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9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SEFM\dsge_forecasting\Ajello_AER16_Data_Code_Online_Appendix\"/>
    </mc:Choice>
  </mc:AlternateContent>
  <bookViews>
    <workbookView xWindow="-120" yWindow="-120" windowWidth="29040" windowHeight="15990" firstSheet="1" activeTab="2"/>
  </bookViews>
  <sheets>
    <sheet name="papers_obs" sheetId="2" r:id="rId1"/>
    <sheet name="data" sheetId="3" r:id="rId2"/>
    <sheet name="data1" sheetId="19" r:id="rId3"/>
    <sheet name="gdp" sheetId="4" r:id="rId4"/>
    <sheet name="inflation" sheetId="5" r:id="rId5"/>
    <sheet name="ffr" sheetId="7" r:id="rId6"/>
    <sheet name="wage" sheetId="9" r:id="rId7"/>
    <sheet name="credit_spread" sheetId="15" r:id="rId8"/>
    <sheet name="investment" sheetId="13" r:id="rId9"/>
    <sheet name="hours" sheetId="14" r:id="rId10"/>
    <sheet name="consumption" sheetId="18" r:id="rId11"/>
    <sheet name="fgs" sheetId="17" r:id="rId12"/>
  </sheets>
  <externalReferences>
    <externalReference r:id="rId13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9" l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E2" i="9"/>
  <c r="F3" i="14" l="1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2" i="14"/>
  <c r="E2" i="14"/>
  <c r="C77" i="4" l="1"/>
  <c r="C76" i="4"/>
  <c r="C73" i="4"/>
  <c r="C72" i="4"/>
  <c r="C69" i="4"/>
  <c r="C68" i="4"/>
  <c r="C65" i="4"/>
  <c r="C64" i="4"/>
  <c r="C61" i="4"/>
  <c r="C60" i="4"/>
  <c r="C57" i="4"/>
  <c r="C56" i="4"/>
  <c r="C53" i="4"/>
  <c r="C52" i="4"/>
  <c r="C49" i="4"/>
  <c r="C48" i="4"/>
  <c r="C45" i="4"/>
  <c r="C44" i="4"/>
  <c r="C41" i="4"/>
  <c r="C40" i="4"/>
  <c r="C37" i="4"/>
  <c r="C36" i="4"/>
  <c r="C33" i="4"/>
  <c r="C32" i="4"/>
  <c r="C29" i="4"/>
  <c r="C28" i="4"/>
  <c r="C25" i="4"/>
  <c r="C24" i="4"/>
  <c r="C21" i="4"/>
  <c r="C20" i="4"/>
  <c r="C17" i="4"/>
  <c r="C16" i="4"/>
  <c r="C13" i="4"/>
  <c r="C12" i="4"/>
  <c r="C9" i="4"/>
  <c r="C8" i="4"/>
  <c r="C10" i="4"/>
  <c r="C11" i="4"/>
  <c r="C14" i="4"/>
  <c r="C15" i="4"/>
  <c r="C18" i="4"/>
  <c r="C19" i="4"/>
  <c r="C22" i="4"/>
  <c r="C23" i="4"/>
  <c r="C26" i="4"/>
  <c r="C27" i="4"/>
  <c r="C30" i="4"/>
  <c r="C31" i="4"/>
  <c r="C34" i="4"/>
  <c r="C35" i="4"/>
  <c r="C38" i="4"/>
  <c r="C39" i="4"/>
  <c r="C42" i="4"/>
  <c r="C43" i="4"/>
  <c r="C46" i="4"/>
  <c r="C47" i="4"/>
  <c r="C50" i="4"/>
  <c r="C51" i="4"/>
  <c r="C54" i="4"/>
  <c r="C55" i="4"/>
  <c r="C58" i="4"/>
  <c r="C59" i="4"/>
  <c r="C62" i="4"/>
  <c r="C63" i="4"/>
  <c r="C66" i="4"/>
  <c r="C67" i="4"/>
  <c r="C70" i="4"/>
  <c r="C71" i="4"/>
  <c r="C74" i="4"/>
  <c r="C75" i="4"/>
  <c r="C78" i="4"/>
  <c r="C79" i="4"/>
  <c r="C3" i="18" l="1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2" i="18"/>
  <c r="H3" i="18" l="1" a="1"/>
  <c r="H4" i="18" s="1"/>
  <c r="C7" i="4"/>
  <c r="B3" i="18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AF2" i="19" a="1"/>
  <c r="I7" i="18" l="1"/>
  <c r="H5" i="18"/>
  <c r="I4" i="18"/>
  <c r="H7" i="18"/>
  <c r="I6" i="18"/>
  <c r="I3" i="18"/>
  <c r="H6" i="18"/>
  <c r="H3" i="18"/>
  <c r="I5" i="18"/>
  <c r="AF3" i="19"/>
  <c r="AF4" i="19"/>
  <c r="AF8" i="19"/>
  <c r="AF12" i="19"/>
  <c r="AF16" i="19"/>
  <c r="AF20" i="19"/>
  <c r="AF24" i="19"/>
  <c r="AF28" i="19"/>
  <c r="AF32" i="19"/>
  <c r="AF36" i="19"/>
  <c r="AF40" i="19"/>
  <c r="AF44" i="19"/>
  <c r="AF48" i="19"/>
  <c r="AF52" i="19"/>
  <c r="AF56" i="19"/>
  <c r="AF60" i="19"/>
  <c r="AF64" i="19"/>
  <c r="AF68" i="19"/>
  <c r="AF72" i="19"/>
  <c r="AF76" i="19"/>
  <c r="AF5" i="19"/>
  <c r="AF9" i="19"/>
  <c r="AF13" i="19"/>
  <c r="AF17" i="19"/>
  <c r="AF21" i="19"/>
  <c r="AF25" i="19"/>
  <c r="AF29" i="19"/>
  <c r="AF33" i="19"/>
  <c r="AF37" i="19"/>
  <c r="AF41" i="19"/>
  <c r="AF45" i="19"/>
  <c r="AF49" i="19"/>
  <c r="AF53" i="19"/>
  <c r="AF57" i="19"/>
  <c r="AF61" i="19"/>
  <c r="AF65" i="19"/>
  <c r="AF69" i="19"/>
  <c r="AF73" i="19"/>
  <c r="AF77" i="19"/>
  <c r="AF2" i="19"/>
  <c r="S2" i="3" s="1"/>
  <c r="C2" i="14" s="1"/>
  <c r="AF6" i="19"/>
  <c r="AF10" i="19"/>
  <c r="AF14" i="19"/>
  <c r="AF18" i="19"/>
  <c r="AF22" i="19"/>
  <c r="AF26" i="19"/>
  <c r="AF30" i="19"/>
  <c r="AF34" i="19"/>
  <c r="AF38" i="19"/>
  <c r="AF42" i="19"/>
  <c r="AF46" i="19"/>
  <c r="AF50" i="19"/>
  <c r="AF54" i="19"/>
  <c r="AF58" i="19"/>
  <c r="AF62" i="19"/>
  <c r="AF66" i="19"/>
  <c r="AF70" i="19"/>
  <c r="AF74" i="19"/>
  <c r="AF78" i="19"/>
  <c r="AF7" i="19"/>
  <c r="AF11" i="19"/>
  <c r="AF15" i="19"/>
  <c r="AF19" i="19"/>
  <c r="AF23" i="19"/>
  <c r="AF27" i="19"/>
  <c r="AF31" i="19"/>
  <c r="AF35" i="19"/>
  <c r="AF39" i="19"/>
  <c r="AF43" i="19"/>
  <c r="AF47" i="19"/>
  <c r="AF51" i="19"/>
  <c r="AF55" i="19"/>
  <c r="AF59" i="19"/>
  <c r="AF63" i="19"/>
  <c r="AF67" i="19"/>
  <c r="AF71" i="19"/>
  <c r="AF75" i="19"/>
  <c r="AF79" i="19"/>
  <c r="P23" i="3" l="1"/>
  <c r="S23" i="3"/>
  <c r="C23" i="14" s="1"/>
  <c r="P7" i="3"/>
  <c r="S7" i="3"/>
  <c r="C7" i="14" s="1"/>
  <c r="P50" i="3"/>
  <c r="S50" i="3"/>
  <c r="C50" i="14" s="1"/>
  <c r="P18" i="3"/>
  <c r="S18" i="3"/>
  <c r="C18" i="14" s="1"/>
  <c r="P67" i="3"/>
  <c r="S67" i="3"/>
  <c r="C67" i="14" s="1"/>
  <c r="P51" i="3"/>
  <c r="S51" i="3"/>
  <c r="C51" i="14" s="1"/>
  <c r="P19" i="3"/>
  <c r="S19" i="3"/>
  <c r="C19" i="14" s="1"/>
  <c r="P78" i="3"/>
  <c r="S78" i="3"/>
  <c r="C78" i="14" s="1"/>
  <c r="P46" i="3"/>
  <c r="S46" i="3"/>
  <c r="C46" i="14" s="1"/>
  <c r="P14" i="3"/>
  <c r="S14" i="3"/>
  <c r="C14" i="14" s="1"/>
  <c r="P45" i="3"/>
  <c r="S45" i="3"/>
  <c r="C45" i="14" s="1"/>
  <c r="P13" i="3"/>
  <c r="S13" i="3"/>
  <c r="C13" i="14" s="1"/>
  <c r="P56" i="3"/>
  <c r="S56" i="3"/>
  <c r="C56" i="14" s="1"/>
  <c r="P24" i="3"/>
  <c r="S24" i="3"/>
  <c r="C24" i="14" s="1"/>
  <c r="P47" i="3"/>
  <c r="S47" i="3"/>
  <c r="C47" i="14" s="1"/>
  <c r="P15" i="3"/>
  <c r="S15" i="3"/>
  <c r="C15" i="14" s="1"/>
  <c r="P58" i="3"/>
  <c r="S58" i="3"/>
  <c r="C58" i="14" s="1"/>
  <c r="P26" i="3"/>
  <c r="S26" i="3"/>
  <c r="C26" i="14" s="1"/>
  <c r="P73" i="3"/>
  <c r="S73" i="3"/>
  <c r="C73" i="14" s="1"/>
  <c r="P41" i="3"/>
  <c r="S41" i="3"/>
  <c r="C41" i="14" s="1"/>
  <c r="P25" i="3"/>
  <c r="S25" i="3"/>
  <c r="C25" i="14" s="1"/>
  <c r="P9" i="3"/>
  <c r="S9" i="3"/>
  <c r="C9" i="14" s="1"/>
  <c r="P68" i="3"/>
  <c r="S68" i="3"/>
  <c r="C68" i="14" s="1"/>
  <c r="P52" i="3"/>
  <c r="S52" i="3"/>
  <c r="C52" i="14" s="1"/>
  <c r="P36" i="3"/>
  <c r="S36" i="3"/>
  <c r="C36" i="14" s="1"/>
  <c r="P20" i="3"/>
  <c r="S20" i="3"/>
  <c r="C20" i="14" s="1"/>
  <c r="P4" i="3"/>
  <c r="S4" i="3"/>
  <c r="C4" i="14" s="1"/>
  <c r="P71" i="3"/>
  <c r="S71" i="3"/>
  <c r="C71" i="14" s="1"/>
  <c r="P55" i="3"/>
  <c r="S55" i="3"/>
  <c r="C55" i="14" s="1"/>
  <c r="P39" i="3"/>
  <c r="S39" i="3"/>
  <c r="C39" i="14" s="1"/>
  <c r="P66" i="3"/>
  <c r="S66" i="3"/>
  <c r="C66" i="14" s="1"/>
  <c r="P34" i="3"/>
  <c r="S34" i="3"/>
  <c r="C34" i="14" s="1"/>
  <c r="P35" i="3"/>
  <c r="S35" i="3"/>
  <c r="C35" i="14" s="1"/>
  <c r="P62" i="3"/>
  <c r="S62" i="3"/>
  <c r="C62" i="14" s="1"/>
  <c r="P30" i="3"/>
  <c r="S30" i="3"/>
  <c r="C30" i="14" s="1"/>
  <c r="P77" i="3"/>
  <c r="S77" i="3"/>
  <c r="C77" i="14" s="1"/>
  <c r="P61" i="3"/>
  <c r="S61" i="3"/>
  <c r="C61" i="14" s="1"/>
  <c r="P29" i="3"/>
  <c r="S29" i="3"/>
  <c r="C29" i="14" s="1"/>
  <c r="P72" i="3"/>
  <c r="S72" i="3"/>
  <c r="C72" i="14" s="1"/>
  <c r="P40" i="3"/>
  <c r="S40" i="3"/>
  <c r="C40" i="14" s="1"/>
  <c r="P8" i="3"/>
  <c r="S8" i="3"/>
  <c r="C8" i="14" s="1"/>
  <c r="P79" i="3"/>
  <c r="S79" i="3"/>
  <c r="C79" i="14" s="1"/>
  <c r="P63" i="3"/>
  <c r="S63" i="3"/>
  <c r="C63" i="14" s="1"/>
  <c r="P31" i="3"/>
  <c r="S31" i="3"/>
  <c r="C31" i="14" s="1"/>
  <c r="P74" i="3"/>
  <c r="S74" i="3"/>
  <c r="C74" i="14" s="1"/>
  <c r="P42" i="3"/>
  <c r="S42" i="3"/>
  <c r="C42" i="14" s="1"/>
  <c r="P10" i="3"/>
  <c r="S10" i="3"/>
  <c r="C10" i="14" s="1"/>
  <c r="P57" i="3"/>
  <c r="S57" i="3"/>
  <c r="C57" i="14" s="1"/>
  <c r="P75" i="3"/>
  <c r="S75" i="3"/>
  <c r="C75" i="14" s="1"/>
  <c r="P59" i="3"/>
  <c r="S59" i="3"/>
  <c r="C59" i="14" s="1"/>
  <c r="P43" i="3"/>
  <c r="S43" i="3"/>
  <c r="C43" i="14" s="1"/>
  <c r="P27" i="3"/>
  <c r="S27" i="3"/>
  <c r="C27" i="14" s="1"/>
  <c r="P11" i="3"/>
  <c r="S11" i="3"/>
  <c r="C11" i="14" s="1"/>
  <c r="P70" i="3"/>
  <c r="S70" i="3"/>
  <c r="C70" i="14" s="1"/>
  <c r="P54" i="3"/>
  <c r="S54" i="3"/>
  <c r="C54" i="14" s="1"/>
  <c r="P38" i="3"/>
  <c r="S38" i="3"/>
  <c r="C38" i="14" s="1"/>
  <c r="P22" i="3"/>
  <c r="S22" i="3"/>
  <c r="C22" i="14" s="1"/>
  <c r="P6" i="3"/>
  <c r="S6" i="3"/>
  <c r="C6" i="14" s="1"/>
  <c r="P69" i="3"/>
  <c r="S69" i="3"/>
  <c r="C69" i="14" s="1"/>
  <c r="P53" i="3"/>
  <c r="S53" i="3"/>
  <c r="C53" i="14" s="1"/>
  <c r="P37" i="3"/>
  <c r="S37" i="3"/>
  <c r="C37" i="14" s="1"/>
  <c r="P21" i="3"/>
  <c r="S21" i="3"/>
  <c r="C21" i="14" s="1"/>
  <c r="P5" i="3"/>
  <c r="S5" i="3"/>
  <c r="C5" i="14" s="1"/>
  <c r="P64" i="3"/>
  <c r="S64" i="3"/>
  <c r="C64" i="14" s="1"/>
  <c r="P48" i="3"/>
  <c r="S48" i="3"/>
  <c r="C48" i="14" s="1"/>
  <c r="P32" i="3"/>
  <c r="S32" i="3"/>
  <c r="C32" i="14" s="1"/>
  <c r="P16" i="3"/>
  <c r="S16" i="3"/>
  <c r="C16" i="14" s="1"/>
  <c r="P3" i="3"/>
  <c r="S3" i="3"/>
  <c r="C3" i="14" s="1"/>
  <c r="P65" i="3"/>
  <c r="S65" i="3"/>
  <c r="C65" i="14" s="1"/>
  <c r="P49" i="3"/>
  <c r="S49" i="3"/>
  <c r="C49" i="14" s="1"/>
  <c r="P33" i="3"/>
  <c r="S33" i="3"/>
  <c r="C33" i="14" s="1"/>
  <c r="P17" i="3"/>
  <c r="S17" i="3"/>
  <c r="C17" i="14" s="1"/>
  <c r="P76" i="3"/>
  <c r="S76" i="3"/>
  <c r="C76" i="14" s="1"/>
  <c r="P60" i="3"/>
  <c r="S60" i="3"/>
  <c r="C60" i="14" s="1"/>
  <c r="P44" i="3"/>
  <c r="S44" i="3"/>
  <c r="C44" i="14" s="1"/>
  <c r="P28" i="3"/>
  <c r="S28" i="3"/>
  <c r="C28" i="14" s="1"/>
  <c r="P12" i="3"/>
  <c r="S12" i="3"/>
  <c r="C12" i="14" s="1"/>
  <c r="P2" i="3"/>
  <c r="H3" i="4" l="1" a="1"/>
  <c r="H3" i="4" s="1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2" i="13"/>
  <c r="C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2" i="7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2" i="5"/>
  <c r="I4" i="4" l="1"/>
  <c r="H4" i="4"/>
  <c r="H7" i="4"/>
  <c r="H5" i="4"/>
  <c r="I6" i="4"/>
  <c r="H6" i="4"/>
  <c r="I7" i="4"/>
  <c r="I5" i="4"/>
  <c r="I3" i="4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2" i="17"/>
  <c r="B2" i="18"/>
  <c r="W7" i="14"/>
  <c r="W3" i="14"/>
  <c r="W6" i="14"/>
  <c r="W4" i="14"/>
  <c r="W11" i="14"/>
  <c r="W15" i="14"/>
  <c r="W12" i="14"/>
  <c r="W17" i="14"/>
  <c r="W16" i="14"/>
  <c r="W19" i="14"/>
  <c r="W2" i="14"/>
  <c r="W10" i="14"/>
  <c r="W14" i="14"/>
  <c r="W8" i="14"/>
  <c r="W13" i="14"/>
  <c r="W5" i="14"/>
  <c r="W18" i="14"/>
  <c r="W9" i="14"/>
  <c r="H3" i="14" l="1" a="1"/>
  <c r="I7" i="14" s="1"/>
  <c r="I4" i="14" l="1"/>
  <c r="I6" i="14"/>
  <c r="H7" i="14"/>
  <c r="H4" i="14"/>
  <c r="H6" i="14"/>
  <c r="H3" i="14"/>
  <c r="H5" i="14"/>
  <c r="I3" i="14"/>
  <c r="I5" i="14"/>
  <c r="B3" i="17" l="1"/>
  <c r="B4" i="17"/>
  <c r="B5" i="17"/>
  <c r="B6" i="17"/>
  <c r="H3" i="17" s="1" a="1"/>
  <c r="I7" i="17" s="1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2" i="17"/>
  <c r="H3" i="9" a="1"/>
  <c r="I7" i="9" s="1"/>
  <c r="H3" i="13" a="1"/>
  <c r="I7" i="13" s="1"/>
  <c r="B79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2" i="13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2" i="9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2" i="15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2" i="7"/>
  <c r="H4" i="17" l="1"/>
  <c r="H6" i="17"/>
  <c r="I4" i="17"/>
  <c r="I6" i="17"/>
  <c r="H3" i="17"/>
  <c r="H5" i="17"/>
  <c r="H7" i="17"/>
  <c r="I3" i="17"/>
  <c r="I5" i="17"/>
  <c r="H5" i="13"/>
  <c r="H4" i="13"/>
  <c r="H6" i="13"/>
  <c r="I4" i="13"/>
  <c r="I6" i="13"/>
  <c r="H7" i="13"/>
  <c r="H3" i="13"/>
  <c r="I3" i="13"/>
  <c r="I5" i="13"/>
  <c r="H4" i="9"/>
  <c r="I6" i="9"/>
  <c r="H6" i="9"/>
  <c r="H7" i="9"/>
  <c r="I4" i="9"/>
  <c r="H3" i="9"/>
  <c r="H5" i="9"/>
  <c r="I3" i="9"/>
  <c r="I5" i="9"/>
  <c r="H3" i="15" a="1"/>
  <c r="I7" i="15" s="1"/>
  <c r="H3" i="7" a="1"/>
  <c r="I7" i="7" s="1"/>
  <c r="D76" i="17" l="1"/>
  <c r="D79" i="17"/>
  <c r="D78" i="17"/>
  <c r="D74" i="17"/>
  <c r="D70" i="17"/>
  <c r="D66" i="17"/>
  <c r="D62" i="17"/>
  <c r="D58" i="17"/>
  <c r="D54" i="17"/>
  <c r="D50" i="17"/>
  <c r="D46" i="17"/>
  <c r="D42" i="17"/>
  <c r="D38" i="17"/>
  <c r="D34" i="17"/>
  <c r="D30" i="17"/>
  <c r="D26" i="17"/>
  <c r="D22" i="17"/>
  <c r="D18" i="17"/>
  <c r="D14" i="17"/>
  <c r="D10" i="17"/>
  <c r="D6" i="17"/>
  <c r="D2" i="17"/>
  <c r="D77" i="17"/>
  <c r="D73" i="17"/>
  <c r="D69" i="17"/>
  <c r="D65" i="17"/>
  <c r="D61" i="17"/>
  <c r="D57" i="17"/>
  <c r="D53" i="17"/>
  <c r="D49" i="17"/>
  <c r="D45" i="17"/>
  <c r="D41" i="17"/>
  <c r="D37" i="17"/>
  <c r="D33" i="17"/>
  <c r="D29" i="17"/>
  <c r="D25" i="17"/>
  <c r="D21" i="17"/>
  <c r="D17" i="17"/>
  <c r="D13" i="17"/>
  <c r="D9" i="17"/>
  <c r="D5" i="17"/>
  <c r="D72" i="17"/>
  <c r="D68" i="17"/>
  <c r="D64" i="17"/>
  <c r="D60" i="17"/>
  <c r="D56" i="17"/>
  <c r="D52" i="17"/>
  <c r="D48" i="17"/>
  <c r="D44" i="17"/>
  <c r="D40" i="17"/>
  <c r="D36" i="17"/>
  <c r="D32" i="17"/>
  <c r="D28" i="17"/>
  <c r="D24" i="17"/>
  <c r="D20" i="17"/>
  <c r="D16" i="17"/>
  <c r="D12" i="17"/>
  <c r="D8" i="17"/>
  <c r="D4" i="17"/>
  <c r="D75" i="17"/>
  <c r="D71" i="17"/>
  <c r="D67" i="17"/>
  <c r="D63" i="17"/>
  <c r="D59" i="17"/>
  <c r="D55" i="17"/>
  <c r="D51" i="17"/>
  <c r="D47" i="17"/>
  <c r="D43" i="17"/>
  <c r="D39" i="17"/>
  <c r="D35" i="17"/>
  <c r="D31" i="17"/>
  <c r="D27" i="17"/>
  <c r="D23" i="17"/>
  <c r="D19" i="17"/>
  <c r="D15" i="17"/>
  <c r="D11" i="17"/>
  <c r="D7" i="17"/>
  <c r="D3" i="17"/>
  <c r="D79" i="18"/>
  <c r="D77" i="18"/>
  <c r="D75" i="18"/>
  <c r="D73" i="18"/>
  <c r="D71" i="18"/>
  <c r="D69" i="18"/>
  <c r="D67" i="18"/>
  <c r="D65" i="18"/>
  <c r="D63" i="18"/>
  <c r="D61" i="18"/>
  <c r="D59" i="18"/>
  <c r="D57" i="18"/>
  <c r="D55" i="18"/>
  <c r="D53" i="18"/>
  <c r="D51" i="18"/>
  <c r="D49" i="18"/>
  <c r="D47" i="18"/>
  <c r="D45" i="18"/>
  <c r="D43" i="18"/>
  <c r="D41" i="18"/>
  <c r="D39" i="18"/>
  <c r="D37" i="18"/>
  <c r="D35" i="18"/>
  <c r="D33" i="18"/>
  <c r="D31" i="18"/>
  <c r="D29" i="18"/>
  <c r="D27" i="18"/>
  <c r="D25" i="18"/>
  <c r="D23" i="18"/>
  <c r="D21" i="18"/>
  <c r="D19" i="18"/>
  <c r="D17" i="18"/>
  <c r="D15" i="18"/>
  <c r="D13" i="18"/>
  <c r="D11" i="18"/>
  <c r="D9" i="18"/>
  <c r="D7" i="18"/>
  <c r="D5" i="18"/>
  <c r="D76" i="18"/>
  <c r="D62" i="18"/>
  <c r="D56" i="18"/>
  <c r="D52" i="18"/>
  <c r="D48" i="18"/>
  <c r="D44" i="18"/>
  <c r="D40" i="18"/>
  <c r="D36" i="18"/>
  <c r="D34" i="18"/>
  <c r="D30" i="18"/>
  <c r="D26" i="18"/>
  <c r="D20" i="18"/>
  <c r="D16" i="18"/>
  <c r="D12" i="18"/>
  <c r="D10" i="18"/>
  <c r="D6" i="18"/>
  <c r="D3" i="18"/>
  <c r="D2" i="18"/>
  <c r="D78" i="18"/>
  <c r="D74" i="18"/>
  <c r="D72" i="18"/>
  <c r="D70" i="18"/>
  <c r="D68" i="18"/>
  <c r="D66" i="18"/>
  <c r="D64" i="18"/>
  <c r="D60" i="18"/>
  <c r="D58" i="18"/>
  <c r="D54" i="18"/>
  <c r="D50" i="18"/>
  <c r="D46" i="18"/>
  <c r="D42" i="18"/>
  <c r="D38" i="18"/>
  <c r="D32" i="18"/>
  <c r="D28" i="18"/>
  <c r="D24" i="18"/>
  <c r="D22" i="18"/>
  <c r="D18" i="18"/>
  <c r="D14" i="18"/>
  <c r="D8" i="18"/>
  <c r="D4" i="18"/>
  <c r="H5" i="15"/>
  <c r="H6" i="15"/>
  <c r="I5" i="15"/>
  <c r="H3" i="15"/>
  <c r="H4" i="15"/>
  <c r="I3" i="15"/>
  <c r="I6" i="15"/>
  <c r="H7" i="15"/>
  <c r="I4" i="15"/>
  <c r="I4" i="7"/>
  <c r="H7" i="7"/>
  <c r="H6" i="7"/>
  <c r="I3" i="7"/>
  <c r="H5" i="7"/>
  <c r="H4" i="7"/>
  <c r="I5" i="7"/>
  <c r="H3" i="7"/>
  <c r="I6" i="7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D3" i="15" l="1"/>
  <c r="D15" i="15"/>
  <c r="D19" i="15"/>
  <c r="D27" i="15"/>
  <c r="D39" i="15"/>
  <c r="D47" i="15"/>
  <c r="D55" i="15"/>
  <c r="D59" i="15"/>
  <c r="D67" i="15"/>
  <c r="D75" i="15"/>
  <c r="D8" i="15"/>
  <c r="D16" i="15"/>
  <c r="D20" i="15"/>
  <c r="D28" i="15"/>
  <c r="D36" i="15"/>
  <c r="D44" i="15"/>
  <c r="D52" i="15"/>
  <c r="D64" i="15"/>
  <c r="D72" i="15"/>
  <c r="D7" i="15"/>
  <c r="D11" i="15"/>
  <c r="D23" i="15"/>
  <c r="D31" i="15"/>
  <c r="D35" i="15"/>
  <c r="D43" i="15"/>
  <c r="D51" i="15"/>
  <c r="D63" i="15"/>
  <c r="D71" i="15"/>
  <c r="D79" i="15"/>
  <c r="D4" i="15"/>
  <c r="D12" i="15"/>
  <c r="D24" i="15"/>
  <c r="D32" i="15"/>
  <c r="D40" i="15"/>
  <c r="D48" i="15"/>
  <c r="D56" i="15"/>
  <c r="D60" i="15"/>
  <c r="D68" i="15"/>
  <c r="D76" i="15"/>
  <c r="D77" i="15"/>
  <c r="D61" i="15"/>
  <c r="D45" i="15"/>
  <c r="D29" i="15"/>
  <c r="D13" i="15"/>
  <c r="D74" i="15"/>
  <c r="D58" i="15"/>
  <c r="D42" i="15"/>
  <c r="D26" i="15"/>
  <c r="D10" i="15"/>
  <c r="D69" i="15"/>
  <c r="D53" i="15"/>
  <c r="D37" i="15"/>
  <c r="D21" i="15"/>
  <c r="D5" i="15"/>
  <c r="D66" i="15"/>
  <c r="D50" i="15"/>
  <c r="D34" i="15"/>
  <c r="D18" i="15"/>
  <c r="D2" i="15"/>
  <c r="D65" i="15"/>
  <c r="D49" i="15"/>
  <c r="D33" i="15"/>
  <c r="D17" i="15"/>
  <c r="D78" i="15"/>
  <c r="D62" i="15"/>
  <c r="D46" i="15"/>
  <c r="D30" i="15"/>
  <c r="D14" i="15"/>
  <c r="D73" i="15"/>
  <c r="D57" i="15"/>
  <c r="D41" i="15"/>
  <c r="D25" i="15"/>
  <c r="D9" i="15"/>
  <c r="D70" i="15"/>
  <c r="D54" i="15"/>
  <c r="D38" i="15"/>
  <c r="D22" i="15"/>
  <c r="D6" i="15"/>
  <c r="H3" i="5" a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2" i="4"/>
  <c r="H3" i="5" l="1"/>
  <c r="H6" i="5"/>
  <c r="I3" i="5"/>
  <c r="H4" i="5"/>
  <c r="H7" i="5"/>
  <c r="I6" i="5"/>
  <c r="I7" i="5"/>
  <c r="H5" i="5"/>
  <c r="I4" i="5"/>
  <c r="I5" i="5"/>
  <c r="D33" i="4" l="1"/>
  <c r="D2" i="4"/>
  <c r="D2" i="5"/>
  <c r="D27" i="4"/>
  <c r="D78" i="4"/>
  <c r="D59" i="4"/>
  <c r="D40" i="4"/>
  <c r="D8" i="4"/>
  <c r="D73" i="4"/>
  <c r="D35" i="4"/>
  <c r="D74" i="4"/>
  <c r="D11" i="4"/>
  <c r="D50" i="4"/>
  <c r="D54" i="4"/>
  <c r="D16" i="4"/>
  <c r="D49" i="4"/>
  <c r="D30" i="4"/>
  <c r="D51" i="4"/>
  <c r="D25" i="4"/>
  <c r="D6" i="4"/>
  <c r="D64" i="4"/>
  <c r="D63" i="4"/>
  <c r="D26" i="4"/>
  <c r="D67" i="4"/>
  <c r="D43" i="4"/>
  <c r="D19" i="4"/>
  <c r="D72" i="4"/>
  <c r="D48" i="4"/>
  <c r="D24" i="4"/>
  <c r="D77" i="4"/>
  <c r="D53" i="4"/>
  <c r="D29" i="4"/>
  <c r="D5" i="4"/>
  <c r="D58" i="4"/>
  <c r="D34" i="4"/>
  <c r="D10" i="4"/>
  <c r="D39" i="4"/>
  <c r="D57" i="4"/>
  <c r="D21" i="4"/>
  <c r="D68" i="4"/>
  <c r="D44" i="4"/>
  <c r="D20" i="4"/>
  <c r="D13" i="4"/>
  <c r="D42" i="4"/>
  <c r="D71" i="4"/>
  <c r="D47" i="4"/>
  <c r="D23" i="4"/>
  <c r="D76" i="4"/>
  <c r="D52" i="4"/>
  <c r="D28" i="4"/>
  <c r="D4" i="4"/>
  <c r="D9" i="4"/>
  <c r="D45" i="4"/>
  <c r="D15" i="4"/>
  <c r="D62" i="4"/>
  <c r="D38" i="4"/>
  <c r="D14" i="4"/>
  <c r="D61" i="4"/>
  <c r="D37" i="4"/>
  <c r="D66" i="4"/>
  <c r="D18" i="4"/>
  <c r="D79" i="4"/>
  <c r="D55" i="4"/>
  <c r="D31" i="4"/>
  <c r="D7" i="4"/>
  <c r="D60" i="4"/>
  <c r="D36" i="4"/>
  <c r="D12" i="4"/>
  <c r="D65" i="4"/>
  <c r="D41" i="4"/>
  <c r="D17" i="4"/>
  <c r="D70" i="4"/>
  <c r="D46" i="4"/>
  <c r="D22" i="4"/>
  <c r="D69" i="4"/>
  <c r="D75" i="4"/>
  <c r="D3" i="4"/>
  <c r="D56" i="4"/>
  <c r="D32" i="4"/>
  <c r="D58" i="7"/>
  <c r="D22" i="7"/>
  <c r="D64" i="14"/>
  <c r="D40" i="14"/>
  <c r="D21" i="14"/>
  <c r="D9" i="14"/>
  <c r="D48" i="14"/>
  <c r="D58" i="14"/>
  <c r="D44" i="14"/>
  <c r="D75" i="14"/>
  <c r="D68" i="14"/>
  <c r="D62" i="14"/>
  <c r="D51" i="14"/>
  <c r="D42" i="14"/>
  <c r="D25" i="14"/>
  <c r="D71" i="14"/>
  <c r="D6" i="14"/>
  <c r="D35" i="14"/>
  <c r="D24" i="14"/>
  <c r="D53" i="14"/>
  <c r="D20" i="14"/>
  <c r="D79" i="14"/>
  <c r="D52" i="14"/>
  <c r="D37" i="14"/>
  <c r="D38" i="14"/>
  <c r="D60" i="14"/>
  <c r="D5" i="14"/>
  <c r="D27" i="14"/>
  <c r="D3" i="14"/>
  <c r="D70" i="14"/>
  <c r="D55" i="14"/>
  <c r="D26" i="14"/>
  <c r="D56" i="14"/>
  <c r="D23" i="14"/>
  <c r="D54" i="14"/>
  <c r="D39" i="14"/>
  <c r="D73" i="14"/>
  <c r="D2" i="14"/>
  <c r="D28" i="14"/>
  <c r="D74" i="14"/>
  <c r="D19" i="14"/>
  <c r="D41" i="14"/>
  <c r="D14" i="14"/>
  <c r="D72" i="14"/>
  <c r="D57" i="14"/>
  <c r="D65" i="14"/>
  <c r="D12" i="14"/>
  <c r="D77" i="14"/>
  <c r="D63" i="14"/>
  <c r="D61" i="14"/>
  <c r="D50" i="14"/>
  <c r="D36" i="14"/>
  <c r="D34" i="14"/>
  <c r="D17" i="14"/>
  <c r="D4" i="14"/>
  <c r="D16" i="14"/>
  <c r="D8" i="14"/>
  <c r="D49" i="14"/>
  <c r="D7" i="14"/>
  <c r="D78" i="14"/>
  <c r="D76" i="14"/>
  <c r="D59" i="14"/>
  <c r="D45" i="14"/>
  <c r="D43" i="14"/>
  <c r="D32" i="14"/>
  <c r="D18" i="14"/>
  <c r="D13" i="14"/>
  <c r="D22" i="14"/>
  <c r="D46" i="14"/>
  <c r="D66" i="14"/>
  <c r="D30" i="14"/>
  <c r="D11" i="14"/>
  <c r="D29" i="14"/>
  <c r="D69" i="14"/>
  <c r="D47" i="14"/>
  <c r="D31" i="14"/>
  <c r="D10" i="14"/>
  <c r="D15" i="14"/>
  <c r="D67" i="14"/>
  <c r="D33" i="14"/>
  <c r="D5" i="13"/>
  <c r="D17" i="13"/>
  <c r="D2" i="13"/>
  <c r="D23" i="13"/>
  <c r="D11" i="13"/>
  <c r="D9" i="13"/>
  <c r="D15" i="13"/>
  <c r="D32" i="13"/>
  <c r="D50" i="13"/>
  <c r="D71" i="13"/>
  <c r="D24" i="13"/>
  <c r="D36" i="13"/>
  <c r="D54" i="13"/>
  <c r="D72" i="13"/>
  <c r="D8" i="13"/>
  <c r="D34" i="13"/>
  <c r="D52" i="13"/>
  <c r="D70" i="13"/>
  <c r="D30" i="13"/>
  <c r="D21" i="13"/>
  <c r="D4" i="13"/>
  <c r="D35" i="13"/>
  <c r="D53" i="13"/>
  <c r="D74" i="13"/>
  <c r="D10" i="13"/>
  <c r="D39" i="13"/>
  <c r="D57" i="13"/>
  <c r="D75" i="13"/>
  <c r="D20" i="13"/>
  <c r="D37" i="13"/>
  <c r="D55" i="13"/>
  <c r="D73" i="13"/>
  <c r="D65" i="13"/>
  <c r="D48" i="13"/>
  <c r="D28" i="13"/>
  <c r="D7" i="13"/>
  <c r="D16" i="13"/>
  <c r="D38" i="13"/>
  <c r="D59" i="13"/>
  <c r="D77" i="13"/>
  <c r="D22" i="13"/>
  <c r="D42" i="13"/>
  <c r="D60" i="13"/>
  <c r="D78" i="13"/>
  <c r="D6" i="13"/>
  <c r="D40" i="13"/>
  <c r="D58" i="13"/>
  <c r="D76" i="13"/>
  <c r="D26" i="13"/>
  <c r="D13" i="13"/>
  <c r="D14" i="13"/>
  <c r="D41" i="13"/>
  <c r="D62" i="13"/>
  <c r="D27" i="13"/>
  <c r="D45" i="13"/>
  <c r="D63" i="13"/>
  <c r="D18" i="13"/>
  <c r="D43" i="13"/>
  <c r="D61" i="13"/>
  <c r="D79" i="13"/>
  <c r="D19" i="13"/>
  <c r="D64" i="13"/>
  <c r="D25" i="13"/>
  <c r="D29" i="13"/>
  <c r="D47" i="13"/>
  <c r="D68" i="13"/>
  <c r="D12" i="13"/>
  <c r="D33" i="13"/>
  <c r="D51" i="13"/>
  <c r="D69" i="13"/>
  <c r="D3" i="13"/>
  <c r="D31" i="13"/>
  <c r="D49" i="13"/>
  <c r="D67" i="13"/>
  <c r="D56" i="13"/>
  <c r="D44" i="13"/>
  <c r="D66" i="13"/>
  <c r="D46" i="13"/>
  <c r="D75" i="7"/>
  <c r="D28" i="7"/>
  <c r="D64" i="7"/>
  <c r="D2" i="7"/>
  <c r="D13" i="7"/>
  <c r="D66" i="7"/>
  <c r="D52" i="7"/>
  <c r="D57" i="7"/>
  <c r="D47" i="7"/>
  <c r="D43" i="7"/>
  <c r="D11" i="7"/>
  <c r="D74" i="7"/>
  <c r="D16" i="7"/>
  <c r="D77" i="7"/>
  <c r="D53" i="7"/>
  <c r="D10" i="7"/>
  <c r="D33" i="7"/>
  <c r="D31" i="7"/>
  <c r="D3" i="7"/>
  <c r="D60" i="7"/>
  <c r="D72" i="7"/>
  <c r="D15" i="7"/>
  <c r="D8" i="7"/>
  <c r="D9" i="7"/>
  <c r="D12" i="7"/>
  <c r="D27" i="7"/>
  <c r="D4" i="7"/>
  <c r="D34" i="7"/>
  <c r="D37" i="7"/>
  <c r="D76" i="7"/>
  <c r="D79" i="7"/>
  <c r="D54" i="7"/>
  <c r="D44" i="7"/>
  <c r="D39" i="7"/>
  <c r="D69" i="7"/>
  <c r="D78" i="7"/>
  <c r="D14" i="7"/>
  <c r="D49" i="7"/>
  <c r="D61" i="7"/>
  <c r="D38" i="7"/>
  <c r="D41" i="7"/>
  <c r="D17" i="7"/>
  <c r="D6" i="7"/>
  <c r="D7" i="7"/>
  <c r="D68" i="7"/>
  <c r="D24" i="7"/>
  <c r="D59" i="7"/>
  <c r="D26" i="7"/>
  <c r="D29" i="7"/>
  <c r="D35" i="7"/>
  <c r="D42" i="7"/>
  <c r="D46" i="7"/>
  <c r="D48" i="7"/>
  <c r="D51" i="7"/>
  <c r="D73" i="7"/>
  <c r="D25" i="7"/>
  <c r="D30" i="7"/>
  <c r="D56" i="7"/>
  <c r="D67" i="7"/>
  <c r="D21" i="7"/>
  <c r="D62" i="7"/>
  <c r="D65" i="7"/>
  <c r="D71" i="7"/>
  <c r="D20" i="7"/>
  <c r="D45" i="7"/>
  <c r="D70" i="7"/>
  <c r="D36" i="7"/>
  <c r="D23" i="7"/>
  <c r="D40" i="7"/>
  <c r="D50" i="7"/>
  <c r="D18" i="7"/>
  <c r="D5" i="7"/>
  <c r="D63" i="7"/>
  <c r="D32" i="7"/>
  <c r="D55" i="7"/>
  <c r="D19" i="7"/>
  <c r="D79" i="5"/>
  <c r="D77" i="5"/>
  <c r="D75" i="5"/>
  <c r="D73" i="5"/>
  <c r="D71" i="5"/>
  <c r="D69" i="5"/>
  <c r="D67" i="5"/>
  <c r="D65" i="5"/>
  <c r="D63" i="5"/>
  <c r="D61" i="5"/>
  <c r="D59" i="5"/>
  <c r="D57" i="5"/>
  <c r="D55" i="5"/>
  <c r="D53" i="5"/>
  <c r="D51" i="5"/>
  <c r="D49" i="5"/>
  <c r="D47" i="5"/>
  <c r="D45" i="5"/>
  <c r="D43" i="5"/>
  <c r="D41" i="5"/>
  <c r="D39" i="5"/>
  <c r="D37" i="5"/>
  <c r="D33" i="5"/>
  <c r="D31" i="5"/>
  <c r="D29" i="5"/>
  <c r="D27" i="5"/>
  <c r="D25" i="5"/>
  <c r="D23" i="5"/>
  <c r="D21" i="5"/>
  <c r="D19" i="5"/>
  <c r="D17" i="5"/>
  <c r="D15" i="5"/>
  <c r="D13" i="5"/>
  <c r="D11" i="5"/>
  <c r="D7" i="5"/>
  <c r="D5" i="5"/>
  <c r="D50" i="5"/>
  <c r="D4" i="5"/>
  <c r="D76" i="5"/>
  <c r="D72" i="5"/>
  <c r="D68" i="5"/>
  <c r="D64" i="5"/>
  <c r="D60" i="5"/>
  <c r="D56" i="5"/>
  <c r="D48" i="5"/>
  <c r="D42" i="5"/>
  <c r="D34" i="5"/>
  <c r="D30" i="5"/>
  <c r="D22" i="5"/>
  <c r="D14" i="5"/>
  <c r="D6" i="5"/>
  <c r="D78" i="5"/>
  <c r="D74" i="5"/>
  <c r="D70" i="5"/>
  <c r="D66" i="5"/>
  <c r="D62" i="5"/>
  <c r="D58" i="5"/>
  <c r="D52" i="5"/>
  <c r="D46" i="5"/>
  <c r="D44" i="5"/>
  <c r="D40" i="5"/>
  <c r="D36" i="5"/>
  <c r="D32" i="5"/>
  <c r="D26" i="5"/>
  <c r="D20" i="5"/>
  <c r="D16" i="5"/>
  <c r="D12" i="5"/>
  <c r="D8" i="5"/>
  <c r="D35" i="5"/>
  <c r="D9" i="5"/>
  <c r="D54" i="5"/>
  <c r="D38" i="5"/>
  <c r="D28" i="5"/>
  <c r="D24" i="5"/>
  <c r="D18" i="5"/>
  <c r="D10" i="5"/>
  <c r="D3" i="5"/>
</calcChain>
</file>

<file path=xl/sharedStrings.xml><?xml version="1.0" encoding="utf-8"?>
<sst xmlns="http://schemas.openxmlformats.org/spreadsheetml/2006/main" count="173" uniqueCount="137">
  <si>
    <t>consumption_obs</t>
  </si>
  <si>
    <t>inflation_obs</t>
  </si>
  <si>
    <t>gdp_obs</t>
  </si>
  <si>
    <t>investment_obs</t>
  </si>
  <si>
    <t>quarter</t>
  </si>
  <si>
    <t>HOANBS_20110303</t>
  </si>
  <si>
    <t>CNP16OV_20110401</t>
  </si>
  <si>
    <t>cp_q_obs_20200331</t>
  </si>
  <si>
    <t>pcer_q_obs_20110325</t>
  </si>
  <si>
    <t>xgdp_q_obs_20110325</t>
  </si>
  <si>
    <t>pgdp_q_obs_20110325</t>
  </si>
  <si>
    <t>wage_obs_20110303</t>
  </si>
  <si>
    <t>paper</t>
  </si>
  <si>
    <t>exp(xgdp_q_obs/100)</t>
  </si>
  <si>
    <t>Linear relationship</t>
  </si>
  <si>
    <t>fitted</t>
  </si>
  <si>
    <t>exp(pcer_q_obs/100)</t>
  </si>
  <si>
    <t>exp(BBB_FFR/100)</t>
  </si>
  <si>
    <t>FGS_obs</t>
  </si>
  <si>
    <t>real wage_obs</t>
  </si>
  <si>
    <t>FFR_obs</t>
  </si>
  <si>
    <t>hourwork_obs</t>
  </si>
  <si>
    <t>spread_obs</t>
  </si>
  <si>
    <t>pgdp_q_obs</t>
  </si>
  <si>
    <t>rff_q_obs</t>
  </si>
  <si>
    <t>i_q_obs_20110325</t>
  </si>
  <si>
    <t>GDPC1_20090326</t>
  </si>
  <si>
    <t>DFF_20200331</t>
  </si>
  <si>
    <t>COMPNFB_20090305</t>
  </si>
  <si>
    <t>GDPCTPI_20090326</t>
  </si>
  <si>
    <t>FPI_20090326</t>
  </si>
  <si>
    <t>DGS10_20200331</t>
  </si>
  <si>
    <t>DBAA_20200331</t>
  </si>
  <si>
    <t>PCE_20090327</t>
  </si>
  <si>
    <t>rff_q_obs_20200331</t>
  </si>
  <si>
    <t>pcer_q_obs_20090326</t>
  </si>
  <si>
    <t>pgdp_q_obs_20090326</t>
  </si>
  <si>
    <t>xgdp_q_obs_20090326</t>
  </si>
  <si>
    <t>fpi_q_obs_20090326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</si>
  <si>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</si>
  <si>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</si>
  <si>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</si>
  <si>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</si>
  <si>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</si>
  <si>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</si>
  <si>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</si>
  <si>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</si>
  <si>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</si>
  <si>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</si>
  <si>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</si>
  <si>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</si>
  <si>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</si>
  <si>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</si>
  <si>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</si>
  <si>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</si>
  <si>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</si>
  <si>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</si>
  <si>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</si>
  <si>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</si>
  <si>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</si>
  <si>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</si>
  <si>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</si>
  <si>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</si>
  <si>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</si>
  <si>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</si>
  <si>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</si>
  <si>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</si>
  <si>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</si>
  <si>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</si>
  <si>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</si>
  <si>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</si>
  <si>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</si>
  <si>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</si>
  <si>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</si>
  <si>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</si>
  <si>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</si>
  <si>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</si>
  <si>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</si>
  <si>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</si>
  <si>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</si>
  <si>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</si>
  <si>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</si>
  <si>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</si>
  <si>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</si>
  <si>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</si>
  <si>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</si>
  <si>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</si>
  <si>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</si>
  <si>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</si>
  <si>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</si>
  <si>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</si>
  <si>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</si>
  <si>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</si>
  <si>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</si>
  <si>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</si>
  <si>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</si>
  <si>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</si>
  <si>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</si>
  <si>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</si>
  <si>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</si>
  <si>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</si>
  <si>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</si>
  <si>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</si>
  <si>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</si>
  <si>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</si>
  <si>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</si>
  <si>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</si>
  <si>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</si>
  <si>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</si>
  <si>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</si>
  <si>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</si>
  <si>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</si>
  <si>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</si>
  <si>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</si>
  <si>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</si>
  <si>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</si>
  <si>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</si>
  <si>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PCNDGC96_20090326</t>
  </si>
  <si>
    <t>fgs_q_obs</t>
  </si>
  <si>
    <t>ln(fgs_sa)</t>
  </si>
  <si>
    <t>NETEXP_20090326</t>
  </si>
  <si>
    <t>PCDGCC96_20090227</t>
  </si>
  <si>
    <t>GPDI_20090326</t>
  </si>
  <si>
    <t>CE16OV_20090306</t>
  </si>
  <si>
    <t>PCESVC96_20090326</t>
  </si>
  <si>
    <t>NETEXC_20090326</t>
  </si>
  <si>
    <t>i_q_AA16_obs_20090227</t>
  </si>
  <si>
    <t>c_q_AA16_obs_20090326</t>
  </si>
  <si>
    <t>gdp_q_AA16_obs_20090326</t>
  </si>
  <si>
    <t>wage_obs_20090305</t>
  </si>
  <si>
    <t>CLF16OV_20090306</t>
  </si>
  <si>
    <t>TOTLQ</t>
  </si>
  <si>
    <t>LN(TOT*100/CNP16OV)</t>
  </si>
  <si>
    <t>wage</t>
  </si>
  <si>
    <t>hour_q_obs</t>
  </si>
  <si>
    <t>HP_CNP16OV</t>
  </si>
  <si>
    <t>demean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</si>
</sst>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  <xf numFmtId="11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gdp!$B$7:$B$129</c:f>
              <c:numCache>
                <c:formatCode>General</c:formatCode>
                <c:ptCount val="123"/>
                <c:pt idx="0">
                  <c:v>-0.709110539423077</c:v>
                </c:pt>
                <c:pt idx="1">
                  <c:v>-0.64858866842307705</c:v>
                </c:pt>
                <c:pt idx="2">
                  <c:v>-1.55672323842308</c:v>
                </c:pt>
                <c:pt idx="3">
                  <c:v>-1.7693903294230799</c:v>
                </c:pt>
                <c:pt idx="4">
                  <c:v>-0.45303922042307698</c:v>
                </c:pt>
                <c:pt idx="5">
                  <c:v>-0.323436254423077</c:v>
                </c:pt>
                <c:pt idx="6">
                  <c:v>-0.29714897042307697</c:v>
                </c:pt>
                <c:pt idx="7">
                  <c:v>0.260234682576923</c:v>
                </c:pt>
                <c:pt idx="8">
                  <c:v>0.548987281576923</c:v>
                </c:pt>
                <c:pt idx="9">
                  <c:v>0.39655378657692297</c:v>
                </c:pt>
                <c:pt idx="10">
                  <c:v>0.44565483857692301</c:v>
                </c:pt>
                <c:pt idx="11">
                  <c:v>-0.42834702342307701</c:v>
                </c:pt>
                <c:pt idx="12">
                  <c:v>2.4304001576923102E-2</c:v>
                </c:pt>
                <c:pt idx="13">
                  <c:v>-0.13260200042307699</c:v>
                </c:pt>
                <c:pt idx="14">
                  <c:v>0.67480547557692305</c:v>
                </c:pt>
                <c:pt idx="15">
                  <c:v>0.30284352757692301</c:v>
                </c:pt>
                <c:pt idx="16">
                  <c:v>0.75020445257692303</c:v>
                </c:pt>
                <c:pt idx="17">
                  <c:v>2.68772157692315E-3</c:v>
                </c:pt>
                <c:pt idx="18">
                  <c:v>0.416207948576923</c:v>
                </c:pt>
                <c:pt idx="19">
                  <c:v>-0.46954292942307702</c:v>
                </c:pt>
                <c:pt idx="20">
                  <c:v>-0.47280352742307702</c:v>
                </c:pt>
                <c:pt idx="21">
                  <c:v>-0.33505766142307702</c:v>
                </c:pt>
                <c:pt idx="22">
                  <c:v>-0.121654644423077</c:v>
                </c:pt>
                <c:pt idx="23">
                  <c:v>0.213180817576923</c:v>
                </c:pt>
                <c:pt idx="24">
                  <c:v>1.02785991357692</c:v>
                </c:pt>
                <c:pt idx="25">
                  <c:v>0.188003023576923</c:v>
                </c:pt>
                <c:pt idx="26">
                  <c:v>0.103078333576923</c:v>
                </c:pt>
                <c:pt idx="27">
                  <c:v>0.38878398757692301</c:v>
                </c:pt>
                <c:pt idx="28">
                  <c:v>0.216441582576923</c:v>
                </c:pt>
                <c:pt idx="29">
                  <c:v>0.69397835057692303</c:v>
                </c:pt>
                <c:pt idx="30">
                  <c:v>0.23375666057692299</c:v>
                </c:pt>
                <c:pt idx="31">
                  <c:v>0.40808960257692301</c:v>
                </c:pt>
                <c:pt idx="32">
                  <c:v>0.43354142857692302</c:v>
                </c:pt>
                <c:pt idx="33">
                  <c:v>0.67927035157692295</c:v>
                </c:pt>
                <c:pt idx="34">
                  <c:v>1.00426582457692</c:v>
                </c:pt>
                <c:pt idx="35">
                  <c:v>0.51114019757692297</c:v>
                </c:pt>
                <c:pt idx="36">
                  <c:v>0.34789234857692303</c:v>
                </c:pt>
                <c:pt idx="37">
                  <c:v>0.82458150357692295</c:v>
                </c:pt>
                <c:pt idx="38">
                  <c:v>1.1094912715769201</c:v>
                </c:pt>
                <c:pt idx="39">
                  <c:v>6.6361257576923197E-2</c:v>
                </c:pt>
                <c:pt idx="40">
                  <c:v>1.1592428585769201</c:v>
                </c:pt>
                <c:pt idx="41">
                  <c:v>-0.37386178242307699</c:v>
                </c:pt>
                <c:pt idx="42">
                  <c:v>-4.8613570423076798E-2</c:v>
                </c:pt>
                <c:pt idx="43">
                  <c:v>-1.24088219342308</c:v>
                </c:pt>
                <c:pt idx="44">
                  <c:v>-0.45771822242307703</c:v>
                </c:pt>
                <c:pt idx="45">
                  <c:v>-1.00204519842308</c:v>
                </c:pt>
                <c:pt idx="46">
                  <c:v>-0.481530264423077</c:v>
                </c:pt>
                <c:pt idx="47">
                  <c:v>0.21126607657692301</c:v>
                </c:pt>
                <c:pt idx="48">
                  <c:v>0.14993237257692299</c:v>
                </c:pt>
                <c:pt idx="49">
                  <c:v>-0.124442661423077</c:v>
                </c:pt>
                <c:pt idx="50">
                  <c:v>-0.34601773242307698</c:v>
                </c:pt>
                <c:pt idx="51">
                  <c:v>-0.17409673242307699</c:v>
                </c:pt>
                <c:pt idx="52">
                  <c:v>5.5433606576923103E-2</c:v>
                </c:pt>
                <c:pt idx="53">
                  <c:v>0.75596864057692303</c:v>
                </c:pt>
                <c:pt idx="54">
                  <c:v>0.16144311957692301</c:v>
                </c:pt>
                <c:pt idx="55">
                  <c:v>0.174150234576923</c:v>
                </c:pt>
                <c:pt idx="56">
                  <c:v>0.30919098557692298</c:v>
                </c:pt>
                <c:pt idx="57">
                  <c:v>0.15678997557692301</c:v>
                </c:pt>
                <c:pt idx="58">
                  <c:v>0.40548265357692298</c:v>
                </c:pt>
                <c:pt idx="59">
                  <c:v>0.10761337557692301</c:v>
                </c:pt>
                <c:pt idx="60">
                  <c:v>-0.25265915542307699</c:v>
                </c:pt>
                <c:pt idx="61">
                  <c:v>0.28364437657692299</c:v>
                </c:pt>
                <c:pt idx="62">
                  <c:v>0.11360758657692301</c:v>
                </c:pt>
                <c:pt idx="63">
                  <c:v>0.31215540257692298</c:v>
                </c:pt>
                <c:pt idx="64">
                  <c:v>-0.36655528942307702</c:v>
                </c:pt>
                <c:pt idx="65">
                  <c:v>-0.58940481542307699</c:v>
                </c:pt>
                <c:pt idx="66">
                  <c:v>-0.76748554242307698</c:v>
                </c:pt>
                <c:pt idx="67">
                  <c:v>-0.58055927142307695</c:v>
                </c:pt>
                <c:pt idx="68">
                  <c:v>0.119118476576923</c:v>
                </c:pt>
                <c:pt idx="69">
                  <c:v>-0.214776292423077</c:v>
                </c:pt>
                <c:pt idx="70">
                  <c:v>-0.40206800842307699</c:v>
                </c:pt>
                <c:pt idx="71">
                  <c:v>-0.88827484742307705</c:v>
                </c:pt>
                <c:pt idx="72">
                  <c:v>-0.37082479842307697</c:v>
                </c:pt>
              </c:numCache>
            </c:numRef>
          </c:xVal>
          <c:yVal>
            <c:numRef>
              <c:f>gdp!$C$7:$C$129</c:f>
              <c:numCache>
                <c:formatCode>General</c:formatCode>
                <c:ptCount val="123"/>
                <c:pt idx="0">
                  <c:v>0.311231291090385</c:v>
                </c:pt>
                <c:pt idx="1">
                  <c:v>-0.20176040743003401</c:v>
                </c:pt>
                <c:pt idx="2">
                  <c:v>-1.2591016274034501</c:v>
                </c:pt>
                <c:pt idx="3">
                  <c:v>-0.72146079907762695</c:v>
                </c:pt>
                <c:pt idx="4">
                  <c:v>0.366610482444654</c:v>
                </c:pt>
                <c:pt idx="5">
                  <c:v>0.53095184837032905</c:v>
                </c:pt>
                <c:pt idx="6">
                  <c:v>0.100127471873021</c:v>
                </c:pt>
                <c:pt idx="7">
                  <c:v>0.41940560567877</c:v>
                </c:pt>
                <c:pt idx="8">
                  <c:v>0.558663815716679</c:v>
                </c:pt>
                <c:pt idx="9">
                  <c:v>0.58872188789559499</c:v>
                </c:pt>
                <c:pt idx="10">
                  <c:v>1.35874660896135</c:v>
                </c:pt>
                <c:pt idx="11">
                  <c:v>0.19969172414836101</c:v>
                </c:pt>
                <c:pt idx="12">
                  <c:v>0.18479235856002801</c:v>
                </c:pt>
                <c:pt idx="13">
                  <c:v>0.386861657276032</c:v>
                </c:pt>
                <c:pt idx="14">
                  <c:v>1.13089227328861</c:v>
                </c:pt>
                <c:pt idx="15">
                  <c:v>0.51780676682896398</c:v>
                </c:pt>
                <c:pt idx="16">
                  <c:v>1.32430832699775</c:v>
                </c:pt>
                <c:pt idx="17">
                  <c:v>0.14937803785585399</c:v>
                </c:pt>
                <c:pt idx="18">
                  <c:v>0.622246435759373</c:v>
                </c:pt>
                <c:pt idx="19">
                  <c:v>0.15511612625898299</c:v>
                </c:pt>
                <c:pt idx="20">
                  <c:v>0.165772764025505</c:v>
                </c:pt>
                <c:pt idx="21">
                  <c:v>0.19950585648583299</c:v>
                </c:pt>
                <c:pt idx="22">
                  <c:v>0.53605096395205798</c:v>
                </c:pt>
                <c:pt idx="23">
                  <c:v>0.653857596874444</c:v>
                </c:pt>
                <c:pt idx="24">
                  <c:v>1.2610605412223399</c:v>
                </c:pt>
                <c:pt idx="25">
                  <c:v>0.58191553410373797</c:v>
                </c:pt>
                <c:pt idx="26">
                  <c:v>0.14607577978599201</c:v>
                </c:pt>
                <c:pt idx="27">
                  <c:v>0.62395462308583105</c:v>
                </c:pt>
                <c:pt idx="28">
                  <c:v>1.14702855306546</c:v>
                </c:pt>
                <c:pt idx="29">
                  <c:v>1.0531550180518701</c:v>
                </c:pt>
                <c:pt idx="30">
                  <c:v>0.69703011596054598</c:v>
                </c:pt>
                <c:pt idx="31">
                  <c:v>1.3135608157491201</c:v>
                </c:pt>
                <c:pt idx="32">
                  <c:v>0.96865072749591197</c:v>
                </c:pt>
                <c:pt idx="33">
                  <c:v>0.966149791006647</c:v>
                </c:pt>
                <c:pt idx="34">
                  <c:v>1.00813162280241</c:v>
                </c:pt>
                <c:pt idx="35">
                  <c:v>0.90382472875536501</c:v>
                </c:pt>
                <c:pt idx="36">
                  <c:v>0.97738460398286198</c:v>
                </c:pt>
                <c:pt idx="37">
                  <c:v>1.0534164196175599</c:v>
                </c:pt>
                <c:pt idx="38">
                  <c:v>1.35050026415542</c:v>
                </c:pt>
                <c:pt idx="39">
                  <c:v>-1.0830686723623999</c:v>
                </c:pt>
                <c:pt idx="40">
                  <c:v>1.60464090678537</c:v>
                </c:pt>
                <c:pt idx="41">
                  <c:v>0.194062999894206</c:v>
                </c:pt>
                <c:pt idx="42">
                  <c:v>0.15817008538461</c:v>
                </c:pt>
                <c:pt idx="43">
                  <c:v>-0.71082842152108705</c:v>
                </c:pt>
                <c:pt idx="44">
                  <c:v>0.44236723143700502</c:v>
                </c:pt>
                <c:pt idx="45">
                  <c:v>-0.36873193665487602</c:v>
                </c:pt>
                <c:pt idx="46">
                  <c:v>0.139490578599299</c:v>
                </c:pt>
                <c:pt idx="47">
                  <c:v>0.81811412499614899</c:v>
                </c:pt>
                <c:pt idx="48">
                  <c:v>0.35252045288331602</c:v>
                </c:pt>
                <c:pt idx="49">
                  <c:v>0.48245123775922399</c:v>
                </c:pt>
                <c:pt idx="50">
                  <c:v>0.42050672352512097</c:v>
                </c:pt>
                <c:pt idx="51">
                  <c:v>-0.37428888746651801</c:v>
                </c:pt>
                <c:pt idx="52">
                  <c:v>0.54673606750852499</c:v>
                </c:pt>
                <c:pt idx="53">
                  <c:v>1.72672826635267</c:v>
                </c:pt>
                <c:pt idx="54">
                  <c:v>0.52746335932466404</c:v>
                </c:pt>
                <c:pt idx="55">
                  <c:v>0.87512854451087196</c:v>
                </c:pt>
                <c:pt idx="56">
                  <c:v>0.98871653455838704</c:v>
                </c:pt>
                <c:pt idx="57">
                  <c:v>0.64754976034080602</c:v>
                </c:pt>
                <c:pt idx="58">
                  <c:v>0.55208394046921705</c:v>
                </c:pt>
                <c:pt idx="59">
                  <c:v>0.45870434292743201</c:v>
                </c:pt>
                <c:pt idx="60">
                  <c:v>-0.19877651949453001</c:v>
                </c:pt>
                <c:pt idx="61">
                  <c:v>0.52403837216762805</c:v>
                </c:pt>
                <c:pt idx="62">
                  <c:v>0.40395220820950001</c:v>
                </c:pt>
                <c:pt idx="63">
                  <c:v>0.77893065478234402</c:v>
                </c:pt>
                <c:pt idx="64">
                  <c:v>7.0293572500850901E-2</c:v>
                </c:pt>
                <c:pt idx="65">
                  <c:v>-9.7275635051663603E-2</c:v>
                </c:pt>
                <c:pt idx="66">
                  <c:v>-0.46832061104733702</c:v>
                </c:pt>
                <c:pt idx="67">
                  <c:v>-8.7048496689548394E-2</c:v>
                </c:pt>
                <c:pt idx="68">
                  <c:v>0.832514419444077</c:v>
                </c:pt>
                <c:pt idx="69">
                  <c:v>0.39803141897076999</c:v>
                </c:pt>
                <c:pt idx="70">
                  <c:v>-0.59138235583033705</c:v>
                </c:pt>
                <c:pt idx="71">
                  <c:v>-5.0400816634383602E-2</c:v>
                </c:pt>
                <c:pt idx="72">
                  <c:v>-0.34657882731332901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9F-48D3-8209-F446A4B2E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gdp!$B$7:$B$129</c:f>
              <c:numCache>
                <c:formatCode>General</c:formatCode>
                <c:ptCount val="123"/>
                <c:pt idx="0">
                  <c:v>-0.709110539423077</c:v>
                </c:pt>
                <c:pt idx="1">
                  <c:v>-0.64858866842307705</c:v>
                </c:pt>
                <c:pt idx="2">
                  <c:v>-1.55672323842308</c:v>
                </c:pt>
                <c:pt idx="3">
                  <c:v>-1.7693903294230799</c:v>
                </c:pt>
                <c:pt idx="4">
                  <c:v>-0.45303922042307698</c:v>
                </c:pt>
                <c:pt idx="5">
                  <c:v>-0.323436254423077</c:v>
                </c:pt>
                <c:pt idx="6">
                  <c:v>-0.29714897042307697</c:v>
                </c:pt>
                <c:pt idx="7">
                  <c:v>0.260234682576923</c:v>
                </c:pt>
                <c:pt idx="8">
                  <c:v>0.548987281576923</c:v>
                </c:pt>
                <c:pt idx="9">
                  <c:v>0.39655378657692297</c:v>
                </c:pt>
                <c:pt idx="10">
                  <c:v>0.44565483857692301</c:v>
                </c:pt>
                <c:pt idx="11">
                  <c:v>-0.42834702342307701</c:v>
                </c:pt>
                <c:pt idx="12">
                  <c:v>2.4304001576923102E-2</c:v>
                </c:pt>
                <c:pt idx="13">
                  <c:v>-0.13260200042307699</c:v>
                </c:pt>
                <c:pt idx="14">
                  <c:v>0.67480547557692305</c:v>
                </c:pt>
                <c:pt idx="15">
                  <c:v>0.30284352757692301</c:v>
                </c:pt>
                <c:pt idx="16">
                  <c:v>0.75020445257692303</c:v>
                </c:pt>
                <c:pt idx="17">
                  <c:v>2.68772157692315E-3</c:v>
                </c:pt>
                <c:pt idx="18">
                  <c:v>0.416207948576923</c:v>
                </c:pt>
                <c:pt idx="19">
                  <c:v>-0.46954292942307702</c:v>
                </c:pt>
                <c:pt idx="20">
                  <c:v>-0.47280352742307702</c:v>
                </c:pt>
                <c:pt idx="21">
                  <c:v>-0.33505766142307702</c:v>
                </c:pt>
                <c:pt idx="22">
                  <c:v>-0.121654644423077</c:v>
                </c:pt>
                <c:pt idx="23">
                  <c:v>0.213180817576923</c:v>
                </c:pt>
                <c:pt idx="24">
                  <c:v>1.02785991357692</c:v>
                </c:pt>
                <c:pt idx="25">
                  <c:v>0.188003023576923</c:v>
                </c:pt>
                <c:pt idx="26">
                  <c:v>0.103078333576923</c:v>
                </c:pt>
                <c:pt idx="27">
                  <c:v>0.38878398757692301</c:v>
                </c:pt>
                <c:pt idx="28">
                  <c:v>0.216441582576923</c:v>
                </c:pt>
                <c:pt idx="29">
                  <c:v>0.69397835057692303</c:v>
                </c:pt>
                <c:pt idx="30">
                  <c:v>0.23375666057692299</c:v>
                </c:pt>
                <c:pt idx="31">
                  <c:v>0.40808960257692301</c:v>
                </c:pt>
                <c:pt idx="32">
                  <c:v>0.43354142857692302</c:v>
                </c:pt>
                <c:pt idx="33">
                  <c:v>0.67927035157692295</c:v>
                </c:pt>
                <c:pt idx="34">
                  <c:v>1.00426582457692</c:v>
                </c:pt>
                <c:pt idx="35">
                  <c:v>0.51114019757692297</c:v>
                </c:pt>
                <c:pt idx="36">
                  <c:v>0.34789234857692303</c:v>
                </c:pt>
                <c:pt idx="37">
                  <c:v>0.82458150357692295</c:v>
                </c:pt>
                <c:pt idx="38">
                  <c:v>1.1094912715769201</c:v>
                </c:pt>
                <c:pt idx="39">
                  <c:v>6.6361257576923197E-2</c:v>
                </c:pt>
                <c:pt idx="40">
                  <c:v>1.1592428585769201</c:v>
                </c:pt>
                <c:pt idx="41">
                  <c:v>-0.37386178242307699</c:v>
                </c:pt>
                <c:pt idx="42">
                  <c:v>-4.8613570423076798E-2</c:v>
                </c:pt>
                <c:pt idx="43">
                  <c:v>-1.24088219342308</c:v>
                </c:pt>
                <c:pt idx="44">
                  <c:v>-0.45771822242307703</c:v>
                </c:pt>
                <c:pt idx="45">
                  <c:v>-1.00204519842308</c:v>
                </c:pt>
                <c:pt idx="46">
                  <c:v>-0.481530264423077</c:v>
                </c:pt>
                <c:pt idx="47">
                  <c:v>0.21126607657692301</c:v>
                </c:pt>
                <c:pt idx="48">
                  <c:v>0.14993237257692299</c:v>
                </c:pt>
                <c:pt idx="49">
                  <c:v>-0.124442661423077</c:v>
                </c:pt>
                <c:pt idx="50">
                  <c:v>-0.34601773242307698</c:v>
                </c:pt>
                <c:pt idx="51">
                  <c:v>-0.17409673242307699</c:v>
                </c:pt>
                <c:pt idx="52">
                  <c:v>5.5433606576923103E-2</c:v>
                </c:pt>
                <c:pt idx="53">
                  <c:v>0.75596864057692303</c:v>
                </c:pt>
                <c:pt idx="54">
                  <c:v>0.16144311957692301</c:v>
                </c:pt>
                <c:pt idx="55">
                  <c:v>0.174150234576923</c:v>
                </c:pt>
                <c:pt idx="56">
                  <c:v>0.30919098557692298</c:v>
                </c:pt>
                <c:pt idx="57">
                  <c:v>0.15678997557692301</c:v>
                </c:pt>
                <c:pt idx="58">
                  <c:v>0.40548265357692298</c:v>
                </c:pt>
                <c:pt idx="59">
                  <c:v>0.10761337557692301</c:v>
                </c:pt>
                <c:pt idx="60">
                  <c:v>-0.25265915542307699</c:v>
                </c:pt>
                <c:pt idx="61">
                  <c:v>0.28364437657692299</c:v>
                </c:pt>
                <c:pt idx="62">
                  <c:v>0.11360758657692301</c:v>
                </c:pt>
                <c:pt idx="63">
                  <c:v>0.31215540257692298</c:v>
                </c:pt>
                <c:pt idx="64">
                  <c:v>-0.36655528942307702</c:v>
                </c:pt>
                <c:pt idx="65">
                  <c:v>-0.58940481542307699</c:v>
                </c:pt>
                <c:pt idx="66">
                  <c:v>-0.76748554242307698</c:v>
                </c:pt>
                <c:pt idx="67">
                  <c:v>-0.58055927142307695</c:v>
                </c:pt>
                <c:pt idx="68">
                  <c:v>0.119118476576923</c:v>
                </c:pt>
                <c:pt idx="69">
                  <c:v>-0.214776292423077</c:v>
                </c:pt>
                <c:pt idx="70">
                  <c:v>-0.40206800842307699</c:v>
                </c:pt>
                <c:pt idx="71">
                  <c:v>-0.88827484742307705</c:v>
                </c:pt>
                <c:pt idx="72">
                  <c:v>-0.37082479842307697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EA-4238-B6FA-86367D32D0F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gdp!$C$7:$C$129</c:f>
              <c:numCache>
                <c:formatCode>General</c:formatCode>
                <c:ptCount val="123"/>
                <c:pt idx="0">
                  <c:v>0.311231291090385</c:v>
                </c:pt>
                <c:pt idx="1">
                  <c:v>-0.20176040743003401</c:v>
                </c:pt>
                <c:pt idx="2">
                  <c:v>-1.2591016274034501</c:v>
                </c:pt>
                <c:pt idx="3">
                  <c:v>-0.72146079907762695</c:v>
                </c:pt>
                <c:pt idx="4">
                  <c:v>0.366610482444654</c:v>
                </c:pt>
                <c:pt idx="5">
                  <c:v>0.53095184837032905</c:v>
                </c:pt>
                <c:pt idx="6">
                  <c:v>0.100127471873021</c:v>
                </c:pt>
                <c:pt idx="7">
                  <c:v>0.41940560567877</c:v>
                </c:pt>
                <c:pt idx="8">
                  <c:v>0.558663815716679</c:v>
                </c:pt>
                <c:pt idx="9">
                  <c:v>0.58872188789559499</c:v>
                </c:pt>
                <c:pt idx="10">
                  <c:v>1.35874660896135</c:v>
                </c:pt>
                <c:pt idx="11">
                  <c:v>0.19969172414836101</c:v>
                </c:pt>
                <c:pt idx="12">
                  <c:v>0.18479235856002801</c:v>
                </c:pt>
                <c:pt idx="13">
                  <c:v>0.386861657276032</c:v>
                </c:pt>
                <c:pt idx="14">
                  <c:v>1.13089227328861</c:v>
                </c:pt>
                <c:pt idx="15">
                  <c:v>0.51780676682896398</c:v>
                </c:pt>
                <c:pt idx="16">
                  <c:v>1.32430832699775</c:v>
                </c:pt>
                <c:pt idx="17">
                  <c:v>0.14937803785585399</c:v>
                </c:pt>
                <c:pt idx="18">
                  <c:v>0.622246435759373</c:v>
                </c:pt>
                <c:pt idx="19">
                  <c:v>0.15511612625898299</c:v>
                </c:pt>
                <c:pt idx="20">
                  <c:v>0.165772764025505</c:v>
                </c:pt>
                <c:pt idx="21">
                  <c:v>0.19950585648583299</c:v>
                </c:pt>
                <c:pt idx="22">
                  <c:v>0.53605096395205798</c:v>
                </c:pt>
                <c:pt idx="23">
                  <c:v>0.653857596874444</c:v>
                </c:pt>
                <c:pt idx="24">
                  <c:v>1.2610605412223399</c:v>
                </c:pt>
                <c:pt idx="25">
                  <c:v>0.58191553410373797</c:v>
                </c:pt>
                <c:pt idx="26">
                  <c:v>0.14607577978599201</c:v>
                </c:pt>
                <c:pt idx="27">
                  <c:v>0.62395462308583105</c:v>
                </c:pt>
                <c:pt idx="28">
                  <c:v>1.14702855306546</c:v>
                </c:pt>
                <c:pt idx="29">
                  <c:v>1.0531550180518701</c:v>
                </c:pt>
                <c:pt idx="30">
                  <c:v>0.69703011596054598</c:v>
                </c:pt>
                <c:pt idx="31">
                  <c:v>1.3135608157491201</c:v>
                </c:pt>
                <c:pt idx="32">
                  <c:v>0.96865072749591197</c:v>
                </c:pt>
                <c:pt idx="33">
                  <c:v>0.966149791006647</c:v>
                </c:pt>
                <c:pt idx="34">
                  <c:v>1.00813162280241</c:v>
                </c:pt>
                <c:pt idx="35">
                  <c:v>0.90382472875536501</c:v>
                </c:pt>
                <c:pt idx="36">
                  <c:v>0.97738460398286198</c:v>
                </c:pt>
                <c:pt idx="37">
                  <c:v>1.0534164196175599</c:v>
                </c:pt>
                <c:pt idx="38">
                  <c:v>1.35050026415542</c:v>
                </c:pt>
                <c:pt idx="39">
                  <c:v>-1.0830686723623999</c:v>
                </c:pt>
                <c:pt idx="40">
                  <c:v>1.60464090678537</c:v>
                </c:pt>
                <c:pt idx="41">
                  <c:v>0.194062999894206</c:v>
                </c:pt>
                <c:pt idx="42">
                  <c:v>0.15817008538461</c:v>
                </c:pt>
                <c:pt idx="43">
                  <c:v>-0.71082842152108705</c:v>
                </c:pt>
                <c:pt idx="44">
                  <c:v>0.44236723143700502</c:v>
                </c:pt>
                <c:pt idx="45">
                  <c:v>-0.36873193665487602</c:v>
                </c:pt>
                <c:pt idx="46">
                  <c:v>0.139490578599299</c:v>
                </c:pt>
                <c:pt idx="47">
                  <c:v>0.81811412499614899</c:v>
                </c:pt>
                <c:pt idx="48">
                  <c:v>0.35252045288331602</c:v>
                </c:pt>
                <c:pt idx="49">
                  <c:v>0.48245123775922399</c:v>
                </c:pt>
                <c:pt idx="50">
                  <c:v>0.42050672352512097</c:v>
                </c:pt>
                <c:pt idx="51">
                  <c:v>-0.37428888746651801</c:v>
                </c:pt>
                <c:pt idx="52">
                  <c:v>0.54673606750852499</c:v>
                </c:pt>
                <c:pt idx="53">
                  <c:v>1.72672826635267</c:v>
                </c:pt>
                <c:pt idx="54">
                  <c:v>0.52746335932466404</c:v>
                </c:pt>
                <c:pt idx="55">
                  <c:v>0.87512854451087196</c:v>
                </c:pt>
                <c:pt idx="56">
                  <c:v>0.98871653455838704</c:v>
                </c:pt>
                <c:pt idx="57">
                  <c:v>0.64754976034080602</c:v>
                </c:pt>
                <c:pt idx="58">
                  <c:v>0.55208394046921705</c:v>
                </c:pt>
                <c:pt idx="59">
                  <c:v>0.45870434292743201</c:v>
                </c:pt>
                <c:pt idx="60">
                  <c:v>-0.19877651949453001</c:v>
                </c:pt>
                <c:pt idx="61">
                  <c:v>0.52403837216762805</c:v>
                </c:pt>
                <c:pt idx="62">
                  <c:v>0.40395220820950001</c:v>
                </c:pt>
                <c:pt idx="63">
                  <c:v>0.77893065478234402</c:v>
                </c:pt>
                <c:pt idx="64">
                  <c:v>7.0293572500850901E-2</c:v>
                </c:pt>
                <c:pt idx="65">
                  <c:v>-9.7275635051663603E-2</c:v>
                </c:pt>
                <c:pt idx="66">
                  <c:v>-0.46832061104733702</c:v>
                </c:pt>
                <c:pt idx="67">
                  <c:v>-8.7048496689548394E-2</c:v>
                </c:pt>
                <c:pt idx="68">
                  <c:v>0.832514419444077</c:v>
                </c:pt>
                <c:pt idx="69">
                  <c:v>0.39803141897076999</c:v>
                </c:pt>
                <c:pt idx="70">
                  <c:v>-0.59138235583033705</c:v>
                </c:pt>
                <c:pt idx="71">
                  <c:v>-5.0400816634383602E-2</c:v>
                </c:pt>
                <c:pt idx="72">
                  <c:v>-0.34657882731332901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EA-4238-B6FA-86367D32D0F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gdp!$D$7:$D$129</c:f>
              <c:numCache>
                <c:formatCode>General</c:formatCode>
                <c:ptCount val="123"/>
                <c:pt idx="0">
                  <c:v>-9.7103159472665845E-2</c:v>
                </c:pt>
                <c:pt idx="1">
                  <c:v>-0.51280795774668286</c:v>
                </c:pt>
                <c:pt idx="2">
                  <c:v>-1.3696284868577528</c:v>
                </c:pt>
                <c:pt idx="3">
                  <c:v>-0.93394917132948119</c:v>
                </c:pt>
                <c:pt idx="4">
                  <c:v>-5.222641850998877E-2</c:v>
                </c:pt>
                <c:pt idx="5">
                  <c:v>8.094824019745589E-2</c:v>
                </c:pt>
                <c:pt idx="6">
                  <c:v>-0.26817195227328816</c:v>
                </c:pt>
                <c:pt idx="7">
                  <c:v>-9.4436870989531574E-3</c:v>
                </c:pt>
                <c:pt idx="8">
                  <c:v>0.10340473964708979</c:v>
                </c:pt>
                <c:pt idx="9">
                  <c:v>0.1277624141819434</c:v>
                </c:pt>
                <c:pt idx="10">
                  <c:v>0.75175491203306533</c:v>
                </c:pt>
                <c:pt idx="11">
                  <c:v>-0.18748967704973285</c:v>
                </c:pt>
                <c:pt idx="12">
                  <c:v>-0.1995634353272506</c:v>
                </c:pt>
                <c:pt idx="13">
                  <c:v>-3.5815801004148662E-2</c:v>
                </c:pt>
                <c:pt idx="14">
                  <c:v>0.56711227372158701</c:v>
                </c:pt>
                <c:pt idx="15">
                  <c:v>7.0296072752623118E-2</c:v>
                </c:pt>
                <c:pt idx="16">
                  <c:v>0.7238477176323117</c:v>
                </c:pt>
                <c:pt idx="17">
                  <c:v>-0.22826156647986223</c:v>
                </c:pt>
                <c:pt idx="18">
                  <c:v>0.15492916063638867</c:v>
                </c:pt>
                <c:pt idx="19">
                  <c:v>-0.22361168444672</c:v>
                </c:pt>
                <c:pt idx="20">
                  <c:v>-0.21497603699708595</c:v>
                </c:pt>
                <c:pt idx="21">
                  <c:v>-0.18764029562578333</c:v>
                </c:pt>
                <c:pt idx="22">
                  <c:v>8.5080328144282846E-2</c:v>
                </c:pt>
                <c:pt idx="23">
                  <c:v>0.18054538677113768</c:v>
                </c:pt>
                <c:pt idx="24">
                  <c:v>0.67259463088085325</c:v>
                </c:pt>
                <c:pt idx="25">
                  <c:v>0.12224685917747408</c:v>
                </c:pt>
                <c:pt idx="26">
                  <c:v>-0.23093756402278559</c:v>
                </c:pt>
                <c:pt idx="27">
                  <c:v>0.15631339681410378</c:v>
                </c:pt>
                <c:pt idx="28">
                  <c:v>0.58018837017475722</c:v>
                </c:pt>
                <c:pt idx="29">
                  <c:v>0.50411758959751563</c:v>
                </c:pt>
                <c:pt idx="30">
                  <c:v>0.21553040385705219</c:v>
                </c:pt>
                <c:pt idx="31">
                  <c:v>0.71513843050652492</c:v>
                </c:pt>
                <c:pt idx="32">
                  <c:v>0.43563921234468123</c:v>
                </c:pt>
                <c:pt idx="33">
                  <c:v>0.43361256883024507</c:v>
                </c:pt>
                <c:pt idx="34">
                  <c:v>0.4676327078854518</c:v>
                </c:pt>
                <c:pt idx="35">
                  <c:v>0.38310721463969682</c:v>
                </c:pt>
                <c:pt idx="36">
                  <c:v>0.44271674278743406</c:v>
                </c:pt>
                <c:pt idx="37">
                  <c:v>0.50432941736285186</c:v>
                </c:pt>
                <c:pt idx="38">
                  <c:v>0.74507245476536599</c:v>
                </c:pt>
                <c:pt idx="39">
                  <c:v>-1.2269795038898421</c:v>
                </c:pt>
                <c:pt idx="40">
                  <c:v>0.95101630314034558</c:v>
                </c:pt>
                <c:pt idx="41">
                  <c:v>-0.19205093542362528</c:v>
                </c:pt>
                <c:pt idx="42">
                  <c:v>-0.22113689690938262</c:v>
                </c:pt>
                <c:pt idx="43">
                  <c:v>-0.92533318323442493</c:v>
                </c:pt>
                <c:pt idx="44">
                  <c:v>9.163354752603492E-3</c:v>
                </c:pt>
                <c:pt idx="45">
                  <c:v>-0.64811397941158166</c:v>
                </c:pt>
                <c:pt idx="46">
                  <c:v>-0.23627390716206753</c:v>
                </c:pt>
                <c:pt idx="47">
                  <c:v>0.31365129683745013</c:v>
                </c:pt>
                <c:pt idx="48">
                  <c:v>-6.3644328221519553E-2</c:v>
                </c:pt>
                <c:pt idx="49">
                  <c:v>4.1645583627364147E-2</c:v>
                </c:pt>
                <c:pt idx="50">
                  <c:v>-8.5513920120862674E-3</c:v>
                </c:pt>
                <c:pt idx="51">
                  <c:v>-0.65261707589995566</c:v>
                </c:pt>
                <c:pt idx="52">
                  <c:v>9.3739042956412111E-2</c:v>
                </c:pt>
                <c:pt idx="53">
                  <c:v>1.0499502650877077</c:v>
                </c:pt>
                <c:pt idx="54">
                  <c:v>7.8121329666170636E-2</c:v>
                </c:pt>
                <c:pt idx="55">
                  <c:v>0.35985315123672695</c:v>
                </c:pt>
                <c:pt idx="56">
                  <c:v>0.45189961636519488</c:v>
                </c:pt>
                <c:pt idx="57">
                  <c:v>0.17543380714650741</c:v>
                </c:pt>
                <c:pt idx="58">
                  <c:v>9.8072712403172335E-2</c:v>
                </c:pt>
                <c:pt idx="59">
                  <c:v>2.2402195958213689E-2</c:v>
                </c:pt>
                <c:pt idx="60">
                  <c:v>-0.51038995266808485</c:v>
                </c:pt>
                <c:pt idx="61">
                  <c:v>7.5345878134862709E-2</c:v>
                </c:pt>
                <c:pt idx="62">
                  <c:v>-2.1966407244599695E-2</c:v>
                </c:pt>
                <c:pt idx="63">
                  <c:v>0.28189882086583867</c:v>
                </c:pt>
                <c:pt idx="64">
                  <c:v>-0.29234796751097264</c:v>
                </c:pt>
                <c:pt idx="65">
                  <c:v>-0.42813832011018182</c:v>
                </c:pt>
                <c:pt idx="66">
                  <c:v>-0.72881604519178822</c:v>
                </c:pt>
                <c:pt idx="67">
                  <c:v>-0.4198507191567829</c:v>
                </c:pt>
                <c:pt idx="68">
                  <c:v>0.3253206308945667</c:v>
                </c:pt>
                <c:pt idx="69">
                  <c:v>-2.6764341603397634E-2</c:v>
                </c:pt>
                <c:pt idx="70">
                  <c:v>-0.82853960395075976</c:v>
                </c:pt>
                <c:pt idx="71">
                  <c:v>-0.39015313050479694</c:v>
                </c:pt>
                <c:pt idx="72">
                  <c:v>-0.63016212195164378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EA-4238-B6FA-86367D32D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inflation!$C$1</c:f>
              <c:strCache>
                <c:ptCount val="1"/>
                <c:pt idx="0">
                  <c:v>pgdp_q_obs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inflation!$B$2:$B$129</c:f>
              <c:numCache>
                <c:formatCode>General</c:formatCode>
                <c:ptCount val="128"/>
                <c:pt idx="0">
                  <c:v>1.038552449</c:v>
                </c:pt>
                <c:pt idx="1">
                  <c:v>0.99186333500000001</c:v>
                </c:pt>
                <c:pt idx="2">
                  <c:v>0.67633316200000004</c:v>
                </c:pt>
                <c:pt idx="3">
                  <c:v>0.62771262999999999</c:v>
                </c:pt>
                <c:pt idx="4">
                  <c:v>1.207201237</c:v>
                </c:pt>
                <c:pt idx="5">
                  <c:v>1.1553070169999999</c:v>
                </c:pt>
                <c:pt idx="6">
                  <c:v>0.92491482899999999</c:v>
                </c:pt>
                <c:pt idx="7">
                  <c:v>0.82094053199999995</c:v>
                </c:pt>
                <c:pt idx="8">
                  <c:v>1.0644031140000001</c:v>
                </c:pt>
                <c:pt idx="9">
                  <c:v>0.69710138600000005</c:v>
                </c:pt>
                <c:pt idx="10">
                  <c:v>0.75352064699999999</c:v>
                </c:pt>
                <c:pt idx="11">
                  <c:v>0.56540817399999999</c:v>
                </c:pt>
                <c:pt idx="12">
                  <c:v>0.56354535100000003</c:v>
                </c:pt>
                <c:pt idx="13">
                  <c:v>0.59309975699999995</c:v>
                </c:pt>
                <c:pt idx="14">
                  <c:v>0.44383019400000001</c:v>
                </c:pt>
                <c:pt idx="15">
                  <c:v>0.56627940499999996</c:v>
                </c:pt>
                <c:pt idx="16">
                  <c:v>0.61330478399999999</c:v>
                </c:pt>
                <c:pt idx="17">
                  <c:v>0.54173538799999998</c:v>
                </c:pt>
                <c:pt idx="18">
                  <c:v>0.46875584799999997</c:v>
                </c:pt>
                <c:pt idx="19">
                  <c:v>0.51728964700000002</c:v>
                </c:pt>
                <c:pt idx="20">
                  <c:v>0.54993469900000003</c:v>
                </c:pt>
                <c:pt idx="21">
                  <c:v>0.48170437599999999</c:v>
                </c:pt>
                <c:pt idx="22">
                  <c:v>0.56052696000000002</c:v>
                </c:pt>
                <c:pt idx="23">
                  <c:v>0.52637922500000001</c:v>
                </c:pt>
                <c:pt idx="24">
                  <c:v>0.59644045999999995</c:v>
                </c:pt>
                <c:pt idx="25">
                  <c:v>0.44562146800000002</c:v>
                </c:pt>
                <c:pt idx="26">
                  <c:v>0.42163125699999998</c:v>
                </c:pt>
                <c:pt idx="27">
                  <c:v>0.5123837</c:v>
                </c:pt>
                <c:pt idx="28">
                  <c:v>0.54003347199999996</c:v>
                </c:pt>
                <c:pt idx="29">
                  <c:v>0.36725218599999998</c:v>
                </c:pt>
                <c:pt idx="30">
                  <c:v>0.49438059699999998</c:v>
                </c:pt>
                <c:pt idx="31">
                  <c:v>0.45612160899999998</c:v>
                </c:pt>
                <c:pt idx="32">
                  <c:v>0.50754273000000005</c:v>
                </c:pt>
                <c:pt idx="33">
                  <c:v>0.44465861299999998</c:v>
                </c:pt>
                <c:pt idx="34">
                  <c:v>0.27882815799999999</c:v>
                </c:pt>
                <c:pt idx="35">
                  <c:v>0.37918532500000002</c:v>
                </c:pt>
                <c:pt idx="36">
                  <c:v>0.149159975</c:v>
                </c:pt>
                <c:pt idx="37">
                  <c:v>0.24615541299999999</c:v>
                </c:pt>
                <c:pt idx="38">
                  <c:v>0.37276631999999998</c:v>
                </c:pt>
                <c:pt idx="39">
                  <c:v>0.263253073</c:v>
                </c:pt>
                <c:pt idx="40">
                  <c:v>0.42254891999999999</c:v>
                </c:pt>
                <c:pt idx="41">
                  <c:v>0.41961741200000002</c:v>
                </c:pt>
                <c:pt idx="42">
                  <c:v>0.35006541899999999</c:v>
                </c:pt>
                <c:pt idx="43">
                  <c:v>0.40953809299999999</c:v>
                </c:pt>
                <c:pt idx="44">
                  <c:v>0.75842179200000004</c:v>
                </c:pt>
                <c:pt idx="45">
                  <c:v>0.50658267800000001</c:v>
                </c:pt>
                <c:pt idx="46">
                  <c:v>0.58834970200000003</c:v>
                </c:pt>
                <c:pt idx="47">
                  <c:v>0.50555261600000001</c:v>
                </c:pt>
                <c:pt idx="48">
                  <c:v>0.68751768099999999</c:v>
                </c:pt>
                <c:pt idx="49">
                  <c:v>0.69385165299999996</c:v>
                </c:pt>
                <c:pt idx="50">
                  <c:v>0.31929913500000001</c:v>
                </c:pt>
                <c:pt idx="51">
                  <c:v>0.28101931899999999</c:v>
                </c:pt>
                <c:pt idx="52">
                  <c:v>0.36109022699999999</c:v>
                </c:pt>
                <c:pt idx="53">
                  <c:v>0.43920664799999998</c:v>
                </c:pt>
                <c:pt idx="54">
                  <c:v>0.43728605500000001</c:v>
                </c:pt>
                <c:pt idx="55">
                  <c:v>0.57542465300000001</c:v>
                </c:pt>
                <c:pt idx="56">
                  <c:v>0.70156153899999996</c:v>
                </c:pt>
                <c:pt idx="57">
                  <c:v>0.28927205900000003</c:v>
                </c:pt>
                <c:pt idx="58">
                  <c:v>0.55060833399999998</c:v>
                </c:pt>
                <c:pt idx="59">
                  <c:v>0.52439724799999998</c:v>
                </c:pt>
                <c:pt idx="60">
                  <c:v>0.84736926400000001</c:v>
                </c:pt>
                <c:pt idx="61">
                  <c:v>0.84854357499999999</c:v>
                </c:pt>
                <c:pt idx="62">
                  <c:v>0.73134022200000004</c:v>
                </c:pt>
                <c:pt idx="63">
                  <c:v>0.73113908100000002</c:v>
                </c:pt>
                <c:pt idx="64">
                  <c:v>0.92342769499999999</c:v>
                </c:pt>
                <c:pt idx="65">
                  <c:v>0.66590233399999998</c:v>
                </c:pt>
                <c:pt idx="66">
                  <c:v>1.0234643720000001</c:v>
                </c:pt>
                <c:pt idx="67">
                  <c:v>0.830645301</c:v>
                </c:pt>
                <c:pt idx="68">
                  <c:v>0.73761152699999999</c:v>
                </c:pt>
                <c:pt idx="69">
                  <c:v>0.87801159200000001</c:v>
                </c:pt>
                <c:pt idx="70">
                  <c:v>0.750901025</c:v>
                </c:pt>
                <c:pt idx="71">
                  <c:v>0.456869943</c:v>
                </c:pt>
                <c:pt idx="72">
                  <c:v>1.1354975490000001</c:v>
                </c:pt>
                <c:pt idx="73">
                  <c:v>0.68081506599999997</c:v>
                </c:pt>
                <c:pt idx="74">
                  <c:v>0.32083123699999999</c:v>
                </c:pt>
                <c:pt idx="75">
                  <c:v>0.46763871899999998</c:v>
                </c:pt>
                <c:pt idx="76">
                  <c:v>0.62168445999999999</c:v>
                </c:pt>
                <c:pt idx="77">
                  <c:v>0.610455568</c:v>
                </c:pt>
              </c:numCache>
            </c:numRef>
          </c:xVal>
          <c:yVal>
            <c:numRef>
              <c:f>inflation!$C$2:$C$129</c:f>
              <c:numCache>
                <c:formatCode>General</c:formatCode>
                <c:ptCount val="128"/>
                <c:pt idx="0">
                  <c:v>1.0390444186230801</c:v>
                </c:pt>
                <c:pt idx="1">
                  <c:v>0.96710815979111098</c:v>
                </c:pt>
                <c:pt idx="2">
                  <c:v>0.72621221515057299</c:v>
                </c:pt>
                <c:pt idx="3">
                  <c:v>0.65679192312159096</c:v>
                </c:pt>
                <c:pt idx="4">
                  <c:v>1.1963451867692501</c:v>
                </c:pt>
                <c:pt idx="5">
                  <c:v>1.15884177212832</c:v>
                </c:pt>
                <c:pt idx="6">
                  <c:v>0.88996113133307997</c:v>
                </c:pt>
                <c:pt idx="7">
                  <c:v>0.77212023612198999</c:v>
                </c:pt>
                <c:pt idx="8">
                  <c:v>1.1698289715450301</c:v>
                </c:pt>
                <c:pt idx="9">
                  <c:v>0.63387877862257203</c:v>
                </c:pt>
                <c:pt idx="10">
                  <c:v>0.68416397924466199</c:v>
                </c:pt>
                <c:pt idx="11">
                  <c:v>0.50361342409423304</c:v>
                </c:pt>
                <c:pt idx="12">
                  <c:v>0.66212237265142904</c:v>
                </c:pt>
                <c:pt idx="13">
                  <c:v>0.51867215557828295</c:v>
                </c:pt>
                <c:pt idx="14">
                  <c:v>0.43403097089257597</c:v>
                </c:pt>
                <c:pt idx="15">
                  <c:v>0.52410719583270604</c:v>
                </c:pt>
                <c:pt idx="16">
                  <c:v>0.78617566811381201</c:v>
                </c:pt>
                <c:pt idx="17">
                  <c:v>0.53997959923632</c:v>
                </c:pt>
                <c:pt idx="18">
                  <c:v>0.44682574073030301</c:v>
                </c:pt>
                <c:pt idx="19">
                  <c:v>0.48528207199553203</c:v>
                </c:pt>
                <c:pt idx="20">
                  <c:v>0.63596067176067295</c:v>
                </c:pt>
                <c:pt idx="21">
                  <c:v>0.42544251098396302</c:v>
                </c:pt>
                <c:pt idx="22">
                  <c:v>0.60386322386787195</c:v>
                </c:pt>
                <c:pt idx="23">
                  <c:v>0.47718058619475601</c:v>
                </c:pt>
                <c:pt idx="24">
                  <c:v>0.65311006240010705</c:v>
                </c:pt>
                <c:pt idx="25">
                  <c:v>0.36741298929194599</c:v>
                </c:pt>
                <c:pt idx="26">
                  <c:v>0.42351778005731999</c:v>
                </c:pt>
                <c:pt idx="27">
                  <c:v>0.48969100368548102</c:v>
                </c:pt>
                <c:pt idx="28">
                  <c:v>0.61063639827684901</c:v>
                </c:pt>
                <c:pt idx="29">
                  <c:v>0.33490832033463702</c:v>
                </c:pt>
                <c:pt idx="30">
                  <c:v>0.47847746057830798</c:v>
                </c:pt>
                <c:pt idx="31">
                  <c:v>0.41481289489165901</c:v>
                </c:pt>
                <c:pt idx="32">
                  <c:v>0.53638114429403205</c:v>
                </c:pt>
                <c:pt idx="33">
                  <c:v>0.34480255338933102</c:v>
                </c:pt>
                <c:pt idx="34">
                  <c:v>0.26201071415697802</c:v>
                </c:pt>
                <c:pt idx="35">
                  <c:v>0.33750456529964501</c:v>
                </c:pt>
                <c:pt idx="36">
                  <c:v>0.24171714207043901</c:v>
                </c:pt>
                <c:pt idx="37">
                  <c:v>0.19544657432753401</c:v>
                </c:pt>
                <c:pt idx="38">
                  <c:v>0.34836015820654798</c:v>
                </c:pt>
                <c:pt idx="39">
                  <c:v>0.29040796346506897</c:v>
                </c:pt>
                <c:pt idx="40">
                  <c:v>0.38418999232233603</c:v>
                </c:pt>
                <c:pt idx="41">
                  <c:v>0.43800557267553902</c:v>
                </c:pt>
                <c:pt idx="42">
                  <c:v>0.32801488615367103</c:v>
                </c:pt>
                <c:pt idx="43">
                  <c:v>0.46107655845430001</c:v>
                </c:pt>
                <c:pt idx="44">
                  <c:v>0.82622950010747398</c:v>
                </c:pt>
                <c:pt idx="45">
                  <c:v>0.49027585748469299</c:v>
                </c:pt>
                <c:pt idx="46">
                  <c:v>0.46095241626231098</c:v>
                </c:pt>
                <c:pt idx="47">
                  <c:v>0.443940846963436</c:v>
                </c:pt>
                <c:pt idx="48">
                  <c:v>0.81110665559225503</c:v>
                </c:pt>
                <c:pt idx="49">
                  <c:v>0.76841548478444999</c:v>
                </c:pt>
                <c:pt idx="50">
                  <c:v>0.390282474128756</c:v>
                </c:pt>
                <c:pt idx="51">
                  <c:v>0.41980121124018599</c:v>
                </c:pt>
                <c:pt idx="52">
                  <c:v>0.41708056106685698</c:v>
                </c:pt>
                <c:pt idx="53">
                  <c:v>0.37687336471610999</c:v>
                </c:pt>
                <c:pt idx="54">
                  <c:v>0.38695911284484102</c:v>
                </c:pt>
                <c:pt idx="55">
                  <c:v>0.55334560824623202</c:v>
                </c:pt>
                <c:pt idx="56">
                  <c:v>0.774682515522366</c:v>
                </c:pt>
                <c:pt idx="57">
                  <c:v>0.31536533893927099</c:v>
                </c:pt>
                <c:pt idx="58">
                  <c:v>0.50777759414633905</c:v>
                </c:pt>
                <c:pt idx="59">
                  <c:v>0.54999670959826996</c:v>
                </c:pt>
                <c:pt idx="60">
                  <c:v>0.90629450698723102</c:v>
                </c:pt>
                <c:pt idx="61">
                  <c:v>0.92471847950500097</c:v>
                </c:pt>
                <c:pt idx="62">
                  <c:v>0.568058808187623</c:v>
                </c:pt>
                <c:pt idx="63">
                  <c:v>0.78917700631141796</c:v>
                </c:pt>
                <c:pt idx="64">
                  <c:v>0.989871200973789</c:v>
                </c:pt>
                <c:pt idx="65">
                  <c:v>0.51665405933347197</c:v>
                </c:pt>
                <c:pt idx="66">
                  <c:v>1.00069909302152</c:v>
                </c:pt>
                <c:pt idx="67">
                  <c:v>0.92008911414169503</c:v>
                </c:pt>
                <c:pt idx="68">
                  <c:v>0.86929856507993497</c:v>
                </c:pt>
                <c:pt idx="69">
                  <c:v>0.673705282219623</c:v>
                </c:pt>
                <c:pt idx="70">
                  <c:v>0.67859025061205702</c:v>
                </c:pt>
                <c:pt idx="71">
                  <c:v>0.53906649993036104</c:v>
                </c:pt>
                <c:pt idx="72">
                  <c:v>1.00813353560255</c:v>
                </c:pt>
                <c:pt idx="73">
                  <c:v>0.49986265629826498</c:v>
                </c:pt>
                <c:pt idx="74">
                  <c:v>0.37826486035790202</c:v>
                </c:pt>
                <c:pt idx="75">
                  <c:v>0.69930935707222297</c:v>
                </c:pt>
                <c:pt idx="76">
                  <c:v>0.64923775828059005</c:v>
                </c:pt>
                <c:pt idx="77">
                  <c:v>0.27754529977479198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55-4D96-BD81-1E745E424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inflation!$B$1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inflation!$B$2:$B$129</c:f>
              <c:numCache>
                <c:formatCode>General</c:formatCode>
                <c:ptCount val="128"/>
                <c:pt idx="0">
                  <c:v>1.038552449</c:v>
                </c:pt>
                <c:pt idx="1">
                  <c:v>0.99186333500000001</c:v>
                </c:pt>
                <c:pt idx="2">
                  <c:v>0.67633316200000004</c:v>
                </c:pt>
                <c:pt idx="3">
                  <c:v>0.62771262999999999</c:v>
                </c:pt>
                <c:pt idx="4">
                  <c:v>1.207201237</c:v>
                </c:pt>
                <c:pt idx="5">
                  <c:v>1.1553070169999999</c:v>
                </c:pt>
                <c:pt idx="6">
                  <c:v>0.92491482899999999</c:v>
                </c:pt>
                <c:pt idx="7">
                  <c:v>0.82094053199999995</c:v>
                </c:pt>
                <c:pt idx="8">
                  <c:v>1.0644031140000001</c:v>
                </c:pt>
                <c:pt idx="9">
                  <c:v>0.69710138600000005</c:v>
                </c:pt>
                <c:pt idx="10">
                  <c:v>0.75352064699999999</c:v>
                </c:pt>
                <c:pt idx="11">
                  <c:v>0.56540817399999999</c:v>
                </c:pt>
                <c:pt idx="12">
                  <c:v>0.56354535100000003</c:v>
                </c:pt>
                <c:pt idx="13">
                  <c:v>0.59309975699999995</c:v>
                </c:pt>
                <c:pt idx="14">
                  <c:v>0.44383019400000001</c:v>
                </c:pt>
                <c:pt idx="15">
                  <c:v>0.56627940499999996</c:v>
                </c:pt>
                <c:pt idx="16">
                  <c:v>0.61330478399999999</c:v>
                </c:pt>
                <c:pt idx="17">
                  <c:v>0.54173538799999998</c:v>
                </c:pt>
                <c:pt idx="18">
                  <c:v>0.46875584799999997</c:v>
                </c:pt>
                <c:pt idx="19">
                  <c:v>0.51728964700000002</c:v>
                </c:pt>
                <c:pt idx="20">
                  <c:v>0.54993469900000003</c:v>
                </c:pt>
                <c:pt idx="21">
                  <c:v>0.48170437599999999</c:v>
                </c:pt>
                <c:pt idx="22">
                  <c:v>0.56052696000000002</c:v>
                </c:pt>
                <c:pt idx="23">
                  <c:v>0.52637922500000001</c:v>
                </c:pt>
                <c:pt idx="24">
                  <c:v>0.59644045999999995</c:v>
                </c:pt>
                <c:pt idx="25">
                  <c:v>0.44562146800000002</c:v>
                </c:pt>
                <c:pt idx="26">
                  <c:v>0.42163125699999998</c:v>
                </c:pt>
                <c:pt idx="27">
                  <c:v>0.5123837</c:v>
                </c:pt>
                <c:pt idx="28">
                  <c:v>0.54003347199999996</c:v>
                </c:pt>
                <c:pt idx="29">
                  <c:v>0.36725218599999998</c:v>
                </c:pt>
                <c:pt idx="30">
                  <c:v>0.49438059699999998</c:v>
                </c:pt>
                <c:pt idx="31">
                  <c:v>0.45612160899999998</c:v>
                </c:pt>
                <c:pt idx="32">
                  <c:v>0.50754273000000005</c:v>
                </c:pt>
                <c:pt idx="33">
                  <c:v>0.44465861299999998</c:v>
                </c:pt>
                <c:pt idx="34">
                  <c:v>0.27882815799999999</c:v>
                </c:pt>
                <c:pt idx="35">
                  <c:v>0.37918532500000002</c:v>
                </c:pt>
                <c:pt idx="36">
                  <c:v>0.149159975</c:v>
                </c:pt>
                <c:pt idx="37">
                  <c:v>0.24615541299999999</c:v>
                </c:pt>
                <c:pt idx="38">
                  <c:v>0.37276631999999998</c:v>
                </c:pt>
                <c:pt idx="39">
                  <c:v>0.263253073</c:v>
                </c:pt>
                <c:pt idx="40">
                  <c:v>0.42254891999999999</c:v>
                </c:pt>
                <c:pt idx="41">
                  <c:v>0.41961741200000002</c:v>
                </c:pt>
                <c:pt idx="42">
                  <c:v>0.35006541899999999</c:v>
                </c:pt>
                <c:pt idx="43">
                  <c:v>0.40953809299999999</c:v>
                </c:pt>
                <c:pt idx="44">
                  <c:v>0.75842179200000004</c:v>
                </c:pt>
                <c:pt idx="45">
                  <c:v>0.50658267800000001</c:v>
                </c:pt>
                <c:pt idx="46">
                  <c:v>0.58834970200000003</c:v>
                </c:pt>
                <c:pt idx="47">
                  <c:v>0.50555261600000001</c:v>
                </c:pt>
                <c:pt idx="48">
                  <c:v>0.68751768099999999</c:v>
                </c:pt>
                <c:pt idx="49">
                  <c:v>0.69385165299999996</c:v>
                </c:pt>
                <c:pt idx="50">
                  <c:v>0.31929913500000001</c:v>
                </c:pt>
                <c:pt idx="51">
                  <c:v>0.28101931899999999</c:v>
                </c:pt>
                <c:pt idx="52">
                  <c:v>0.36109022699999999</c:v>
                </c:pt>
                <c:pt idx="53">
                  <c:v>0.43920664799999998</c:v>
                </c:pt>
                <c:pt idx="54">
                  <c:v>0.43728605500000001</c:v>
                </c:pt>
                <c:pt idx="55">
                  <c:v>0.57542465300000001</c:v>
                </c:pt>
                <c:pt idx="56">
                  <c:v>0.70156153899999996</c:v>
                </c:pt>
                <c:pt idx="57">
                  <c:v>0.28927205900000003</c:v>
                </c:pt>
                <c:pt idx="58">
                  <c:v>0.55060833399999998</c:v>
                </c:pt>
                <c:pt idx="59">
                  <c:v>0.52439724799999998</c:v>
                </c:pt>
                <c:pt idx="60">
                  <c:v>0.84736926400000001</c:v>
                </c:pt>
                <c:pt idx="61">
                  <c:v>0.84854357499999999</c:v>
                </c:pt>
                <c:pt idx="62">
                  <c:v>0.73134022200000004</c:v>
                </c:pt>
                <c:pt idx="63">
                  <c:v>0.73113908100000002</c:v>
                </c:pt>
                <c:pt idx="64">
                  <c:v>0.92342769499999999</c:v>
                </c:pt>
                <c:pt idx="65">
                  <c:v>0.66590233399999998</c:v>
                </c:pt>
                <c:pt idx="66">
                  <c:v>1.0234643720000001</c:v>
                </c:pt>
                <c:pt idx="67">
                  <c:v>0.830645301</c:v>
                </c:pt>
                <c:pt idx="68">
                  <c:v>0.73761152699999999</c:v>
                </c:pt>
                <c:pt idx="69">
                  <c:v>0.87801159200000001</c:v>
                </c:pt>
                <c:pt idx="70">
                  <c:v>0.750901025</c:v>
                </c:pt>
                <c:pt idx="71">
                  <c:v>0.456869943</c:v>
                </c:pt>
                <c:pt idx="72">
                  <c:v>1.1354975490000001</c:v>
                </c:pt>
                <c:pt idx="73">
                  <c:v>0.68081506599999997</c:v>
                </c:pt>
                <c:pt idx="74">
                  <c:v>0.32083123699999999</c:v>
                </c:pt>
                <c:pt idx="75">
                  <c:v>0.46763871899999998</c:v>
                </c:pt>
                <c:pt idx="76">
                  <c:v>0.62168445999999999</c:v>
                </c:pt>
                <c:pt idx="77">
                  <c:v>0.610455568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0D-48BE-B1A8-B0B065D094C5}"/>
            </c:ext>
          </c:extLst>
        </c:ser>
        <c:ser>
          <c:idx val="1"/>
          <c:order val="1"/>
          <c:tx>
            <c:strRef>
              <c:f>inflation!$C$1</c:f>
              <c:strCache>
                <c:ptCount val="1"/>
                <c:pt idx="0">
                  <c:v>pgdp_q_obs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inflation!$C$2:$C$129</c:f>
              <c:numCache>
                <c:formatCode>General</c:formatCode>
                <c:ptCount val="128"/>
                <c:pt idx="0">
                  <c:v>1.0390444186230801</c:v>
                </c:pt>
                <c:pt idx="1">
                  <c:v>0.96710815979111098</c:v>
                </c:pt>
                <c:pt idx="2">
                  <c:v>0.72621221515057299</c:v>
                </c:pt>
                <c:pt idx="3">
                  <c:v>0.65679192312159096</c:v>
                </c:pt>
                <c:pt idx="4">
                  <c:v>1.1963451867692501</c:v>
                </c:pt>
                <c:pt idx="5">
                  <c:v>1.15884177212832</c:v>
                </c:pt>
                <c:pt idx="6">
                  <c:v>0.88996113133307997</c:v>
                </c:pt>
                <c:pt idx="7">
                  <c:v>0.77212023612198999</c:v>
                </c:pt>
                <c:pt idx="8">
                  <c:v>1.1698289715450301</c:v>
                </c:pt>
                <c:pt idx="9">
                  <c:v>0.63387877862257203</c:v>
                </c:pt>
                <c:pt idx="10">
                  <c:v>0.68416397924466199</c:v>
                </c:pt>
                <c:pt idx="11">
                  <c:v>0.50361342409423304</c:v>
                </c:pt>
                <c:pt idx="12">
                  <c:v>0.66212237265142904</c:v>
                </c:pt>
                <c:pt idx="13">
                  <c:v>0.51867215557828295</c:v>
                </c:pt>
                <c:pt idx="14">
                  <c:v>0.43403097089257597</c:v>
                </c:pt>
                <c:pt idx="15">
                  <c:v>0.52410719583270604</c:v>
                </c:pt>
                <c:pt idx="16">
                  <c:v>0.78617566811381201</c:v>
                </c:pt>
                <c:pt idx="17">
                  <c:v>0.53997959923632</c:v>
                </c:pt>
                <c:pt idx="18">
                  <c:v>0.44682574073030301</c:v>
                </c:pt>
                <c:pt idx="19">
                  <c:v>0.48528207199553203</c:v>
                </c:pt>
                <c:pt idx="20">
                  <c:v>0.63596067176067295</c:v>
                </c:pt>
                <c:pt idx="21">
                  <c:v>0.42544251098396302</c:v>
                </c:pt>
                <c:pt idx="22">
                  <c:v>0.60386322386787195</c:v>
                </c:pt>
                <c:pt idx="23">
                  <c:v>0.47718058619475601</c:v>
                </c:pt>
                <c:pt idx="24">
                  <c:v>0.65311006240010705</c:v>
                </c:pt>
                <c:pt idx="25">
                  <c:v>0.36741298929194599</c:v>
                </c:pt>
                <c:pt idx="26">
                  <c:v>0.42351778005731999</c:v>
                </c:pt>
                <c:pt idx="27">
                  <c:v>0.48969100368548102</c:v>
                </c:pt>
                <c:pt idx="28">
                  <c:v>0.61063639827684901</c:v>
                </c:pt>
                <c:pt idx="29">
                  <c:v>0.33490832033463702</c:v>
                </c:pt>
                <c:pt idx="30">
                  <c:v>0.47847746057830798</c:v>
                </c:pt>
                <c:pt idx="31">
                  <c:v>0.41481289489165901</c:v>
                </c:pt>
                <c:pt idx="32">
                  <c:v>0.53638114429403205</c:v>
                </c:pt>
                <c:pt idx="33">
                  <c:v>0.34480255338933102</c:v>
                </c:pt>
                <c:pt idx="34">
                  <c:v>0.26201071415697802</c:v>
                </c:pt>
                <c:pt idx="35">
                  <c:v>0.33750456529964501</c:v>
                </c:pt>
                <c:pt idx="36">
                  <c:v>0.24171714207043901</c:v>
                </c:pt>
                <c:pt idx="37">
                  <c:v>0.19544657432753401</c:v>
                </c:pt>
                <c:pt idx="38">
                  <c:v>0.34836015820654798</c:v>
                </c:pt>
                <c:pt idx="39">
                  <c:v>0.29040796346506897</c:v>
                </c:pt>
                <c:pt idx="40">
                  <c:v>0.38418999232233603</c:v>
                </c:pt>
                <c:pt idx="41">
                  <c:v>0.43800557267553902</c:v>
                </c:pt>
                <c:pt idx="42">
                  <c:v>0.32801488615367103</c:v>
                </c:pt>
                <c:pt idx="43">
                  <c:v>0.46107655845430001</c:v>
                </c:pt>
                <c:pt idx="44">
                  <c:v>0.82622950010747398</c:v>
                </c:pt>
                <c:pt idx="45">
                  <c:v>0.49027585748469299</c:v>
                </c:pt>
                <c:pt idx="46">
                  <c:v>0.46095241626231098</c:v>
                </c:pt>
                <c:pt idx="47">
                  <c:v>0.443940846963436</c:v>
                </c:pt>
                <c:pt idx="48">
                  <c:v>0.81110665559225503</c:v>
                </c:pt>
                <c:pt idx="49">
                  <c:v>0.76841548478444999</c:v>
                </c:pt>
                <c:pt idx="50">
                  <c:v>0.390282474128756</c:v>
                </c:pt>
                <c:pt idx="51">
                  <c:v>0.41980121124018599</c:v>
                </c:pt>
                <c:pt idx="52">
                  <c:v>0.41708056106685698</c:v>
                </c:pt>
                <c:pt idx="53">
                  <c:v>0.37687336471610999</c:v>
                </c:pt>
                <c:pt idx="54">
                  <c:v>0.38695911284484102</c:v>
                </c:pt>
                <c:pt idx="55">
                  <c:v>0.55334560824623202</c:v>
                </c:pt>
                <c:pt idx="56">
                  <c:v>0.774682515522366</c:v>
                </c:pt>
                <c:pt idx="57">
                  <c:v>0.31536533893927099</c:v>
                </c:pt>
                <c:pt idx="58">
                  <c:v>0.50777759414633905</c:v>
                </c:pt>
                <c:pt idx="59">
                  <c:v>0.54999670959826996</c:v>
                </c:pt>
                <c:pt idx="60">
                  <c:v>0.90629450698723102</c:v>
                </c:pt>
                <c:pt idx="61">
                  <c:v>0.92471847950500097</c:v>
                </c:pt>
                <c:pt idx="62">
                  <c:v>0.568058808187623</c:v>
                </c:pt>
                <c:pt idx="63">
                  <c:v>0.78917700631141796</c:v>
                </c:pt>
                <c:pt idx="64">
                  <c:v>0.989871200973789</c:v>
                </c:pt>
                <c:pt idx="65">
                  <c:v>0.51665405933347197</c:v>
                </c:pt>
                <c:pt idx="66">
                  <c:v>1.00069909302152</c:v>
                </c:pt>
                <c:pt idx="67">
                  <c:v>0.92008911414169503</c:v>
                </c:pt>
                <c:pt idx="68">
                  <c:v>0.86929856507993497</c:v>
                </c:pt>
                <c:pt idx="69">
                  <c:v>0.673705282219623</c:v>
                </c:pt>
                <c:pt idx="70">
                  <c:v>0.67859025061205702</c:v>
                </c:pt>
                <c:pt idx="71">
                  <c:v>0.53906649993036104</c:v>
                </c:pt>
                <c:pt idx="72">
                  <c:v>1.00813353560255</c:v>
                </c:pt>
                <c:pt idx="73">
                  <c:v>0.49986265629826498</c:v>
                </c:pt>
                <c:pt idx="74">
                  <c:v>0.37826486035790202</c:v>
                </c:pt>
                <c:pt idx="75">
                  <c:v>0.69930935707222297</c:v>
                </c:pt>
                <c:pt idx="76">
                  <c:v>0.64923775828059005</c:v>
                </c:pt>
                <c:pt idx="77">
                  <c:v>0.27754529977479198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0D-48BE-B1A8-B0B065D094C5}"/>
            </c:ext>
          </c:extLst>
        </c:ser>
        <c:ser>
          <c:idx val="2"/>
          <c:order val="2"/>
          <c:tx>
            <c:strRef>
              <c:f>inflation!$D$1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inflation!$D$2:$D$129</c:f>
              <c:numCache>
                <c:formatCode>General</c:formatCode>
                <c:ptCount val="128"/>
                <c:pt idx="0">
                  <c:v>0.99495327317783588</c:v>
                </c:pt>
                <c:pt idx="1">
                  <c:v>0.93064336859038177</c:v>
                </c:pt>
                <c:pt idx="2">
                  <c:v>0.7152861138918255</c:v>
                </c:pt>
                <c:pt idx="3">
                  <c:v>0.65322544477577993</c:v>
                </c:pt>
                <c:pt idx="4">
                  <c:v>1.1355777309306738</c:v>
                </c:pt>
                <c:pt idx="5">
                  <c:v>1.1020502573530497</c:v>
                </c:pt>
                <c:pt idx="6">
                  <c:v>0.86167511641965955</c:v>
                </c:pt>
                <c:pt idx="7">
                  <c:v>0.75632717574864006</c:v>
                </c:pt>
                <c:pt idx="8">
                  <c:v>1.1118726439720485</c:v>
                </c:pt>
                <c:pt idx="9">
                  <c:v>0.63274144740843841</c:v>
                </c:pt>
                <c:pt idx="10">
                  <c:v>0.6776956402824561</c:v>
                </c:pt>
                <c:pt idx="11">
                  <c:v>0.51628623196087875</c:v>
                </c:pt>
                <c:pt idx="12">
                  <c:v>0.65799078434497904</c:v>
                </c:pt>
                <c:pt idx="13">
                  <c:v>0.52974850537725726</c:v>
                </c:pt>
                <c:pt idx="14">
                  <c:v>0.45408059326048394</c:v>
                </c:pt>
                <c:pt idx="15">
                  <c:v>0.53460734743919103</c:v>
                </c:pt>
                <c:pt idx="16">
                  <c:v>0.76889251491147992</c:v>
                </c:pt>
                <c:pt idx="17">
                  <c:v>0.54879703098729293</c:v>
                </c:pt>
                <c:pt idx="18">
                  <c:v>0.46551891992415789</c:v>
                </c:pt>
                <c:pt idx="19">
                  <c:v>0.49989828624938204</c:v>
                </c:pt>
                <c:pt idx="20">
                  <c:v>0.63460262772621501</c:v>
                </c:pt>
                <c:pt idx="21">
                  <c:v>0.44640264272143509</c:v>
                </c:pt>
                <c:pt idx="22">
                  <c:v>0.60590800494483854</c:v>
                </c:pt>
                <c:pt idx="23">
                  <c:v>0.4926556830430977</c:v>
                </c:pt>
                <c:pt idx="24">
                  <c:v>0.64993391814446033</c:v>
                </c:pt>
                <c:pt idx="25">
                  <c:v>0.3945251463953301</c:v>
                </c:pt>
                <c:pt idx="26">
                  <c:v>0.44468196299387153</c:v>
                </c:pt>
                <c:pt idx="27">
                  <c:v>0.50383980309939669</c:v>
                </c:pt>
                <c:pt idx="28">
                  <c:v>0.61196311827805971</c:v>
                </c:pt>
                <c:pt idx="29">
                  <c:v>0.36546647427041351</c:v>
                </c:pt>
                <c:pt idx="30">
                  <c:v>0.49381506871622471</c:v>
                </c:pt>
                <c:pt idx="31">
                  <c:v>0.43689993007280975</c:v>
                </c:pt>
                <c:pt idx="32">
                  <c:v>0.54558006783465895</c:v>
                </c:pt>
                <c:pt idx="33">
                  <c:v>0.37431176583887954</c:v>
                </c:pt>
                <c:pt idx="34">
                  <c:v>0.30029714000061891</c:v>
                </c:pt>
                <c:pt idx="35">
                  <c:v>0.36778747717904853</c:v>
                </c:pt>
                <c:pt idx="36">
                  <c:v>0.28215499991973997</c:v>
                </c:pt>
                <c:pt idx="37">
                  <c:v>0.24078982684750413</c:v>
                </c:pt>
                <c:pt idx="38">
                  <c:v>0.37749220961048996</c:v>
                </c:pt>
                <c:pt idx="39">
                  <c:v>0.32568384238411691</c:v>
                </c:pt>
                <c:pt idx="40">
                  <c:v>0.40952352804133707</c:v>
                </c:pt>
                <c:pt idx="41">
                  <c:v>0.45763382588038609</c:v>
                </c:pt>
                <c:pt idx="42">
                  <c:v>0.35930385055803321</c:v>
                </c:pt>
                <c:pt idx="43">
                  <c:v>0.47825893091450089</c:v>
                </c:pt>
                <c:pt idx="44">
                  <c:v>0.8047000222200138</c:v>
                </c:pt>
                <c:pt idx="45">
                  <c:v>0.50436265336483499</c:v>
                </c:pt>
                <c:pt idx="46">
                  <c:v>0.47814794971181229</c:v>
                </c:pt>
                <c:pt idx="47">
                  <c:v>0.46293986944384974</c:v>
                </c:pt>
                <c:pt idx="48">
                  <c:v>0.7911804327437757</c:v>
                </c:pt>
                <c:pt idx="49">
                  <c:v>0.7530151852600333</c:v>
                </c:pt>
                <c:pt idx="50">
                  <c:v>0.41497011269883033</c:v>
                </c:pt>
                <c:pt idx="51">
                  <c:v>0.44135940786098804</c:v>
                </c:pt>
                <c:pt idx="52">
                  <c:v>0.43892718861712493</c:v>
                </c:pt>
                <c:pt idx="53">
                  <c:v>0.40298257594154252</c:v>
                </c:pt>
                <c:pt idx="54">
                  <c:v>0.41199907902890548</c:v>
                </c:pt>
                <c:pt idx="55">
                  <c:v>0.56074603665007428</c:v>
                </c:pt>
                <c:pt idx="56">
                  <c:v>0.75861781396697558</c:v>
                </c:pt>
                <c:pt idx="57">
                  <c:v>0.34799535067714921</c:v>
                </c:pt>
                <c:pt idx="58">
                  <c:v>0.52000893568616435</c:v>
                </c:pt>
                <c:pt idx="59">
                  <c:v>0.55775217297102808</c:v>
                </c:pt>
                <c:pt idx="60">
                  <c:v>0.87627690204160935</c:v>
                </c:pt>
                <c:pt idx="61">
                  <c:v>0.89274764897754955</c:v>
                </c:pt>
                <c:pt idx="62">
                  <c:v>0.57389941020286306</c:v>
                </c:pt>
                <c:pt idx="63">
                  <c:v>0.77157566491478458</c:v>
                </c:pt>
                <c:pt idx="64">
                  <c:v>0.9509931759107445</c:v>
                </c:pt>
                <c:pt idx="65">
                  <c:v>0.52794435849695809</c:v>
                </c:pt>
                <c:pt idx="66">
                  <c:v>0.96067314420183081</c:v>
                </c:pt>
                <c:pt idx="67">
                  <c:v>0.88860906782739446</c:v>
                </c:pt>
                <c:pt idx="68">
                  <c:v>0.84320310125168185</c:v>
                </c:pt>
                <c:pt idx="69">
                  <c:v>0.66834572664070802</c:v>
                </c:pt>
                <c:pt idx="70">
                  <c:v>0.67271281295199314</c:v>
                </c:pt>
                <c:pt idx="71">
                  <c:v>0.54798073430744676</c:v>
                </c:pt>
                <c:pt idx="72">
                  <c:v>0.96731942106985258</c:v>
                </c:pt>
                <c:pt idx="73">
                  <c:v>0.51293310346900345</c:v>
                </c:pt>
                <c:pt idx="74">
                  <c:v>0.40422655155843595</c:v>
                </c:pt>
                <c:pt idx="75">
                  <c:v>0.69123537419197845</c:v>
                </c:pt>
                <c:pt idx="76">
                  <c:v>0.64647213805604309</c:v>
                </c:pt>
                <c:pt idx="77">
                  <c:v>0.31418481966465051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0D-48BE-B1A8-B0B065D09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ffr!$C$1</c:f>
              <c:strCache>
                <c:ptCount val="1"/>
                <c:pt idx="0">
                  <c:v>rff_q_obs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ffr!$B$2:$B$129</c:f>
              <c:numCache>
                <c:formatCode>General</c:formatCode>
                <c:ptCount val="128"/>
                <c:pt idx="0">
                  <c:v>2.3333966469999998</c:v>
                </c:pt>
                <c:pt idx="1">
                  <c:v>2.4025723600000002</c:v>
                </c:pt>
                <c:pt idx="2">
                  <c:v>2.245433716</c:v>
                </c:pt>
                <c:pt idx="3">
                  <c:v>2.1304766489999998</c:v>
                </c:pt>
                <c:pt idx="4">
                  <c:v>2.0415184740000001</c:v>
                </c:pt>
                <c:pt idx="5">
                  <c:v>2.0398854750000002</c:v>
                </c:pt>
                <c:pt idx="6">
                  <c:v>2.019470729</c:v>
                </c:pt>
                <c:pt idx="7">
                  <c:v>1.9173344370000001</c:v>
                </c:pt>
                <c:pt idx="8">
                  <c:v>1.5938963799999999</c:v>
                </c:pt>
                <c:pt idx="9">
                  <c:v>1.4551938419999999</c:v>
                </c:pt>
                <c:pt idx="10">
                  <c:v>1.4009737069999999</c:v>
                </c:pt>
                <c:pt idx="11">
                  <c:v>1.196974261</c:v>
                </c:pt>
                <c:pt idx="12">
                  <c:v>1.0008084960000001</c:v>
                </c:pt>
                <c:pt idx="13">
                  <c:v>0.93808618099999996</c:v>
                </c:pt>
                <c:pt idx="14">
                  <c:v>0.81087021000000004</c:v>
                </c:pt>
                <c:pt idx="15">
                  <c:v>0.75629949799999996</c:v>
                </c:pt>
                <c:pt idx="16">
                  <c:v>0.75712654999999995</c:v>
                </c:pt>
                <c:pt idx="17">
                  <c:v>0.74720148399999997</c:v>
                </c:pt>
                <c:pt idx="18">
                  <c:v>0.76208871300000003</c:v>
                </c:pt>
                <c:pt idx="19">
                  <c:v>0.74472006400000001</c:v>
                </c:pt>
                <c:pt idx="20">
                  <c:v>0.80012378900000003</c:v>
                </c:pt>
                <c:pt idx="21">
                  <c:v>0.98018049699999998</c:v>
                </c:pt>
                <c:pt idx="22">
                  <c:v>1.115422634</c:v>
                </c:pt>
                <c:pt idx="23">
                  <c:v>1.2833957979999999</c:v>
                </c:pt>
                <c:pt idx="24">
                  <c:v>1.4420522659999999</c:v>
                </c:pt>
                <c:pt idx="25">
                  <c:v>1.493787236</c:v>
                </c:pt>
                <c:pt idx="26">
                  <c:v>1.4387666020000001</c:v>
                </c:pt>
                <c:pt idx="27">
                  <c:v>1.4198719399999999</c:v>
                </c:pt>
                <c:pt idx="28">
                  <c:v>1.331923717</c:v>
                </c:pt>
                <c:pt idx="29">
                  <c:v>1.3023162619999999</c:v>
                </c:pt>
                <c:pt idx="30">
                  <c:v>1.317943511</c:v>
                </c:pt>
                <c:pt idx="31">
                  <c:v>1.311363915</c:v>
                </c:pt>
                <c:pt idx="32">
                  <c:v>1.310541435</c:v>
                </c:pt>
                <c:pt idx="33">
                  <c:v>1.371386692</c:v>
                </c:pt>
                <c:pt idx="34">
                  <c:v>1.373852611</c:v>
                </c:pt>
                <c:pt idx="35">
                  <c:v>1.3672766919999999</c:v>
                </c:pt>
                <c:pt idx="36">
                  <c:v>1.3705647059999999</c:v>
                </c:pt>
                <c:pt idx="37">
                  <c:v>1.365632645</c:v>
                </c:pt>
                <c:pt idx="38">
                  <c:v>1.373852611</c:v>
                </c:pt>
                <c:pt idx="39">
                  <c:v>1.207678123</c:v>
                </c:pt>
                <c:pt idx="40">
                  <c:v>1.1763866919999999</c:v>
                </c:pt>
                <c:pt idx="41">
                  <c:v>1.1796809880000001</c:v>
                </c:pt>
                <c:pt idx="42">
                  <c:v>1.2652946119999999</c:v>
                </c:pt>
                <c:pt idx="43">
                  <c:v>1.317943511</c:v>
                </c:pt>
                <c:pt idx="44">
                  <c:v>1.4091907690000001</c:v>
                </c:pt>
                <c:pt idx="45">
                  <c:v>1.5561620780000001</c:v>
                </c:pt>
                <c:pt idx="46">
                  <c:v>1.616858116</c:v>
                </c:pt>
                <c:pt idx="47">
                  <c:v>1.605377907</c:v>
                </c:pt>
                <c:pt idx="48">
                  <c:v>1.388646848</c:v>
                </c:pt>
                <c:pt idx="49">
                  <c:v>1.075858499</c:v>
                </c:pt>
                <c:pt idx="50">
                  <c:v>0.87036795199999994</c:v>
                </c:pt>
                <c:pt idx="51">
                  <c:v>0.53191614799999998</c:v>
                </c:pt>
                <c:pt idx="52">
                  <c:v>0.43239714800000001</c:v>
                </c:pt>
                <c:pt idx="53">
                  <c:v>0.43654575099999998</c:v>
                </c:pt>
                <c:pt idx="54">
                  <c:v>0.43405661000000001</c:v>
                </c:pt>
                <c:pt idx="55">
                  <c:v>0.36018389200000001</c:v>
                </c:pt>
                <c:pt idx="56">
                  <c:v>0.31201273400000001</c:v>
                </c:pt>
                <c:pt idx="57">
                  <c:v>0.31118199299999999</c:v>
                </c:pt>
                <c:pt idx="58">
                  <c:v>0.25384420899999999</c:v>
                </c:pt>
                <c:pt idx="59">
                  <c:v>0.24885676100000001</c:v>
                </c:pt>
                <c:pt idx="60">
                  <c:v>0.25051927200000002</c:v>
                </c:pt>
                <c:pt idx="61">
                  <c:v>0.25218175399999998</c:v>
                </c:pt>
                <c:pt idx="62">
                  <c:v>0.35769284899999998</c:v>
                </c:pt>
                <c:pt idx="63">
                  <c:v>0.486315567</c:v>
                </c:pt>
                <c:pt idx="64">
                  <c:v>0.615601281</c:v>
                </c:pt>
                <c:pt idx="65">
                  <c:v>0.73313928799999994</c:v>
                </c:pt>
                <c:pt idx="66">
                  <c:v>0.86128031000000005</c:v>
                </c:pt>
                <c:pt idx="67">
                  <c:v>0.99008246799999999</c:v>
                </c:pt>
                <c:pt idx="68">
                  <c:v>1.108005551</c:v>
                </c:pt>
                <c:pt idx="69">
                  <c:v>1.2192040770000001</c:v>
                </c:pt>
                <c:pt idx="70">
                  <c:v>1.3031388100000001</c:v>
                </c:pt>
                <c:pt idx="71">
                  <c:v>1.3031388100000001</c:v>
                </c:pt>
                <c:pt idx="72">
                  <c:v>1.3056064119999999</c:v>
                </c:pt>
                <c:pt idx="73">
                  <c:v>1.3039613510000001</c:v>
                </c:pt>
                <c:pt idx="74">
                  <c:v>1.260357357</c:v>
                </c:pt>
                <c:pt idx="75">
                  <c:v>1.117894873</c:v>
                </c:pt>
                <c:pt idx="76">
                  <c:v>0.79102976000000003</c:v>
                </c:pt>
                <c:pt idx="77">
                  <c:v>0.52031070000000001</c:v>
                </c:pt>
              </c:numCache>
            </c:numRef>
          </c:xVal>
          <c:yVal>
            <c:numRef>
              <c:f>ffr!$C$2:$C$129</c:f>
              <c:numCache>
                <c:formatCode>General</c:formatCode>
                <c:ptCount val="128"/>
                <c:pt idx="0">
                  <c:v>2.36161111111111</c:v>
                </c:pt>
                <c:pt idx="1">
                  <c:v>2.4314285714285702</c:v>
                </c:pt>
                <c:pt idx="2">
                  <c:v>2.2708967391304302</c:v>
                </c:pt>
                <c:pt idx="3">
                  <c:v>2.15361413043478</c:v>
                </c:pt>
                <c:pt idx="4">
                  <c:v>2.0619999999999901</c:v>
                </c:pt>
                <c:pt idx="5">
                  <c:v>2.0598351648351598</c:v>
                </c:pt>
                <c:pt idx="6">
                  <c:v>2.04005434782608</c:v>
                </c:pt>
                <c:pt idx="7">
                  <c:v>1.9358423913043401</c:v>
                </c:pt>
                <c:pt idx="8">
                  <c:v>1.60761111111111</c:v>
                </c:pt>
                <c:pt idx="9">
                  <c:v>1.46601648351648</c:v>
                </c:pt>
                <c:pt idx="10">
                  <c:v>1.4113043478260801</c:v>
                </c:pt>
                <c:pt idx="11">
                  <c:v>1.2046195652173901</c:v>
                </c:pt>
                <c:pt idx="12">
                  <c:v>1.0060714285714201</c:v>
                </c:pt>
                <c:pt idx="13">
                  <c:v>0.94351648351648398</c:v>
                </c:pt>
                <c:pt idx="14">
                  <c:v>0.81480978260869497</c:v>
                </c:pt>
                <c:pt idx="15">
                  <c:v>0.75872282608695696</c:v>
                </c:pt>
                <c:pt idx="16">
                  <c:v>0.76058333333333294</c:v>
                </c:pt>
                <c:pt idx="17">
                  <c:v>0.74931318681318604</c:v>
                </c:pt>
                <c:pt idx="18">
                  <c:v>0.76442934782608696</c:v>
                </c:pt>
                <c:pt idx="19">
                  <c:v>0.74706521739130405</c:v>
                </c:pt>
                <c:pt idx="20">
                  <c:v>0.80233333333333301</c:v>
                </c:pt>
                <c:pt idx="21">
                  <c:v>0.98450549450549396</c:v>
                </c:pt>
                <c:pt idx="22">
                  <c:v>1.1213586956521699</c:v>
                </c:pt>
                <c:pt idx="23">
                  <c:v>1.29198369565217</c:v>
                </c:pt>
                <c:pt idx="24">
                  <c:v>1.4506944444444401</c:v>
                </c:pt>
                <c:pt idx="25">
                  <c:v>1.50478021978021</c:v>
                </c:pt>
                <c:pt idx="26">
                  <c:v>1.44929347826087</c:v>
                </c:pt>
                <c:pt idx="27">
                  <c:v>1.4298641304347799</c:v>
                </c:pt>
                <c:pt idx="28">
                  <c:v>1.3427472527472499</c:v>
                </c:pt>
                <c:pt idx="29">
                  <c:v>1.3109890109890101</c:v>
                </c:pt>
                <c:pt idx="30">
                  <c:v>1.32654891304347</c:v>
                </c:pt>
                <c:pt idx="31">
                  <c:v>1.32021739130434</c:v>
                </c:pt>
                <c:pt idx="32">
                  <c:v>1.31961111111111</c:v>
                </c:pt>
                <c:pt idx="33">
                  <c:v>1.38054945054945</c:v>
                </c:pt>
                <c:pt idx="34">
                  <c:v>1.3836684782608599</c:v>
                </c:pt>
                <c:pt idx="35">
                  <c:v>1.3768478260869501</c:v>
                </c:pt>
                <c:pt idx="36">
                  <c:v>1.3798333333333299</c:v>
                </c:pt>
                <c:pt idx="37">
                  <c:v>1.37436813186813</c:v>
                </c:pt>
                <c:pt idx="38">
                  <c:v>1.38290760869565</c:v>
                </c:pt>
                <c:pt idx="39">
                  <c:v>1.2151358695652099</c:v>
                </c:pt>
                <c:pt idx="40">
                  <c:v>1.18363888888888</c:v>
                </c:pt>
                <c:pt idx="41">
                  <c:v>1.1869230769230701</c:v>
                </c:pt>
                <c:pt idx="42">
                  <c:v>1.27388586956521</c:v>
                </c:pt>
                <c:pt idx="43">
                  <c:v>1.3260054347826</c:v>
                </c:pt>
                <c:pt idx="44">
                  <c:v>1.41942307692307</c:v>
                </c:pt>
                <c:pt idx="45">
                  <c:v>1.5679945054944999</c:v>
                </c:pt>
                <c:pt idx="46">
                  <c:v>1.6298641304347801</c:v>
                </c:pt>
                <c:pt idx="47">
                  <c:v>1.61872282608695</c:v>
                </c:pt>
                <c:pt idx="48">
                  <c:v>1.3992499999999899</c:v>
                </c:pt>
                <c:pt idx="49">
                  <c:v>1.08167582417582</c:v>
                </c:pt>
                <c:pt idx="50">
                  <c:v>0.87538043478260796</c:v>
                </c:pt>
                <c:pt idx="51">
                  <c:v>0.53260869565217395</c:v>
                </c:pt>
                <c:pt idx="52">
                  <c:v>0.43322222222222201</c:v>
                </c:pt>
                <c:pt idx="53">
                  <c:v>0.43788461538461498</c:v>
                </c:pt>
                <c:pt idx="54">
                  <c:v>0.435217391304347</c:v>
                </c:pt>
                <c:pt idx="55">
                  <c:v>0.36105978260869498</c:v>
                </c:pt>
                <c:pt idx="56">
                  <c:v>0.31241666666666601</c:v>
                </c:pt>
                <c:pt idx="57">
                  <c:v>0.31167582417582401</c:v>
                </c:pt>
                <c:pt idx="58">
                  <c:v>0.254211956521739</c:v>
                </c:pt>
                <c:pt idx="59">
                  <c:v>0.249184782608695</c:v>
                </c:pt>
                <c:pt idx="60">
                  <c:v>0.25046703296703199</c:v>
                </c:pt>
                <c:pt idx="61">
                  <c:v>0.25282967032967002</c:v>
                </c:pt>
                <c:pt idx="62">
                  <c:v>0.35769021739130402</c:v>
                </c:pt>
                <c:pt idx="63">
                  <c:v>0.48747282608695602</c:v>
                </c:pt>
                <c:pt idx="64">
                  <c:v>0.61724999999999997</c:v>
                </c:pt>
                <c:pt idx="65">
                  <c:v>0.73543956043956005</c:v>
                </c:pt>
                <c:pt idx="66">
                  <c:v>0.86499999999999999</c:v>
                </c:pt>
                <c:pt idx="67">
                  <c:v>0.99456521739130399</c:v>
                </c:pt>
                <c:pt idx="68">
                  <c:v>1.1135277777777699</c:v>
                </c:pt>
                <c:pt idx="69">
                  <c:v>1.2268956043956001</c:v>
                </c:pt>
                <c:pt idx="70">
                  <c:v>1.3113315217391299</c:v>
                </c:pt>
                <c:pt idx="71">
                  <c:v>1.31073369565217</c:v>
                </c:pt>
                <c:pt idx="72">
                  <c:v>1.3136388888888799</c:v>
                </c:pt>
                <c:pt idx="73">
                  <c:v>1.31310439560439</c:v>
                </c:pt>
                <c:pt idx="74">
                  <c:v>1.26858695652173</c:v>
                </c:pt>
                <c:pt idx="75">
                  <c:v>1.12391304347826</c:v>
                </c:pt>
                <c:pt idx="76">
                  <c:v>0.79535714285714199</c:v>
                </c:pt>
                <c:pt idx="77">
                  <c:v>0.52118131868131801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0E-4A24-B47C-EC2AD50E3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ffr!$B$1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ffr!$B$2:$B$129</c:f>
              <c:numCache>
                <c:formatCode>General</c:formatCode>
                <c:ptCount val="128"/>
                <c:pt idx="0">
                  <c:v>2.3333966469999998</c:v>
                </c:pt>
                <c:pt idx="1">
                  <c:v>2.4025723600000002</c:v>
                </c:pt>
                <c:pt idx="2">
                  <c:v>2.245433716</c:v>
                </c:pt>
                <c:pt idx="3">
                  <c:v>2.1304766489999998</c:v>
                </c:pt>
                <c:pt idx="4">
                  <c:v>2.0415184740000001</c:v>
                </c:pt>
                <c:pt idx="5">
                  <c:v>2.0398854750000002</c:v>
                </c:pt>
                <c:pt idx="6">
                  <c:v>2.019470729</c:v>
                </c:pt>
                <c:pt idx="7">
                  <c:v>1.9173344370000001</c:v>
                </c:pt>
                <c:pt idx="8">
                  <c:v>1.5938963799999999</c:v>
                </c:pt>
                <c:pt idx="9">
                  <c:v>1.4551938419999999</c:v>
                </c:pt>
                <c:pt idx="10">
                  <c:v>1.4009737069999999</c:v>
                </c:pt>
                <c:pt idx="11">
                  <c:v>1.196974261</c:v>
                </c:pt>
                <c:pt idx="12">
                  <c:v>1.0008084960000001</c:v>
                </c:pt>
                <c:pt idx="13">
                  <c:v>0.93808618099999996</c:v>
                </c:pt>
                <c:pt idx="14">
                  <c:v>0.81087021000000004</c:v>
                </c:pt>
                <c:pt idx="15">
                  <c:v>0.75629949799999996</c:v>
                </c:pt>
                <c:pt idx="16">
                  <c:v>0.75712654999999995</c:v>
                </c:pt>
                <c:pt idx="17">
                  <c:v>0.74720148399999997</c:v>
                </c:pt>
                <c:pt idx="18">
                  <c:v>0.76208871300000003</c:v>
                </c:pt>
                <c:pt idx="19">
                  <c:v>0.74472006400000001</c:v>
                </c:pt>
                <c:pt idx="20">
                  <c:v>0.80012378900000003</c:v>
                </c:pt>
                <c:pt idx="21">
                  <c:v>0.98018049699999998</c:v>
                </c:pt>
                <c:pt idx="22">
                  <c:v>1.115422634</c:v>
                </c:pt>
                <c:pt idx="23">
                  <c:v>1.2833957979999999</c:v>
                </c:pt>
                <c:pt idx="24">
                  <c:v>1.4420522659999999</c:v>
                </c:pt>
                <c:pt idx="25">
                  <c:v>1.493787236</c:v>
                </c:pt>
                <c:pt idx="26">
                  <c:v>1.4387666020000001</c:v>
                </c:pt>
                <c:pt idx="27">
                  <c:v>1.4198719399999999</c:v>
                </c:pt>
                <c:pt idx="28">
                  <c:v>1.331923717</c:v>
                </c:pt>
                <c:pt idx="29">
                  <c:v>1.3023162619999999</c:v>
                </c:pt>
                <c:pt idx="30">
                  <c:v>1.317943511</c:v>
                </c:pt>
                <c:pt idx="31">
                  <c:v>1.311363915</c:v>
                </c:pt>
                <c:pt idx="32">
                  <c:v>1.310541435</c:v>
                </c:pt>
                <c:pt idx="33">
                  <c:v>1.371386692</c:v>
                </c:pt>
                <c:pt idx="34">
                  <c:v>1.373852611</c:v>
                </c:pt>
                <c:pt idx="35">
                  <c:v>1.3672766919999999</c:v>
                </c:pt>
                <c:pt idx="36">
                  <c:v>1.3705647059999999</c:v>
                </c:pt>
                <c:pt idx="37">
                  <c:v>1.365632645</c:v>
                </c:pt>
                <c:pt idx="38">
                  <c:v>1.373852611</c:v>
                </c:pt>
                <c:pt idx="39">
                  <c:v>1.207678123</c:v>
                </c:pt>
                <c:pt idx="40">
                  <c:v>1.1763866919999999</c:v>
                </c:pt>
                <c:pt idx="41">
                  <c:v>1.1796809880000001</c:v>
                </c:pt>
                <c:pt idx="42">
                  <c:v>1.2652946119999999</c:v>
                </c:pt>
                <c:pt idx="43">
                  <c:v>1.317943511</c:v>
                </c:pt>
                <c:pt idx="44">
                  <c:v>1.4091907690000001</c:v>
                </c:pt>
                <c:pt idx="45">
                  <c:v>1.5561620780000001</c:v>
                </c:pt>
                <c:pt idx="46">
                  <c:v>1.616858116</c:v>
                </c:pt>
                <c:pt idx="47">
                  <c:v>1.605377907</c:v>
                </c:pt>
                <c:pt idx="48">
                  <c:v>1.388646848</c:v>
                </c:pt>
                <c:pt idx="49">
                  <c:v>1.075858499</c:v>
                </c:pt>
                <c:pt idx="50">
                  <c:v>0.87036795199999994</c:v>
                </c:pt>
                <c:pt idx="51">
                  <c:v>0.53191614799999998</c:v>
                </c:pt>
                <c:pt idx="52">
                  <c:v>0.43239714800000001</c:v>
                </c:pt>
                <c:pt idx="53">
                  <c:v>0.43654575099999998</c:v>
                </c:pt>
                <c:pt idx="54">
                  <c:v>0.43405661000000001</c:v>
                </c:pt>
                <c:pt idx="55">
                  <c:v>0.36018389200000001</c:v>
                </c:pt>
                <c:pt idx="56">
                  <c:v>0.31201273400000001</c:v>
                </c:pt>
                <c:pt idx="57">
                  <c:v>0.31118199299999999</c:v>
                </c:pt>
                <c:pt idx="58">
                  <c:v>0.25384420899999999</c:v>
                </c:pt>
                <c:pt idx="59">
                  <c:v>0.24885676100000001</c:v>
                </c:pt>
                <c:pt idx="60">
                  <c:v>0.25051927200000002</c:v>
                </c:pt>
                <c:pt idx="61">
                  <c:v>0.25218175399999998</c:v>
                </c:pt>
                <c:pt idx="62">
                  <c:v>0.35769284899999998</c:v>
                </c:pt>
                <c:pt idx="63">
                  <c:v>0.486315567</c:v>
                </c:pt>
                <c:pt idx="64">
                  <c:v>0.615601281</c:v>
                </c:pt>
                <c:pt idx="65">
                  <c:v>0.73313928799999994</c:v>
                </c:pt>
                <c:pt idx="66">
                  <c:v>0.86128031000000005</c:v>
                </c:pt>
                <c:pt idx="67">
                  <c:v>0.99008246799999999</c:v>
                </c:pt>
                <c:pt idx="68">
                  <c:v>1.108005551</c:v>
                </c:pt>
                <c:pt idx="69">
                  <c:v>1.2192040770000001</c:v>
                </c:pt>
                <c:pt idx="70">
                  <c:v>1.3031388100000001</c:v>
                </c:pt>
                <c:pt idx="71">
                  <c:v>1.3031388100000001</c:v>
                </c:pt>
                <c:pt idx="72">
                  <c:v>1.3056064119999999</c:v>
                </c:pt>
                <c:pt idx="73">
                  <c:v>1.3039613510000001</c:v>
                </c:pt>
                <c:pt idx="74">
                  <c:v>1.260357357</c:v>
                </c:pt>
                <c:pt idx="75">
                  <c:v>1.117894873</c:v>
                </c:pt>
                <c:pt idx="76">
                  <c:v>0.79102976000000003</c:v>
                </c:pt>
                <c:pt idx="77">
                  <c:v>0.52031070000000001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2D-48E7-8D60-DB23B300BE09}"/>
            </c:ext>
          </c:extLst>
        </c:ser>
        <c:ser>
          <c:idx val="1"/>
          <c:order val="1"/>
          <c:tx>
            <c:strRef>
              <c:f>ffr!$C$1</c:f>
              <c:strCache>
                <c:ptCount val="1"/>
                <c:pt idx="0">
                  <c:v>rff_q_obs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ffr!$C$2:$C$129</c:f>
              <c:numCache>
                <c:formatCode>General</c:formatCode>
                <c:ptCount val="128"/>
                <c:pt idx="0">
                  <c:v>2.36161111111111</c:v>
                </c:pt>
                <c:pt idx="1">
                  <c:v>2.4314285714285702</c:v>
                </c:pt>
                <c:pt idx="2">
                  <c:v>2.2708967391304302</c:v>
                </c:pt>
                <c:pt idx="3">
                  <c:v>2.15361413043478</c:v>
                </c:pt>
                <c:pt idx="4">
                  <c:v>2.0619999999999901</c:v>
                </c:pt>
                <c:pt idx="5">
                  <c:v>2.0598351648351598</c:v>
                </c:pt>
                <c:pt idx="6">
                  <c:v>2.04005434782608</c:v>
                </c:pt>
                <c:pt idx="7">
                  <c:v>1.9358423913043401</c:v>
                </c:pt>
                <c:pt idx="8">
                  <c:v>1.60761111111111</c:v>
                </c:pt>
                <c:pt idx="9">
                  <c:v>1.46601648351648</c:v>
                </c:pt>
                <c:pt idx="10">
                  <c:v>1.4113043478260801</c:v>
                </c:pt>
                <c:pt idx="11">
                  <c:v>1.2046195652173901</c:v>
                </c:pt>
                <c:pt idx="12">
                  <c:v>1.0060714285714201</c:v>
                </c:pt>
                <c:pt idx="13">
                  <c:v>0.94351648351648398</c:v>
                </c:pt>
                <c:pt idx="14">
                  <c:v>0.81480978260869497</c:v>
                </c:pt>
                <c:pt idx="15">
                  <c:v>0.75872282608695696</c:v>
                </c:pt>
                <c:pt idx="16">
                  <c:v>0.76058333333333294</c:v>
                </c:pt>
                <c:pt idx="17">
                  <c:v>0.74931318681318604</c:v>
                </c:pt>
                <c:pt idx="18">
                  <c:v>0.76442934782608696</c:v>
                </c:pt>
                <c:pt idx="19">
                  <c:v>0.74706521739130405</c:v>
                </c:pt>
                <c:pt idx="20">
                  <c:v>0.80233333333333301</c:v>
                </c:pt>
                <c:pt idx="21">
                  <c:v>0.98450549450549396</c:v>
                </c:pt>
                <c:pt idx="22">
                  <c:v>1.1213586956521699</c:v>
                </c:pt>
                <c:pt idx="23">
                  <c:v>1.29198369565217</c:v>
                </c:pt>
                <c:pt idx="24">
                  <c:v>1.4506944444444401</c:v>
                </c:pt>
                <c:pt idx="25">
                  <c:v>1.50478021978021</c:v>
                </c:pt>
                <c:pt idx="26">
                  <c:v>1.44929347826087</c:v>
                </c:pt>
                <c:pt idx="27">
                  <c:v>1.4298641304347799</c:v>
                </c:pt>
                <c:pt idx="28">
                  <c:v>1.3427472527472499</c:v>
                </c:pt>
                <c:pt idx="29">
                  <c:v>1.3109890109890101</c:v>
                </c:pt>
                <c:pt idx="30">
                  <c:v>1.32654891304347</c:v>
                </c:pt>
                <c:pt idx="31">
                  <c:v>1.32021739130434</c:v>
                </c:pt>
                <c:pt idx="32">
                  <c:v>1.31961111111111</c:v>
                </c:pt>
                <c:pt idx="33">
                  <c:v>1.38054945054945</c:v>
                </c:pt>
                <c:pt idx="34">
                  <c:v>1.3836684782608599</c:v>
                </c:pt>
                <c:pt idx="35">
                  <c:v>1.3768478260869501</c:v>
                </c:pt>
                <c:pt idx="36">
                  <c:v>1.3798333333333299</c:v>
                </c:pt>
                <c:pt idx="37">
                  <c:v>1.37436813186813</c:v>
                </c:pt>
                <c:pt idx="38">
                  <c:v>1.38290760869565</c:v>
                </c:pt>
                <c:pt idx="39">
                  <c:v>1.2151358695652099</c:v>
                </c:pt>
                <c:pt idx="40">
                  <c:v>1.18363888888888</c:v>
                </c:pt>
                <c:pt idx="41">
                  <c:v>1.1869230769230701</c:v>
                </c:pt>
                <c:pt idx="42">
                  <c:v>1.27388586956521</c:v>
                </c:pt>
                <c:pt idx="43">
                  <c:v>1.3260054347826</c:v>
                </c:pt>
                <c:pt idx="44">
                  <c:v>1.41942307692307</c:v>
                </c:pt>
                <c:pt idx="45">
                  <c:v>1.5679945054944999</c:v>
                </c:pt>
                <c:pt idx="46">
                  <c:v>1.6298641304347801</c:v>
                </c:pt>
                <c:pt idx="47">
                  <c:v>1.61872282608695</c:v>
                </c:pt>
                <c:pt idx="48">
                  <c:v>1.3992499999999899</c:v>
                </c:pt>
                <c:pt idx="49">
                  <c:v>1.08167582417582</c:v>
                </c:pt>
                <c:pt idx="50">
                  <c:v>0.87538043478260796</c:v>
                </c:pt>
                <c:pt idx="51">
                  <c:v>0.53260869565217395</c:v>
                </c:pt>
                <c:pt idx="52">
                  <c:v>0.43322222222222201</c:v>
                </c:pt>
                <c:pt idx="53">
                  <c:v>0.43788461538461498</c:v>
                </c:pt>
                <c:pt idx="54">
                  <c:v>0.435217391304347</c:v>
                </c:pt>
                <c:pt idx="55">
                  <c:v>0.36105978260869498</c:v>
                </c:pt>
                <c:pt idx="56">
                  <c:v>0.31241666666666601</c:v>
                </c:pt>
                <c:pt idx="57">
                  <c:v>0.31167582417582401</c:v>
                </c:pt>
                <c:pt idx="58">
                  <c:v>0.254211956521739</c:v>
                </c:pt>
                <c:pt idx="59">
                  <c:v>0.249184782608695</c:v>
                </c:pt>
                <c:pt idx="60">
                  <c:v>0.25046703296703199</c:v>
                </c:pt>
                <c:pt idx="61">
                  <c:v>0.25282967032967002</c:v>
                </c:pt>
                <c:pt idx="62">
                  <c:v>0.35769021739130402</c:v>
                </c:pt>
                <c:pt idx="63">
                  <c:v>0.48747282608695602</c:v>
                </c:pt>
                <c:pt idx="64">
                  <c:v>0.61724999999999997</c:v>
                </c:pt>
                <c:pt idx="65">
                  <c:v>0.73543956043956005</c:v>
                </c:pt>
                <c:pt idx="66">
                  <c:v>0.86499999999999999</c:v>
                </c:pt>
                <c:pt idx="67">
                  <c:v>0.99456521739130399</c:v>
                </c:pt>
                <c:pt idx="68">
                  <c:v>1.1135277777777699</c:v>
                </c:pt>
                <c:pt idx="69">
                  <c:v>1.2268956043956001</c:v>
                </c:pt>
                <c:pt idx="70">
                  <c:v>1.3113315217391299</c:v>
                </c:pt>
                <c:pt idx="71">
                  <c:v>1.31073369565217</c:v>
                </c:pt>
                <c:pt idx="72">
                  <c:v>1.3136388888888799</c:v>
                </c:pt>
                <c:pt idx="73">
                  <c:v>1.31310439560439</c:v>
                </c:pt>
                <c:pt idx="74">
                  <c:v>1.26858695652173</c:v>
                </c:pt>
                <c:pt idx="75">
                  <c:v>1.12391304347826</c:v>
                </c:pt>
                <c:pt idx="76">
                  <c:v>0.79535714285714199</c:v>
                </c:pt>
                <c:pt idx="77">
                  <c:v>0.52118131868131801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2D-48E7-8D60-DB23B300BE09}"/>
            </c:ext>
          </c:extLst>
        </c:ser>
        <c:ser>
          <c:idx val="2"/>
          <c:order val="2"/>
          <c:tx>
            <c:strRef>
              <c:f>ffr!$D$1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ffr!$D$2:$D$129</c:f>
              <c:numCache>
                <c:formatCode>General</c:formatCode>
                <c:ptCount val="128"/>
                <c:pt idx="0">
                  <c:v>2.3393126809275842</c:v>
                </c:pt>
                <c:pt idx="1">
                  <c:v>2.4082998158412048</c:v>
                </c:pt>
                <c:pt idx="2">
                  <c:v>2.2496771572350891</c:v>
                </c:pt>
                <c:pt idx="3">
                  <c:v>2.1337893676718709</c:v>
                </c:pt>
                <c:pt idx="4">
                  <c:v>2.0432647861766267</c:v>
                </c:pt>
                <c:pt idx="5">
                  <c:v>2.0411256969731122</c:v>
                </c:pt>
                <c:pt idx="6">
                  <c:v>2.0215801293528912</c:v>
                </c:pt>
                <c:pt idx="7">
                  <c:v>1.9186075452530407</c:v>
                </c:pt>
                <c:pt idx="8">
                  <c:v>1.5942798554946391</c:v>
                </c:pt>
                <c:pt idx="9">
                  <c:v>1.4543691851193701</c:v>
                </c:pt>
                <c:pt idx="10">
                  <c:v>1.4003077301606308</c:v>
                </c:pt>
                <c:pt idx="11">
                  <c:v>1.1960810092575191</c:v>
                </c:pt>
                <c:pt idx="12">
                  <c:v>0.99989416677768683</c:v>
                </c:pt>
                <c:pt idx="13">
                  <c:v>0.93808317545264486</c:v>
                </c:pt>
                <c:pt idx="14">
                  <c:v>0.8109071581721633</c:v>
                </c:pt>
                <c:pt idx="15">
                  <c:v>0.75548723285740838</c:v>
                </c:pt>
                <c:pt idx="16">
                  <c:v>0.75732561345489646</c:v>
                </c:pt>
                <c:pt idx="17">
                  <c:v>0.74618950058361222</c:v>
                </c:pt>
                <c:pt idx="18">
                  <c:v>0.76112588804931625</c:v>
                </c:pt>
                <c:pt idx="19">
                  <c:v>0.7439682658225093</c:v>
                </c:pt>
                <c:pt idx="20">
                  <c:v>0.79857908886845808</c:v>
                </c:pt>
                <c:pt idx="21">
                  <c:v>0.97858471214872456</c:v>
                </c:pt>
                <c:pt idx="22">
                  <c:v>1.1138103449336731</c:v>
                </c:pt>
                <c:pt idx="23">
                  <c:v>1.2824061351717317</c:v>
                </c:pt>
                <c:pt idx="24">
                  <c:v>1.4392293680620281</c:v>
                </c:pt>
                <c:pt idx="25">
                  <c:v>1.4926719118473599</c:v>
                </c:pt>
                <c:pt idx="26">
                  <c:v>1.4378450632953419</c:v>
                </c:pt>
                <c:pt idx="27">
                  <c:v>1.4186467849038416</c:v>
                </c:pt>
                <c:pt idx="28">
                  <c:v>1.3325659712083022</c:v>
                </c:pt>
                <c:pt idx="29">
                  <c:v>1.301185424009464</c:v>
                </c:pt>
                <c:pt idx="30">
                  <c:v>1.3165602751912864</c:v>
                </c:pt>
                <c:pt idx="31">
                  <c:v>1.3103040530021697</c:v>
                </c:pt>
                <c:pt idx="32">
                  <c:v>1.309704983180729</c:v>
                </c:pt>
                <c:pt idx="33">
                  <c:v>1.369918594863671</c:v>
                </c:pt>
                <c:pt idx="34">
                  <c:v>1.3730005285883864</c:v>
                </c:pt>
                <c:pt idx="35">
                  <c:v>1.3662609930971088</c:v>
                </c:pt>
                <c:pt idx="36">
                  <c:v>1.3692109942895767</c:v>
                </c:pt>
                <c:pt idx="37">
                  <c:v>1.3638107893967675</c:v>
                </c:pt>
                <c:pt idx="38">
                  <c:v>1.3722487078961394</c:v>
                </c:pt>
                <c:pt idx="39">
                  <c:v>1.2064722452540295</c:v>
                </c:pt>
                <c:pt idx="40">
                  <c:v>1.1753498520101398</c:v>
                </c:pt>
                <c:pt idx="41">
                  <c:v>1.1785949818382109</c:v>
                </c:pt>
                <c:pt idx="42">
                  <c:v>1.2645235429916764</c:v>
                </c:pt>
                <c:pt idx="43">
                  <c:v>1.3160232604111044</c:v>
                </c:pt>
                <c:pt idx="44">
                  <c:v>1.4083299047999611</c:v>
                </c:pt>
                <c:pt idx="45">
                  <c:v>1.5551344024222178</c:v>
                </c:pt>
                <c:pt idx="46">
                  <c:v>1.6162682240107238</c:v>
                </c:pt>
                <c:pt idx="47">
                  <c:v>1.6052594210169939</c:v>
                </c:pt>
                <c:pt idx="48">
                  <c:v>1.3883967423361965</c:v>
                </c:pt>
                <c:pt idx="49">
                  <c:v>1.0745994140884245</c:v>
                </c:pt>
                <c:pt idx="50">
                  <c:v>0.87075745542341876</c:v>
                </c:pt>
                <c:pt idx="51">
                  <c:v>0.53206223356279325</c:v>
                </c:pt>
                <c:pt idx="52">
                  <c:v>0.43385774402786825</c:v>
                </c:pt>
                <c:pt idx="53">
                  <c:v>0.4384646882600392</c:v>
                </c:pt>
                <c:pt idx="54">
                  <c:v>0.43582918495422374</c:v>
                </c:pt>
                <c:pt idx="55">
                  <c:v>0.36255351819842485</c:v>
                </c:pt>
                <c:pt idx="56">
                  <c:v>0.31448890532289148</c:v>
                </c:pt>
                <c:pt idx="57">
                  <c:v>0.31375687352693288</c:v>
                </c:pt>
                <c:pt idx="58">
                  <c:v>0.25697641241469443</c:v>
                </c:pt>
                <c:pt idx="59">
                  <c:v>0.25200902569801281</c:v>
                </c:pt>
                <c:pt idx="60">
                  <c:v>0.25327602650356218</c:v>
                </c:pt>
                <c:pt idx="61">
                  <c:v>0.25561056548202321</c:v>
                </c:pt>
                <c:pt idx="62">
                  <c:v>0.35922402656129843</c:v>
                </c:pt>
                <c:pt idx="63">
                  <c:v>0.48746315606869883</c:v>
                </c:pt>
                <c:pt idx="64">
                  <c:v>0.61569691542829807</c:v>
                </c:pt>
                <c:pt idx="65">
                  <c:v>0.73248087053567634</c:v>
                </c:pt>
                <c:pt idx="66">
                  <c:v>0.86050047312194811</c:v>
                </c:pt>
                <c:pt idx="67">
                  <c:v>0.98852479671727567</c:v>
                </c:pt>
                <c:pt idx="68">
                  <c:v>1.1060725586343394</c:v>
                </c:pt>
                <c:pt idx="69">
                  <c:v>1.2180921238575146</c:v>
                </c:pt>
                <c:pt idx="70">
                  <c:v>1.3015238613462052</c:v>
                </c:pt>
                <c:pt idx="71">
                  <c:v>1.300933145088002</c:v>
                </c:pt>
                <c:pt idx="72">
                  <c:v>1.3038037874296129</c:v>
                </c:pt>
                <c:pt idx="73">
                  <c:v>1.3032756507692436</c:v>
                </c:pt>
                <c:pt idx="74">
                  <c:v>1.2592876488849025</c:v>
                </c:pt>
                <c:pt idx="75">
                  <c:v>1.1163343144005304</c:v>
                </c:pt>
                <c:pt idx="76">
                  <c:v>0.79168586486151515</c:v>
                </c:pt>
                <c:pt idx="77">
                  <c:v>0.52077076015180623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2D-48E7-8D60-DB23B300B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wage!$C$1</c:f>
              <c:strCache>
                <c:ptCount val="1"/>
                <c:pt idx="0">
                  <c:v>wage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wage!$B$2:$B$129</c:f>
              <c:numCache>
                <c:formatCode>General</c:formatCode>
                <c:ptCount val="128"/>
                <c:pt idx="0">
                  <c:v>-1.17082050932051</c:v>
                </c:pt>
                <c:pt idx="1">
                  <c:v>-1.10164282832051</c:v>
                </c:pt>
                <c:pt idx="2">
                  <c:v>-0.263766008320513</c:v>
                </c:pt>
                <c:pt idx="3">
                  <c:v>0.32125759967948703</c:v>
                </c:pt>
                <c:pt idx="4">
                  <c:v>0.31804616067948699</c:v>
                </c:pt>
                <c:pt idx="5">
                  <c:v>0.626099231679487</c:v>
                </c:pt>
                <c:pt idx="6">
                  <c:v>0.21859930967948701</c:v>
                </c:pt>
                <c:pt idx="7">
                  <c:v>-0.27994817132051297</c:v>
                </c:pt>
                <c:pt idx="8">
                  <c:v>-0.59141933832051297</c:v>
                </c:pt>
                <c:pt idx="9">
                  <c:v>0.81730955067948696</c:v>
                </c:pt>
                <c:pt idx="10">
                  <c:v>-2.6287428320513E-2</c:v>
                </c:pt>
                <c:pt idx="11">
                  <c:v>0.152980945679487</c:v>
                </c:pt>
                <c:pt idx="12">
                  <c:v>1.01037080567949</c:v>
                </c:pt>
                <c:pt idx="13">
                  <c:v>-0.21973610232051299</c:v>
                </c:pt>
                <c:pt idx="14">
                  <c:v>0.67283952067948705</c:v>
                </c:pt>
                <c:pt idx="15">
                  <c:v>-0.59764768532051304</c:v>
                </c:pt>
                <c:pt idx="16">
                  <c:v>-0.82691430132051302</c:v>
                </c:pt>
                <c:pt idx="17">
                  <c:v>-0.52861523632051299</c:v>
                </c:pt>
                <c:pt idx="18">
                  <c:v>-0.45402296532051301</c:v>
                </c:pt>
                <c:pt idx="19">
                  <c:v>-0.52790465532051301</c:v>
                </c:pt>
                <c:pt idx="20">
                  <c:v>0.211810465679487</c:v>
                </c:pt>
                <c:pt idx="21">
                  <c:v>-1.0002211833205099</c:v>
                </c:pt>
                <c:pt idx="22">
                  <c:v>-1.00228517532051</c:v>
                </c:pt>
                <c:pt idx="23">
                  <c:v>-0.31227714032051301</c:v>
                </c:pt>
                <c:pt idx="24">
                  <c:v>-0.23400696232051299</c:v>
                </c:pt>
                <c:pt idx="25">
                  <c:v>-0.207150861320513</c:v>
                </c:pt>
                <c:pt idx="26">
                  <c:v>-0.30025971132051299</c:v>
                </c:pt>
                <c:pt idx="27">
                  <c:v>1.0914556679487E-2</c:v>
                </c:pt>
                <c:pt idx="28">
                  <c:v>3.5249942679487098E-2</c:v>
                </c:pt>
                <c:pt idx="29">
                  <c:v>0.22720489267948701</c:v>
                </c:pt>
                <c:pt idx="30">
                  <c:v>-0.17507378132051299</c:v>
                </c:pt>
                <c:pt idx="31">
                  <c:v>-0.46954584732051302</c:v>
                </c:pt>
                <c:pt idx="32">
                  <c:v>-0.205951152320513</c:v>
                </c:pt>
                <c:pt idx="33">
                  <c:v>-9.4003407320512905E-2</c:v>
                </c:pt>
                <c:pt idx="34">
                  <c:v>0.29248188667948699</c:v>
                </c:pt>
                <c:pt idx="35">
                  <c:v>1.02843764067949</c:v>
                </c:pt>
                <c:pt idx="36">
                  <c:v>1.3725463776794899</c:v>
                </c:pt>
                <c:pt idx="37">
                  <c:v>0.70808666967948697</c:v>
                </c:pt>
                <c:pt idx="38">
                  <c:v>0.82524903067948696</c:v>
                </c:pt>
                <c:pt idx="39">
                  <c:v>-0.29093440732051301</c:v>
                </c:pt>
                <c:pt idx="40">
                  <c:v>0.90367232967948696</c:v>
                </c:pt>
                <c:pt idx="41">
                  <c:v>-0.59128912032051295</c:v>
                </c:pt>
                <c:pt idx="42">
                  <c:v>0.119009867679487</c:v>
                </c:pt>
                <c:pt idx="43">
                  <c:v>1.2773955456794901</c:v>
                </c:pt>
                <c:pt idx="44">
                  <c:v>2.5046813436794899</c:v>
                </c:pt>
                <c:pt idx="45">
                  <c:v>-0.62454698432051303</c:v>
                </c:pt>
                <c:pt idx="46">
                  <c:v>1.10472225867949</c:v>
                </c:pt>
                <c:pt idx="47">
                  <c:v>-0.25827456632051299</c:v>
                </c:pt>
                <c:pt idx="48">
                  <c:v>1.25952708767949</c:v>
                </c:pt>
                <c:pt idx="49">
                  <c:v>-0.77659548532051303</c:v>
                </c:pt>
                <c:pt idx="50">
                  <c:v>-0.429658341320513</c:v>
                </c:pt>
                <c:pt idx="51">
                  <c:v>0.32121695367948699</c:v>
                </c:pt>
                <c:pt idx="52">
                  <c:v>0.33511469167948699</c:v>
                </c:pt>
                <c:pt idx="53">
                  <c:v>4.3753564679487003E-2</c:v>
                </c:pt>
                <c:pt idx="54">
                  <c:v>-0.263060042320513</c:v>
                </c:pt>
                <c:pt idx="55">
                  <c:v>-0.45004060632051301</c:v>
                </c:pt>
                <c:pt idx="56">
                  <c:v>0.45849568467948698</c:v>
                </c:pt>
                <c:pt idx="57">
                  <c:v>1.0192600916794901</c:v>
                </c:pt>
                <c:pt idx="58">
                  <c:v>0.47440046767948701</c:v>
                </c:pt>
                <c:pt idx="59">
                  <c:v>-0.11330054332051299</c:v>
                </c:pt>
                <c:pt idx="60">
                  <c:v>-1.69083473532051</c:v>
                </c:pt>
                <c:pt idx="61">
                  <c:v>0.180552385679487</c:v>
                </c:pt>
                <c:pt idx="62">
                  <c:v>0.37404336967948698</c:v>
                </c:pt>
                <c:pt idx="63">
                  <c:v>-0.183672852320513</c:v>
                </c:pt>
                <c:pt idx="64">
                  <c:v>-0.48281242232051302</c:v>
                </c:pt>
                <c:pt idx="65">
                  <c:v>-0.41414016732051301</c:v>
                </c:pt>
                <c:pt idx="66">
                  <c:v>-9.0990763205129298E-3</c:v>
                </c:pt>
                <c:pt idx="67">
                  <c:v>-0.605453046320513</c:v>
                </c:pt>
                <c:pt idx="68">
                  <c:v>0.31145694567948701</c:v>
                </c:pt>
                <c:pt idx="69">
                  <c:v>-0.91591509132051296</c:v>
                </c:pt>
                <c:pt idx="70">
                  <c:v>-0.86636487332051304</c:v>
                </c:pt>
                <c:pt idx="71">
                  <c:v>1.50487853567949</c:v>
                </c:pt>
                <c:pt idx="72">
                  <c:v>-0.59676881032051299</c:v>
                </c:pt>
                <c:pt idx="73">
                  <c:v>-0.70854413632051305</c:v>
                </c:pt>
                <c:pt idx="74">
                  <c:v>-4.2682879320512998E-2</c:v>
                </c:pt>
                <c:pt idx="75">
                  <c:v>0.69774065867948698</c:v>
                </c:pt>
                <c:pt idx="76">
                  <c:v>0.448162994679487</c:v>
                </c:pt>
                <c:pt idx="77">
                  <c:v>-1.28408072532051</c:v>
                </c:pt>
              </c:numCache>
            </c:numRef>
          </c:xVal>
          <c:yVal>
            <c:numRef>
              <c:f>wage!$C$2:$C$129</c:f>
              <c:numCache>
                <c:formatCode>General</c:formatCode>
                <c:ptCount val="128"/>
                <c:pt idx="0">
                  <c:v>-0.71411469223649504</c:v>
                </c:pt>
                <c:pt idx="1">
                  <c:v>-0.70579684388763797</c:v>
                </c:pt>
                <c:pt idx="2">
                  <c:v>8.5280083340995003E-2</c:v>
                </c:pt>
                <c:pt idx="3">
                  <c:v>0.64077141984619201</c:v>
                </c:pt>
                <c:pt idx="4">
                  <c:v>0.69230778942789295</c:v>
                </c:pt>
                <c:pt idx="5">
                  <c:v>0.95618991984922297</c:v>
                </c:pt>
                <c:pt idx="6">
                  <c:v>0.62699001662537601</c:v>
                </c:pt>
                <c:pt idx="7">
                  <c:v>8.2008499356167899E-2</c:v>
                </c:pt>
                <c:pt idx="8">
                  <c:v>-0.34337352231510598</c:v>
                </c:pt>
                <c:pt idx="9">
                  <c:v>1.20289341248742</c:v>
                </c:pt>
                <c:pt idx="10">
                  <c:v>0.39063506048591001</c:v>
                </c:pt>
                <c:pt idx="11">
                  <c:v>0.572163109289753</c:v>
                </c:pt>
                <c:pt idx="12">
                  <c:v>1.22833955537948</c:v>
                </c:pt>
                <c:pt idx="13">
                  <c:v>0.26245155580788498</c:v>
                </c:pt>
                <c:pt idx="14">
                  <c:v>1.0546269802966799</c:v>
                </c:pt>
                <c:pt idx="15">
                  <c:v>-0.13710253098827699</c:v>
                </c:pt>
                <c:pt idx="16">
                  <c:v>-0.61246169967947195</c:v>
                </c:pt>
                <c:pt idx="17">
                  <c:v>-0.176749109855843</c:v>
                </c:pt>
                <c:pt idx="18">
                  <c:v>-2.7163795435873401E-2</c:v>
                </c:pt>
                <c:pt idx="19">
                  <c:v>-0.12097938609457</c:v>
                </c:pt>
                <c:pt idx="20">
                  <c:v>0.49243937366025697</c:v>
                </c:pt>
                <c:pt idx="21">
                  <c:v>-0.639672475090591</c:v>
                </c:pt>
                <c:pt idx="22">
                  <c:v>-0.66184208253549204</c:v>
                </c:pt>
                <c:pt idx="23">
                  <c:v>8.6684481710095407E-2</c:v>
                </c:pt>
                <c:pt idx="24">
                  <c:v>0.11955294510689</c:v>
                </c:pt>
                <c:pt idx="25">
                  <c:v>0.20131613457494499</c:v>
                </c:pt>
                <c:pt idx="26">
                  <c:v>0.191019329012867</c:v>
                </c:pt>
                <c:pt idx="27">
                  <c:v>0.40734430562798202</c:v>
                </c:pt>
                <c:pt idx="28">
                  <c:v>0.38946488294640602</c:v>
                </c:pt>
                <c:pt idx="29">
                  <c:v>0.61407411981653903</c:v>
                </c:pt>
                <c:pt idx="30">
                  <c:v>0.26354783965039102</c:v>
                </c:pt>
                <c:pt idx="31">
                  <c:v>7.9191744448206297E-4</c:v>
                </c:pt>
                <c:pt idx="32">
                  <c:v>7.0305078175403005E-2</c:v>
                </c:pt>
                <c:pt idx="33">
                  <c:v>0.435211622225814</c:v>
                </c:pt>
                <c:pt idx="34">
                  <c:v>0.719121183116468</c:v>
                </c:pt>
                <c:pt idx="35">
                  <c:v>1.3783839055225</c:v>
                </c:pt>
                <c:pt idx="36">
                  <c:v>1.6279791111794799</c:v>
                </c:pt>
                <c:pt idx="37">
                  <c:v>1.1697189587737</c:v>
                </c:pt>
                <c:pt idx="38">
                  <c:v>1.28946068554264</c:v>
                </c:pt>
                <c:pt idx="39">
                  <c:v>0.221621696669382</c:v>
                </c:pt>
                <c:pt idx="40">
                  <c:v>1.4498402183836101</c:v>
                </c:pt>
                <c:pt idx="41">
                  <c:v>-3.7656347149717398E-2</c:v>
                </c:pt>
                <c:pt idx="42">
                  <c:v>0.535013618095879</c:v>
                </c:pt>
                <c:pt idx="43">
                  <c:v>1.55416274081981</c:v>
                </c:pt>
                <c:pt idx="44">
                  <c:v>2.6435714747360799</c:v>
                </c:pt>
                <c:pt idx="45">
                  <c:v>-0.22527304104812901</c:v>
                </c:pt>
                <c:pt idx="46">
                  <c:v>1.4989503951774501</c:v>
                </c:pt>
                <c:pt idx="47">
                  <c:v>0.125222723760818</c:v>
                </c:pt>
                <c:pt idx="48">
                  <c:v>0.83020485696345303</c:v>
                </c:pt>
                <c:pt idx="49">
                  <c:v>-0.18289741105798599</c:v>
                </c:pt>
                <c:pt idx="50">
                  <c:v>0.153220505747269</c:v>
                </c:pt>
                <c:pt idx="51">
                  <c:v>0.307640536581266</c:v>
                </c:pt>
                <c:pt idx="52">
                  <c:v>1.1535844185294799</c:v>
                </c:pt>
                <c:pt idx="53">
                  <c:v>0.67214199353594495</c:v>
                </c:pt>
                <c:pt idx="54">
                  <c:v>0.122098782853657</c:v>
                </c:pt>
                <c:pt idx="55">
                  <c:v>-0.57398856769419404</c:v>
                </c:pt>
                <c:pt idx="56">
                  <c:v>0.60245318681686599</c:v>
                </c:pt>
                <c:pt idx="57">
                  <c:v>1.28316043410225</c:v>
                </c:pt>
                <c:pt idx="58">
                  <c:v>0.80354254345300502</c:v>
                </c:pt>
                <c:pt idx="59">
                  <c:v>0.30212264813359602</c:v>
                </c:pt>
                <c:pt idx="60">
                  <c:v>-0.952717790077798</c:v>
                </c:pt>
                <c:pt idx="61">
                  <c:v>0.34833140994980699</c:v>
                </c:pt>
                <c:pt idx="62">
                  <c:v>0.85336953837726803</c:v>
                </c:pt>
                <c:pt idx="63">
                  <c:v>0.38796982391406598</c:v>
                </c:pt>
                <c:pt idx="64">
                  <c:v>-0.413959947960654</c:v>
                </c:pt>
                <c:pt idx="65">
                  <c:v>6.1557097979729899E-2</c:v>
                </c:pt>
                <c:pt idx="66">
                  <c:v>0.46439062692852001</c:v>
                </c:pt>
                <c:pt idx="67">
                  <c:v>4.1685322323167396E-3</c:v>
                </c:pt>
                <c:pt idx="68">
                  <c:v>0.23705972153119301</c:v>
                </c:pt>
                <c:pt idx="69">
                  <c:v>-0.36189087081548899</c:v>
                </c:pt>
                <c:pt idx="70">
                  <c:v>-0.120358183062215</c:v>
                </c:pt>
                <c:pt idx="71">
                  <c:v>1.6340871098966301</c:v>
                </c:pt>
                <c:pt idx="72">
                  <c:v>9.6751569356285302E-3</c:v>
                </c:pt>
                <c:pt idx="73">
                  <c:v>-0.17399444231751199</c:v>
                </c:pt>
                <c:pt idx="74">
                  <c:v>0.69201618280710897</c:v>
                </c:pt>
                <c:pt idx="75">
                  <c:v>0.38664345458980098</c:v>
                </c:pt>
                <c:pt idx="76">
                  <c:v>0.26408219407608402</c:v>
                </c:pt>
                <c:pt idx="77">
                  <c:v>0.141873136426581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6A-4FC3-BA1F-909943448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018619151479308E-2"/>
          <c:y val="1.6916666666666677E-2"/>
          <c:w val="0.90610082190430419"/>
          <c:h val="0.80287467191601047"/>
        </c:manualLayout>
      </c:layout>
      <c:lineChart>
        <c:grouping val="standard"/>
        <c:varyColors val="0"/>
        <c:ser>
          <c:idx val="0"/>
          <c:order val="0"/>
          <c:tx>
            <c:strRef>
              <c:f>wage!$B$1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wage!$B$2:$B$129</c:f>
              <c:numCache>
                <c:formatCode>General</c:formatCode>
                <c:ptCount val="128"/>
                <c:pt idx="0">
                  <c:v>-1.17082050932051</c:v>
                </c:pt>
                <c:pt idx="1">
                  <c:v>-1.10164282832051</c:v>
                </c:pt>
                <c:pt idx="2">
                  <c:v>-0.263766008320513</c:v>
                </c:pt>
                <c:pt idx="3">
                  <c:v>0.32125759967948703</c:v>
                </c:pt>
                <c:pt idx="4">
                  <c:v>0.31804616067948699</c:v>
                </c:pt>
                <c:pt idx="5">
                  <c:v>0.626099231679487</c:v>
                </c:pt>
                <c:pt idx="6">
                  <c:v>0.21859930967948701</c:v>
                </c:pt>
                <c:pt idx="7">
                  <c:v>-0.27994817132051297</c:v>
                </c:pt>
                <c:pt idx="8">
                  <c:v>-0.59141933832051297</c:v>
                </c:pt>
                <c:pt idx="9">
                  <c:v>0.81730955067948696</c:v>
                </c:pt>
                <c:pt idx="10">
                  <c:v>-2.6287428320513E-2</c:v>
                </c:pt>
                <c:pt idx="11">
                  <c:v>0.152980945679487</c:v>
                </c:pt>
                <c:pt idx="12">
                  <c:v>1.01037080567949</c:v>
                </c:pt>
                <c:pt idx="13">
                  <c:v>-0.21973610232051299</c:v>
                </c:pt>
                <c:pt idx="14">
                  <c:v>0.67283952067948705</c:v>
                </c:pt>
                <c:pt idx="15">
                  <c:v>-0.59764768532051304</c:v>
                </c:pt>
                <c:pt idx="16">
                  <c:v>-0.82691430132051302</c:v>
                </c:pt>
                <c:pt idx="17">
                  <c:v>-0.52861523632051299</c:v>
                </c:pt>
                <c:pt idx="18">
                  <c:v>-0.45402296532051301</c:v>
                </c:pt>
                <c:pt idx="19">
                  <c:v>-0.52790465532051301</c:v>
                </c:pt>
                <c:pt idx="20">
                  <c:v>0.211810465679487</c:v>
                </c:pt>
                <c:pt idx="21">
                  <c:v>-1.0002211833205099</c:v>
                </c:pt>
                <c:pt idx="22">
                  <c:v>-1.00228517532051</c:v>
                </c:pt>
                <c:pt idx="23">
                  <c:v>-0.31227714032051301</c:v>
                </c:pt>
                <c:pt idx="24">
                  <c:v>-0.23400696232051299</c:v>
                </c:pt>
                <c:pt idx="25">
                  <c:v>-0.207150861320513</c:v>
                </c:pt>
                <c:pt idx="26">
                  <c:v>-0.30025971132051299</c:v>
                </c:pt>
                <c:pt idx="27">
                  <c:v>1.0914556679487E-2</c:v>
                </c:pt>
                <c:pt idx="28">
                  <c:v>3.5249942679487098E-2</c:v>
                </c:pt>
                <c:pt idx="29">
                  <c:v>0.22720489267948701</c:v>
                </c:pt>
                <c:pt idx="30">
                  <c:v>-0.17507378132051299</c:v>
                </c:pt>
                <c:pt idx="31">
                  <c:v>-0.46954584732051302</c:v>
                </c:pt>
                <c:pt idx="32">
                  <c:v>-0.205951152320513</c:v>
                </c:pt>
                <c:pt idx="33">
                  <c:v>-9.4003407320512905E-2</c:v>
                </c:pt>
                <c:pt idx="34">
                  <c:v>0.29248188667948699</c:v>
                </c:pt>
                <c:pt idx="35">
                  <c:v>1.02843764067949</c:v>
                </c:pt>
                <c:pt idx="36">
                  <c:v>1.3725463776794899</c:v>
                </c:pt>
                <c:pt idx="37">
                  <c:v>0.70808666967948697</c:v>
                </c:pt>
                <c:pt idx="38">
                  <c:v>0.82524903067948696</c:v>
                </c:pt>
                <c:pt idx="39">
                  <c:v>-0.29093440732051301</c:v>
                </c:pt>
                <c:pt idx="40">
                  <c:v>0.90367232967948696</c:v>
                </c:pt>
                <c:pt idx="41">
                  <c:v>-0.59128912032051295</c:v>
                </c:pt>
                <c:pt idx="42">
                  <c:v>0.119009867679487</c:v>
                </c:pt>
                <c:pt idx="43">
                  <c:v>1.2773955456794901</c:v>
                </c:pt>
                <c:pt idx="44">
                  <c:v>2.5046813436794899</c:v>
                </c:pt>
                <c:pt idx="45">
                  <c:v>-0.62454698432051303</c:v>
                </c:pt>
                <c:pt idx="46">
                  <c:v>1.10472225867949</c:v>
                </c:pt>
                <c:pt idx="47">
                  <c:v>-0.25827456632051299</c:v>
                </c:pt>
                <c:pt idx="48">
                  <c:v>1.25952708767949</c:v>
                </c:pt>
                <c:pt idx="49">
                  <c:v>-0.77659548532051303</c:v>
                </c:pt>
                <c:pt idx="50">
                  <c:v>-0.429658341320513</c:v>
                </c:pt>
                <c:pt idx="51">
                  <c:v>0.32121695367948699</c:v>
                </c:pt>
                <c:pt idx="52">
                  <c:v>0.33511469167948699</c:v>
                </c:pt>
                <c:pt idx="53">
                  <c:v>4.3753564679487003E-2</c:v>
                </c:pt>
                <c:pt idx="54">
                  <c:v>-0.263060042320513</c:v>
                </c:pt>
                <c:pt idx="55">
                  <c:v>-0.45004060632051301</c:v>
                </c:pt>
                <c:pt idx="56">
                  <c:v>0.45849568467948698</c:v>
                </c:pt>
                <c:pt idx="57">
                  <c:v>1.0192600916794901</c:v>
                </c:pt>
                <c:pt idx="58">
                  <c:v>0.47440046767948701</c:v>
                </c:pt>
                <c:pt idx="59">
                  <c:v>-0.11330054332051299</c:v>
                </c:pt>
                <c:pt idx="60">
                  <c:v>-1.69083473532051</c:v>
                </c:pt>
                <c:pt idx="61">
                  <c:v>0.180552385679487</c:v>
                </c:pt>
                <c:pt idx="62">
                  <c:v>0.37404336967948698</c:v>
                </c:pt>
                <c:pt idx="63">
                  <c:v>-0.183672852320513</c:v>
                </c:pt>
                <c:pt idx="64">
                  <c:v>-0.48281242232051302</c:v>
                </c:pt>
                <c:pt idx="65">
                  <c:v>-0.41414016732051301</c:v>
                </c:pt>
                <c:pt idx="66">
                  <c:v>-9.0990763205129298E-3</c:v>
                </c:pt>
                <c:pt idx="67">
                  <c:v>-0.605453046320513</c:v>
                </c:pt>
                <c:pt idx="68">
                  <c:v>0.31145694567948701</c:v>
                </c:pt>
                <c:pt idx="69">
                  <c:v>-0.91591509132051296</c:v>
                </c:pt>
                <c:pt idx="70">
                  <c:v>-0.86636487332051304</c:v>
                </c:pt>
                <c:pt idx="71">
                  <c:v>1.50487853567949</c:v>
                </c:pt>
                <c:pt idx="72">
                  <c:v>-0.59676881032051299</c:v>
                </c:pt>
                <c:pt idx="73">
                  <c:v>-0.70854413632051305</c:v>
                </c:pt>
                <c:pt idx="74">
                  <c:v>-4.2682879320512998E-2</c:v>
                </c:pt>
                <c:pt idx="75">
                  <c:v>0.69774065867948698</c:v>
                </c:pt>
                <c:pt idx="76">
                  <c:v>0.448162994679487</c:v>
                </c:pt>
                <c:pt idx="77">
                  <c:v>-1.28408072532051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3F-403B-84A0-360544349240}"/>
            </c:ext>
          </c:extLst>
        </c:ser>
        <c:ser>
          <c:idx val="1"/>
          <c:order val="1"/>
          <c:tx>
            <c:strRef>
              <c:f>wage!$C$1</c:f>
              <c:strCache>
                <c:ptCount val="1"/>
                <c:pt idx="0">
                  <c:v>wage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wage!$C$2:$C$129</c:f>
              <c:numCache>
                <c:formatCode>General</c:formatCode>
                <c:ptCount val="128"/>
                <c:pt idx="0">
                  <c:v>-0.71411469223649504</c:v>
                </c:pt>
                <c:pt idx="1">
                  <c:v>-0.70579684388763797</c:v>
                </c:pt>
                <c:pt idx="2">
                  <c:v>8.5280083340995003E-2</c:v>
                </c:pt>
                <c:pt idx="3">
                  <c:v>0.64077141984619201</c:v>
                </c:pt>
                <c:pt idx="4">
                  <c:v>0.69230778942789295</c:v>
                </c:pt>
                <c:pt idx="5">
                  <c:v>0.95618991984922297</c:v>
                </c:pt>
                <c:pt idx="6">
                  <c:v>0.62699001662537601</c:v>
                </c:pt>
                <c:pt idx="7">
                  <c:v>8.2008499356167899E-2</c:v>
                </c:pt>
                <c:pt idx="8">
                  <c:v>-0.34337352231510598</c:v>
                </c:pt>
                <c:pt idx="9">
                  <c:v>1.20289341248742</c:v>
                </c:pt>
                <c:pt idx="10">
                  <c:v>0.39063506048591001</c:v>
                </c:pt>
                <c:pt idx="11">
                  <c:v>0.572163109289753</c:v>
                </c:pt>
                <c:pt idx="12">
                  <c:v>1.22833955537948</c:v>
                </c:pt>
                <c:pt idx="13">
                  <c:v>0.26245155580788498</c:v>
                </c:pt>
                <c:pt idx="14">
                  <c:v>1.0546269802966799</c:v>
                </c:pt>
                <c:pt idx="15">
                  <c:v>-0.13710253098827699</c:v>
                </c:pt>
                <c:pt idx="16">
                  <c:v>-0.61246169967947195</c:v>
                </c:pt>
                <c:pt idx="17">
                  <c:v>-0.176749109855843</c:v>
                </c:pt>
                <c:pt idx="18">
                  <c:v>-2.7163795435873401E-2</c:v>
                </c:pt>
                <c:pt idx="19">
                  <c:v>-0.12097938609457</c:v>
                </c:pt>
                <c:pt idx="20">
                  <c:v>0.49243937366025697</c:v>
                </c:pt>
                <c:pt idx="21">
                  <c:v>-0.639672475090591</c:v>
                </c:pt>
                <c:pt idx="22">
                  <c:v>-0.66184208253549204</c:v>
                </c:pt>
                <c:pt idx="23">
                  <c:v>8.6684481710095407E-2</c:v>
                </c:pt>
                <c:pt idx="24">
                  <c:v>0.11955294510689</c:v>
                </c:pt>
                <c:pt idx="25">
                  <c:v>0.20131613457494499</c:v>
                </c:pt>
                <c:pt idx="26">
                  <c:v>0.191019329012867</c:v>
                </c:pt>
                <c:pt idx="27">
                  <c:v>0.40734430562798202</c:v>
                </c:pt>
                <c:pt idx="28">
                  <c:v>0.38946488294640602</c:v>
                </c:pt>
                <c:pt idx="29">
                  <c:v>0.61407411981653903</c:v>
                </c:pt>
                <c:pt idx="30">
                  <c:v>0.26354783965039102</c:v>
                </c:pt>
                <c:pt idx="31">
                  <c:v>7.9191744448206297E-4</c:v>
                </c:pt>
                <c:pt idx="32">
                  <c:v>7.0305078175403005E-2</c:v>
                </c:pt>
                <c:pt idx="33">
                  <c:v>0.435211622225814</c:v>
                </c:pt>
                <c:pt idx="34">
                  <c:v>0.719121183116468</c:v>
                </c:pt>
                <c:pt idx="35">
                  <c:v>1.3783839055225</c:v>
                </c:pt>
                <c:pt idx="36">
                  <c:v>1.6279791111794799</c:v>
                </c:pt>
                <c:pt idx="37">
                  <c:v>1.1697189587737</c:v>
                </c:pt>
                <c:pt idx="38">
                  <c:v>1.28946068554264</c:v>
                </c:pt>
                <c:pt idx="39">
                  <c:v>0.221621696669382</c:v>
                </c:pt>
                <c:pt idx="40">
                  <c:v>1.4498402183836101</c:v>
                </c:pt>
                <c:pt idx="41">
                  <c:v>-3.7656347149717398E-2</c:v>
                </c:pt>
                <c:pt idx="42">
                  <c:v>0.535013618095879</c:v>
                </c:pt>
                <c:pt idx="43">
                  <c:v>1.55416274081981</c:v>
                </c:pt>
                <c:pt idx="44">
                  <c:v>2.6435714747360799</c:v>
                </c:pt>
                <c:pt idx="45">
                  <c:v>-0.22527304104812901</c:v>
                </c:pt>
                <c:pt idx="46">
                  <c:v>1.4989503951774501</c:v>
                </c:pt>
                <c:pt idx="47">
                  <c:v>0.125222723760818</c:v>
                </c:pt>
                <c:pt idx="48">
                  <c:v>0.83020485696345303</c:v>
                </c:pt>
                <c:pt idx="49">
                  <c:v>-0.18289741105798599</c:v>
                </c:pt>
                <c:pt idx="50">
                  <c:v>0.153220505747269</c:v>
                </c:pt>
                <c:pt idx="51">
                  <c:v>0.307640536581266</c:v>
                </c:pt>
                <c:pt idx="52">
                  <c:v>1.1535844185294799</c:v>
                </c:pt>
                <c:pt idx="53">
                  <c:v>0.67214199353594495</c:v>
                </c:pt>
                <c:pt idx="54">
                  <c:v>0.122098782853657</c:v>
                </c:pt>
                <c:pt idx="55">
                  <c:v>-0.57398856769419404</c:v>
                </c:pt>
                <c:pt idx="56">
                  <c:v>0.60245318681686599</c:v>
                </c:pt>
                <c:pt idx="57">
                  <c:v>1.28316043410225</c:v>
                </c:pt>
                <c:pt idx="58">
                  <c:v>0.80354254345300502</c:v>
                </c:pt>
                <c:pt idx="59">
                  <c:v>0.30212264813359602</c:v>
                </c:pt>
                <c:pt idx="60">
                  <c:v>-0.952717790077798</c:v>
                </c:pt>
                <c:pt idx="61">
                  <c:v>0.34833140994980699</c:v>
                </c:pt>
                <c:pt idx="62">
                  <c:v>0.85336953837726803</c:v>
                </c:pt>
                <c:pt idx="63">
                  <c:v>0.38796982391406598</c:v>
                </c:pt>
                <c:pt idx="64">
                  <c:v>-0.413959947960654</c:v>
                </c:pt>
                <c:pt idx="65">
                  <c:v>6.1557097979729899E-2</c:v>
                </c:pt>
                <c:pt idx="66">
                  <c:v>0.46439062692852001</c:v>
                </c:pt>
                <c:pt idx="67">
                  <c:v>4.1685322323167396E-3</c:v>
                </c:pt>
                <c:pt idx="68">
                  <c:v>0.23705972153119301</c:v>
                </c:pt>
                <c:pt idx="69">
                  <c:v>-0.36189087081548899</c:v>
                </c:pt>
                <c:pt idx="70">
                  <c:v>-0.120358183062215</c:v>
                </c:pt>
                <c:pt idx="71">
                  <c:v>1.6340871098966301</c:v>
                </c:pt>
                <c:pt idx="72">
                  <c:v>9.6751569356285302E-3</c:v>
                </c:pt>
                <c:pt idx="73">
                  <c:v>-0.17399444231751199</c:v>
                </c:pt>
                <c:pt idx="74">
                  <c:v>0.69201618280710897</c:v>
                </c:pt>
                <c:pt idx="75">
                  <c:v>0.38664345458980098</c:v>
                </c:pt>
                <c:pt idx="76">
                  <c:v>0.26408219407608402</c:v>
                </c:pt>
                <c:pt idx="77">
                  <c:v>0.141873136426581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3F-403B-84A0-360544349240}"/>
            </c:ext>
          </c:extLst>
        </c:ser>
        <c:ser>
          <c:idx val="2"/>
          <c:order val="2"/>
          <c:tx>
            <c:strRef>
              <c:f>wage!$D$1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wage!$D$2:$D$129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3F-403B-84A0-360544349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539374453193350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wage!$B$2:$B$79</c:f>
              <c:numCache>
                <c:formatCode>General</c:formatCode>
                <c:ptCount val="78"/>
                <c:pt idx="0">
                  <c:v>-1.17082050932051</c:v>
                </c:pt>
                <c:pt idx="1">
                  <c:v>-1.10164282832051</c:v>
                </c:pt>
                <c:pt idx="2">
                  <c:v>-0.263766008320513</c:v>
                </c:pt>
                <c:pt idx="3">
                  <c:v>0.32125759967948703</c:v>
                </c:pt>
                <c:pt idx="4">
                  <c:v>0.31804616067948699</c:v>
                </c:pt>
                <c:pt idx="5">
                  <c:v>0.626099231679487</c:v>
                </c:pt>
                <c:pt idx="6">
                  <c:v>0.21859930967948701</c:v>
                </c:pt>
                <c:pt idx="7">
                  <c:v>-0.27994817132051297</c:v>
                </c:pt>
                <c:pt idx="8">
                  <c:v>-0.59141933832051297</c:v>
                </c:pt>
                <c:pt idx="9">
                  <c:v>0.81730955067948696</c:v>
                </c:pt>
                <c:pt idx="10">
                  <c:v>-2.6287428320513E-2</c:v>
                </c:pt>
                <c:pt idx="11">
                  <c:v>0.152980945679487</c:v>
                </c:pt>
                <c:pt idx="12">
                  <c:v>1.01037080567949</c:v>
                </c:pt>
                <c:pt idx="13">
                  <c:v>-0.21973610232051299</c:v>
                </c:pt>
                <c:pt idx="14">
                  <c:v>0.67283952067948705</c:v>
                </c:pt>
                <c:pt idx="15">
                  <c:v>-0.59764768532051304</c:v>
                </c:pt>
                <c:pt idx="16">
                  <c:v>-0.82691430132051302</c:v>
                </c:pt>
                <c:pt idx="17">
                  <c:v>-0.52861523632051299</c:v>
                </c:pt>
                <c:pt idx="18">
                  <c:v>-0.45402296532051301</c:v>
                </c:pt>
                <c:pt idx="19">
                  <c:v>-0.52790465532051301</c:v>
                </c:pt>
                <c:pt idx="20">
                  <c:v>0.211810465679487</c:v>
                </c:pt>
                <c:pt idx="21">
                  <c:v>-1.0002211833205099</c:v>
                </c:pt>
                <c:pt idx="22">
                  <c:v>-1.00228517532051</c:v>
                </c:pt>
                <c:pt idx="23">
                  <c:v>-0.31227714032051301</c:v>
                </c:pt>
                <c:pt idx="24">
                  <c:v>-0.23400696232051299</c:v>
                </c:pt>
                <c:pt idx="25">
                  <c:v>-0.207150861320513</c:v>
                </c:pt>
                <c:pt idx="26">
                  <c:v>-0.30025971132051299</c:v>
                </c:pt>
                <c:pt idx="27">
                  <c:v>1.0914556679487E-2</c:v>
                </c:pt>
                <c:pt idx="28">
                  <c:v>3.5249942679487098E-2</c:v>
                </c:pt>
                <c:pt idx="29">
                  <c:v>0.22720489267948701</c:v>
                </c:pt>
                <c:pt idx="30">
                  <c:v>-0.17507378132051299</c:v>
                </c:pt>
                <c:pt idx="31">
                  <c:v>-0.46954584732051302</c:v>
                </c:pt>
                <c:pt idx="32">
                  <c:v>-0.205951152320513</c:v>
                </c:pt>
                <c:pt idx="33">
                  <c:v>-9.4003407320512905E-2</c:v>
                </c:pt>
                <c:pt idx="34">
                  <c:v>0.29248188667948699</c:v>
                </c:pt>
                <c:pt idx="35">
                  <c:v>1.02843764067949</c:v>
                </c:pt>
                <c:pt idx="36">
                  <c:v>1.3725463776794899</c:v>
                </c:pt>
                <c:pt idx="37">
                  <c:v>0.70808666967948697</c:v>
                </c:pt>
                <c:pt idx="38">
                  <c:v>0.82524903067948696</c:v>
                </c:pt>
                <c:pt idx="39">
                  <c:v>-0.29093440732051301</c:v>
                </c:pt>
                <c:pt idx="40">
                  <c:v>0.90367232967948696</c:v>
                </c:pt>
                <c:pt idx="41">
                  <c:v>-0.59128912032051295</c:v>
                </c:pt>
                <c:pt idx="42">
                  <c:v>0.119009867679487</c:v>
                </c:pt>
                <c:pt idx="43">
                  <c:v>1.2773955456794901</c:v>
                </c:pt>
                <c:pt idx="44">
                  <c:v>2.5046813436794899</c:v>
                </c:pt>
                <c:pt idx="45">
                  <c:v>-0.62454698432051303</c:v>
                </c:pt>
                <c:pt idx="46">
                  <c:v>1.10472225867949</c:v>
                </c:pt>
                <c:pt idx="47">
                  <c:v>-0.25827456632051299</c:v>
                </c:pt>
                <c:pt idx="48">
                  <c:v>1.25952708767949</c:v>
                </c:pt>
                <c:pt idx="49">
                  <c:v>-0.77659548532051303</c:v>
                </c:pt>
                <c:pt idx="50">
                  <c:v>-0.429658341320513</c:v>
                </c:pt>
                <c:pt idx="51">
                  <c:v>0.32121695367948699</c:v>
                </c:pt>
                <c:pt idx="52">
                  <c:v>0.33511469167948699</c:v>
                </c:pt>
                <c:pt idx="53">
                  <c:v>4.3753564679487003E-2</c:v>
                </c:pt>
                <c:pt idx="54">
                  <c:v>-0.263060042320513</c:v>
                </c:pt>
                <c:pt idx="55">
                  <c:v>-0.45004060632051301</c:v>
                </c:pt>
                <c:pt idx="56">
                  <c:v>0.45849568467948698</c:v>
                </c:pt>
                <c:pt idx="57">
                  <c:v>1.0192600916794901</c:v>
                </c:pt>
                <c:pt idx="58">
                  <c:v>0.47440046767948701</c:v>
                </c:pt>
                <c:pt idx="59">
                  <c:v>-0.11330054332051299</c:v>
                </c:pt>
                <c:pt idx="60">
                  <c:v>-1.69083473532051</c:v>
                </c:pt>
                <c:pt idx="61">
                  <c:v>0.180552385679487</c:v>
                </c:pt>
                <c:pt idx="62">
                  <c:v>0.37404336967948698</c:v>
                </c:pt>
                <c:pt idx="63">
                  <c:v>-0.183672852320513</c:v>
                </c:pt>
                <c:pt idx="64">
                  <c:v>-0.48281242232051302</c:v>
                </c:pt>
                <c:pt idx="65">
                  <c:v>-0.41414016732051301</c:v>
                </c:pt>
                <c:pt idx="66">
                  <c:v>-9.0990763205129298E-3</c:v>
                </c:pt>
                <c:pt idx="67">
                  <c:v>-0.605453046320513</c:v>
                </c:pt>
                <c:pt idx="68">
                  <c:v>0.31145694567948701</c:v>
                </c:pt>
                <c:pt idx="69">
                  <c:v>-0.91591509132051296</c:v>
                </c:pt>
                <c:pt idx="70">
                  <c:v>-0.86636487332051304</c:v>
                </c:pt>
                <c:pt idx="71">
                  <c:v>1.50487853567949</c:v>
                </c:pt>
                <c:pt idx="72">
                  <c:v>-0.59676881032051299</c:v>
                </c:pt>
                <c:pt idx="73">
                  <c:v>-0.70854413632051305</c:v>
                </c:pt>
                <c:pt idx="74">
                  <c:v>-4.2682879320512998E-2</c:v>
                </c:pt>
                <c:pt idx="75">
                  <c:v>0.69774065867948698</c:v>
                </c:pt>
                <c:pt idx="76">
                  <c:v>0.448162994679487</c:v>
                </c:pt>
                <c:pt idx="77">
                  <c:v>-1.28408072532051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30-4507-A39A-B6CB089CC8F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wage!$F$2:$F$79</c:f>
              <c:numCache>
                <c:formatCode>General</c:formatCode>
                <c:ptCount val="78"/>
                <c:pt idx="0">
                  <c:v>-1.0963308114285635</c:v>
                </c:pt>
                <c:pt idx="1">
                  <c:v>-1.0880129630797064</c:v>
                </c:pt>
                <c:pt idx="2">
                  <c:v>-0.29693603585107342</c:v>
                </c:pt>
                <c:pt idx="3">
                  <c:v>0.25855530065412358</c:v>
                </c:pt>
                <c:pt idx="4">
                  <c:v>0.31009167023582451</c:v>
                </c:pt>
                <c:pt idx="5">
                  <c:v>0.57397380065715453</c:v>
                </c:pt>
                <c:pt idx="6">
                  <c:v>0.24477389743330757</c:v>
                </c:pt>
                <c:pt idx="7">
                  <c:v>-0.30020761983590055</c:v>
                </c:pt>
                <c:pt idx="8">
                  <c:v>-0.72558964150717442</c:v>
                </c:pt>
                <c:pt idx="9">
                  <c:v>0.82067729329535155</c:v>
                </c:pt>
                <c:pt idx="10">
                  <c:v>8.4189412938415753E-3</c:v>
                </c:pt>
                <c:pt idx="11">
                  <c:v>0.18994699009768456</c:v>
                </c:pt>
                <c:pt idx="12">
                  <c:v>0.84612343618741159</c:v>
                </c:pt>
                <c:pt idx="13">
                  <c:v>-0.11976456338418345</c:v>
                </c:pt>
                <c:pt idx="14">
                  <c:v>0.67241086110461146</c:v>
                </c:pt>
                <c:pt idx="15">
                  <c:v>-0.5193186501803454</c:v>
                </c:pt>
                <c:pt idx="16">
                  <c:v>-0.99467781887154039</c:v>
                </c:pt>
                <c:pt idx="17">
                  <c:v>-0.55896522904791146</c:v>
                </c:pt>
                <c:pt idx="18">
                  <c:v>-0.40937991462794182</c:v>
                </c:pt>
                <c:pt idx="19">
                  <c:v>-0.50319550528663848</c:v>
                </c:pt>
                <c:pt idx="20">
                  <c:v>0.11022325446818854</c:v>
                </c:pt>
                <c:pt idx="21">
                  <c:v>-1.0218885942826594</c:v>
                </c:pt>
                <c:pt idx="22">
                  <c:v>-1.0440582017275606</c:v>
                </c:pt>
                <c:pt idx="23">
                  <c:v>-0.29553163748197303</c:v>
                </c:pt>
                <c:pt idx="24">
                  <c:v>-0.26266317408517842</c:v>
                </c:pt>
                <c:pt idx="25">
                  <c:v>-0.18089998461712345</c:v>
                </c:pt>
                <c:pt idx="26">
                  <c:v>-0.19119679017920144</c:v>
                </c:pt>
                <c:pt idx="27">
                  <c:v>2.512818643591358E-2</c:v>
                </c:pt>
                <c:pt idx="28">
                  <c:v>7.2487637543375838E-3</c:v>
                </c:pt>
                <c:pt idx="29">
                  <c:v>0.23185800062447059</c:v>
                </c:pt>
                <c:pt idx="30">
                  <c:v>-0.11866827954167741</c:v>
                </c:pt>
                <c:pt idx="31">
                  <c:v>-0.3814242017475864</c:v>
                </c:pt>
                <c:pt idx="32">
                  <c:v>-0.31191104101666545</c:v>
                </c:pt>
                <c:pt idx="33">
                  <c:v>5.2995503033745561E-2</c:v>
                </c:pt>
                <c:pt idx="34">
                  <c:v>0.33690506392439956</c:v>
                </c:pt>
                <c:pt idx="35">
                  <c:v>0.99616778633043157</c:v>
                </c:pt>
                <c:pt idx="36">
                  <c:v>1.2457629919874114</c:v>
                </c:pt>
                <c:pt idx="37">
                  <c:v>0.78750283958163159</c:v>
                </c:pt>
                <c:pt idx="38">
                  <c:v>0.9072445663505716</c:v>
                </c:pt>
                <c:pt idx="39">
                  <c:v>-0.16059442252268644</c:v>
                </c:pt>
                <c:pt idx="40">
                  <c:v>1.0676240991915416</c:v>
                </c:pt>
                <c:pt idx="41">
                  <c:v>-0.41987246634178582</c:v>
                </c:pt>
                <c:pt idx="42">
                  <c:v>0.15279749890381056</c:v>
                </c:pt>
                <c:pt idx="43">
                  <c:v>1.1719466216277414</c:v>
                </c:pt>
                <c:pt idx="44">
                  <c:v>2.2613553555440116</c:v>
                </c:pt>
                <c:pt idx="45">
                  <c:v>-0.6074891602401975</c:v>
                </c:pt>
                <c:pt idx="46">
                  <c:v>1.1167342759853818</c:v>
                </c:pt>
                <c:pt idx="47">
                  <c:v>-0.25699339543125044</c:v>
                </c:pt>
                <c:pt idx="48">
                  <c:v>0.44798873777138459</c:v>
                </c:pt>
                <c:pt idx="49">
                  <c:v>-0.5651135302500544</c:v>
                </c:pt>
                <c:pt idx="50">
                  <c:v>-0.22899561344479943</c:v>
                </c:pt>
                <c:pt idx="51">
                  <c:v>-7.4575582610802438E-2</c:v>
                </c:pt>
                <c:pt idx="52">
                  <c:v>0.77136829933741147</c:v>
                </c:pt>
                <c:pt idx="53">
                  <c:v>0.28992587434387651</c:v>
                </c:pt>
                <c:pt idx="54">
                  <c:v>-0.26011733633841144</c:v>
                </c:pt>
                <c:pt idx="55">
                  <c:v>-0.95620468688626248</c:v>
                </c:pt>
                <c:pt idx="56">
                  <c:v>0.22023706762479756</c:v>
                </c:pt>
                <c:pt idx="57">
                  <c:v>0.90094431491018157</c:v>
                </c:pt>
                <c:pt idx="58">
                  <c:v>0.42132642426093658</c:v>
                </c:pt>
                <c:pt idx="59">
                  <c:v>-8.0093471058472421E-2</c:v>
                </c:pt>
                <c:pt idx="60">
                  <c:v>-1.3349339092698664</c:v>
                </c:pt>
                <c:pt idx="61">
                  <c:v>-3.3884709242261446E-2</c:v>
                </c:pt>
                <c:pt idx="62">
                  <c:v>0.4711534191851996</c:v>
                </c:pt>
                <c:pt idx="63">
                  <c:v>5.7537047219975435E-3</c:v>
                </c:pt>
                <c:pt idx="64">
                  <c:v>-0.79617606715272249</c:v>
                </c:pt>
                <c:pt idx="65">
                  <c:v>-0.32065902121233852</c:v>
                </c:pt>
                <c:pt idx="66">
                  <c:v>8.2174507736451574E-2</c:v>
                </c:pt>
                <c:pt idx="67">
                  <c:v>-0.37804758695975171</c:v>
                </c:pt>
                <c:pt idx="68">
                  <c:v>-0.14515639766087543</c:v>
                </c:pt>
                <c:pt idx="69">
                  <c:v>-0.74410699000755742</c:v>
                </c:pt>
                <c:pt idx="70">
                  <c:v>-0.50257430225428346</c:v>
                </c:pt>
                <c:pt idx="71">
                  <c:v>1.2518709907045618</c:v>
                </c:pt>
                <c:pt idx="72">
                  <c:v>-0.3725409622564399</c:v>
                </c:pt>
                <c:pt idx="73">
                  <c:v>-0.55621056150958048</c:v>
                </c:pt>
                <c:pt idx="74">
                  <c:v>0.30980006361504053</c:v>
                </c:pt>
                <c:pt idx="75">
                  <c:v>4.4273353977325458E-3</c:v>
                </c:pt>
                <c:pt idx="76">
                  <c:v>-0.11813392511598442</c:v>
                </c:pt>
                <c:pt idx="77">
                  <c:v>-0.24034298276548743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30-4507-A39A-B6CB089CC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693264"/>
        <c:axId val="446699088"/>
      </c:lineChart>
      <c:catAx>
        <c:axId val="446693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699088"/>
        <c:crosses val="autoZero"/>
        <c:auto val="1"/>
        <c:lblAlgn val="ctr"/>
        <c:lblOffset val="100"/>
        <c:noMultiLvlLbl val="0"/>
      </c:catAx>
      <c:valAx>
        <c:axId val="44669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69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credit_spread!$C$1</c:f>
              <c:strCache>
                <c:ptCount val="1"/>
                <c:pt idx="0">
                  <c:v>exp(BBB_FFR/100)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credit_spread!$B$2:$B$129</c:f>
              <c:numCache>
                <c:formatCode>General</c:formatCode>
                <c:ptCount val="128"/>
                <c:pt idx="0">
                  <c:v>1.4274499508101</c:v>
                </c:pt>
                <c:pt idx="1">
                  <c:v>1.5968085078149801</c:v>
                </c:pt>
                <c:pt idx="2">
                  <c:v>1.77605121040854</c:v>
                </c:pt>
                <c:pt idx="3">
                  <c:v>1.9054543396088599</c:v>
                </c:pt>
                <c:pt idx="4">
                  <c:v>1.6764818473872201</c:v>
                </c:pt>
                <c:pt idx="5">
                  <c:v>1.63664716130142</c:v>
                </c:pt>
                <c:pt idx="6">
                  <c:v>1.70635525882024</c:v>
                </c:pt>
                <c:pt idx="7">
                  <c:v>2.1939720922279</c:v>
                </c:pt>
                <c:pt idx="8">
                  <c:v>2.18402666774417</c:v>
                </c:pt>
                <c:pt idx="9">
                  <c:v>1.7959621091408</c:v>
                </c:pt>
                <c:pt idx="10">
                  <c:v>1.73622643936808</c:v>
                </c:pt>
                <c:pt idx="11">
                  <c:v>2.05471364206094</c:v>
                </c:pt>
                <c:pt idx="12">
                  <c:v>1.8855488904880999</c:v>
                </c:pt>
                <c:pt idx="13">
                  <c:v>1.746183003856</c:v>
                </c:pt>
                <c:pt idx="14">
                  <c:v>2.0845588202132102</c:v>
                </c:pt>
                <c:pt idx="15">
                  <c:v>2.1243489274306202</c:v>
                </c:pt>
                <c:pt idx="16">
                  <c:v>2.1243489274306202</c:v>
                </c:pt>
                <c:pt idx="17">
                  <c:v>2.1442424968383702</c:v>
                </c:pt>
                <c:pt idx="18">
                  <c:v>2.0049667294146101</c:v>
                </c:pt>
                <c:pt idx="19">
                  <c:v>1.93531065609969</c:v>
                </c:pt>
                <c:pt idx="20">
                  <c:v>1.76609538936385</c:v>
                </c:pt>
                <c:pt idx="21">
                  <c:v>1.50715702756772</c:v>
                </c:pt>
                <c:pt idx="22">
                  <c:v>1.50715702756772</c:v>
                </c:pt>
                <c:pt idx="23">
                  <c:v>1.36765921826226</c:v>
                </c:pt>
                <c:pt idx="24">
                  <c:v>1.3975557017023399</c:v>
                </c:pt>
                <c:pt idx="25">
                  <c:v>1.61672833053272</c:v>
                </c:pt>
                <c:pt idx="26">
                  <c:v>1.7262696270409701</c:v>
                </c:pt>
                <c:pt idx="27">
                  <c:v>1.746183003856</c:v>
                </c:pt>
                <c:pt idx="28">
                  <c:v>1.7959621091408</c:v>
                </c:pt>
                <c:pt idx="29">
                  <c:v>1.5768876930494999</c:v>
                </c:pt>
                <c:pt idx="30">
                  <c:v>1.50715702756772</c:v>
                </c:pt>
                <c:pt idx="31">
                  <c:v>1.5669269136180199</c:v>
                </c:pt>
                <c:pt idx="32">
                  <c:v>1.50715702756772</c:v>
                </c:pt>
                <c:pt idx="33">
                  <c:v>1.48723174736431</c:v>
                </c:pt>
                <c:pt idx="34">
                  <c:v>1.5171192954785</c:v>
                </c:pt>
                <c:pt idx="35">
                  <c:v>1.5270813152785101</c:v>
                </c:pt>
                <c:pt idx="36">
                  <c:v>1.66652354776639</c:v>
                </c:pt>
                <c:pt idx="37">
                  <c:v>1.65656500022006</c:v>
                </c:pt>
                <c:pt idx="38">
                  <c:v>1.91540669271884</c:v>
                </c:pt>
                <c:pt idx="39">
                  <c:v>2.57171510596153</c:v>
                </c:pt>
                <c:pt idx="40">
                  <c:v>2.4027689053604999</c:v>
                </c:pt>
                <c:pt idx="41">
                  <c:v>2.1939720922279</c:v>
                </c:pt>
                <c:pt idx="42">
                  <c:v>2.2138621993898999</c:v>
                </c:pt>
                <c:pt idx="43">
                  <c:v>2.0845588202132102</c:v>
                </c:pt>
                <c:pt idx="44">
                  <c:v>1.85568885937002</c:v>
                </c:pt>
                <c:pt idx="45">
                  <c:v>2.4127088926875899</c:v>
                </c:pt>
                <c:pt idx="46">
                  <c:v>2.4127088926875899</c:v>
                </c:pt>
                <c:pt idx="47">
                  <c:v>2.64126045342881</c:v>
                </c:pt>
                <c:pt idx="48">
                  <c:v>2.8299654687847902</c:v>
                </c:pt>
                <c:pt idx="49">
                  <c:v>2.7505215757728299</c:v>
                </c:pt>
                <c:pt idx="50">
                  <c:v>2.92924815191253</c:v>
                </c:pt>
                <c:pt idx="51">
                  <c:v>3.14758335147808</c:v>
                </c:pt>
                <c:pt idx="52">
                  <c:v>2.8696814992001798</c:v>
                </c:pt>
                <c:pt idx="53">
                  <c:v>2.9093935865993901</c:v>
                </c:pt>
                <c:pt idx="54">
                  <c:v>3.3459665326510701</c:v>
                </c:pt>
                <c:pt idx="55">
                  <c:v>3.58389654858872</c:v>
                </c:pt>
                <c:pt idx="56">
                  <c:v>3.18726785967075</c:v>
                </c:pt>
                <c:pt idx="57">
                  <c:v>2.8398948460892099</c:v>
                </c:pt>
                <c:pt idx="58">
                  <c:v>2.57171510596153</c:v>
                </c:pt>
                <c:pt idx="59">
                  <c:v>2.37294746124324</c:v>
                </c:pt>
                <c:pt idx="60">
                  <c:v>2.2536394468371599</c:v>
                </c:pt>
                <c:pt idx="61">
                  <c:v>2.05471364206094</c:v>
                </c:pt>
                <c:pt idx="62">
                  <c:v>2.1442424968383702</c:v>
                </c:pt>
                <c:pt idx="63">
                  <c:v>2.0049667294146101</c:v>
                </c:pt>
                <c:pt idx="64">
                  <c:v>1.66652354776639</c:v>
                </c:pt>
                <c:pt idx="65">
                  <c:v>1.8059171868531201</c:v>
                </c:pt>
                <c:pt idx="66">
                  <c:v>1.76609538936385</c:v>
                </c:pt>
                <c:pt idx="67">
                  <c:v>1.8457350202982199</c:v>
                </c:pt>
                <c:pt idx="68">
                  <c:v>1.7262696270409701</c:v>
                </c:pt>
                <c:pt idx="69">
                  <c:v>1.66652354776639</c:v>
                </c:pt>
                <c:pt idx="70">
                  <c:v>1.69639770290185</c:v>
                </c:pt>
                <c:pt idx="71">
                  <c:v>1.6466062047357899</c:v>
                </c:pt>
                <c:pt idx="72">
                  <c:v>1.61672833053272</c:v>
                </c:pt>
                <c:pt idx="73">
                  <c:v>1.63664716130142</c:v>
                </c:pt>
                <c:pt idx="74">
                  <c:v>1.89550173886939</c:v>
                </c:pt>
                <c:pt idx="75">
                  <c:v>2.2337513175602699</c:v>
                </c:pt>
                <c:pt idx="76">
                  <c:v>3.0682025216878999</c:v>
                </c:pt>
                <c:pt idx="77">
                  <c:v>3.09797217897848</c:v>
                </c:pt>
              </c:numCache>
            </c:numRef>
          </c:xVal>
          <c:yVal>
            <c:numRef>
              <c:f>credit_spread!$C$2:$C$129</c:f>
              <c:numCache>
                <c:formatCode>General</c:formatCode>
                <c:ptCount val="128"/>
                <c:pt idx="0">
                  <c:v>0.35838048651507098</c:v>
                </c:pt>
                <c:pt idx="1">
                  <c:v>0.40109374999999903</c:v>
                </c:pt>
                <c:pt idx="2">
                  <c:v>0.44480158730158798</c:v>
                </c:pt>
                <c:pt idx="3">
                  <c:v>0.47659882232462802</c:v>
                </c:pt>
                <c:pt idx="4">
                  <c:v>0.41792114695340499</c:v>
                </c:pt>
                <c:pt idx="5">
                  <c:v>0.40968253968253998</c:v>
                </c:pt>
                <c:pt idx="6">
                  <c:v>0.42654761904761701</c:v>
                </c:pt>
                <c:pt idx="7">
                  <c:v>0.54991431451612804</c:v>
                </c:pt>
                <c:pt idx="8">
                  <c:v>0.54760997267759604</c:v>
                </c:pt>
                <c:pt idx="9">
                  <c:v>0.44898437499999999</c:v>
                </c:pt>
                <c:pt idx="10">
                  <c:v>0.43503906250000002</c:v>
                </c:pt>
                <c:pt idx="11">
                  <c:v>0.51429687499999899</c:v>
                </c:pt>
                <c:pt idx="12">
                  <c:v>0.47326612903225701</c:v>
                </c:pt>
                <c:pt idx="13">
                  <c:v>0.43789682539682501</c:v>
                </c:pt>
                <c:pt idx="14">
                  <c:v>0.521367187499999</c:v>
                </c:pt>
                <c:pt idx="15">
                  <c:v>0.53175529233871</c:v>
                </c:pt>
                <c:pt idx="16">
                  <c:v>0.53287017451084095</c:v>
                </c:pt>
                <c:pt idx="17">
                  <c:v>0.53773809523809402</c:v>
                </c:pt>
                <c:pt idx="18">
                  <c:v>0.50191406249999904</c:v>
                </c:pt>
                <c:pt idx="19">
                  <c:v>0.48467993951612898</c:v>
                </c:pt>
                <c:pt idx="20">
                  <c:v>0.442181259600614</c:v>
                </c:pt>
                <c:pt idx="21">
                  <c:v>0.37794354838709698</c:v>
                </c:pt>
                <c:pt idx="22">
                  <c:v>0.37746093749999898</c:v>
                </c:pt>
                <c:pt idx="23">
                  <c:v>0.34264116575591902</c:v>
                </c:pt>
                <c:pt idx="24">
                  <c:v>0.35027265745007602</c:v>
                </c:pt>
                <c:pt idx="25">
                  <c:v>0.40416666666666601</c:v>
                </c:pt>
                <c:pt idx="26">
                  <c:v>0.43317460317460299</c:v>
                </c:pt>
                <c:pt idx="27">
                  <c:v>0.43695020481310798</c:v>
                </c:pt>
                <c:pt idx="28">
                  <c:v>0.44912506400409602</c:v>
                </c:pt>
                <c:pt idx="29">
                  <c:v>0.39515624999999899</c:v>
                </c:pt>
                <c:pt idx="30">
                  <c:v>0.37839843749999902</c:v>
                </c:pt>
                <c:pt idx="31">
                  <c:v>0.39221774193548398</c:v>
                </c:pt>
                <c:pt idx="32">
                  <c:v>0.37726639344262197</c:v>
                </c:pt>
                <c:pt idx="33">
                  <c:v>0.37234374999999997</c:v>
                </c:pt>
                <c:pt idx="34">
                  <c:v>0.37914062499999901</c:v>
                </c:pt>
                <c:pt idx="35">
                  <c:v>0.383467741935483</c:v>
                </c:pt>
                <c:pt idx="36">
                  <c:v>0.417090163934425</c:v>
                </c:pt>
                <c:pt idx="37">
                  <c:v>0.41460317460317497</c:v>
                </c:pt>
                <c:pt idx="38">
                  <c:v>0.47996093749999902</c:v>
                </c:pt>
                <c:pt idx="39">
                  <c:v>0.64592741935483899</c:v>
                </c:pt>
                <c:pt idx="40">
                  <c:v>0.60282786885245898</c:v>
                </c:pt>
                <c:pt idx="41">
                  <c:v>0.54949218749999895</c:v>
                </c:pt>
                <c:pt idx="42">
                  <c:v>0.55484374999999997</c:v>
                </c:pt>
                <c:pt idx="43">
                  <c:v>0.52256016385048598</c:v>
                </c:pt>
                <c:pt idx="44">
                  <c:v>0.46559523809523701</c:v>
                </c:pt>
                <c:pt idx="45">
                  <c:v>0.60480158730158695</c:v>
                </c:pt>
                <c:pt idx="46">
                  <c:v>0.605793650793651</c:v>
                </c:pt>
                <c:pt idx="47">
                  <c:v>0.66173387096774205</c:v>
                </c:pt>
                <c:pt idx="48">
                  <c:v>0.70939516129032198</c:v>
                </c:pt>
                <c:pt idx="49">
                  <c:v>0.69055555555555503</c:v>
                </c:pt>
                <c:pt idx="50">
                  <c:v>0.73614754098360602</c:v>
                </c:pt>
                <c:pt idx="51">
                  <c:v>0.78951679005817099</c:v>
                </c:pt>
                <c:pt idx="52">
                  <c:v>0.71895833333333403</c:v>
                </c:pt>
                <c:pt idx="53">
                  <c:v>0.72992187500000005</c:v>
                </c:pt>
                <c:pt idx="54">
                  <c:v>0.83999999999999897</c:v>
                </c:pt>
                <c:pt idx="55">
                  <c:v>0.89915322580645096</c:v>
                </c:pt>
                <c:pt idx="56">
                  <c:v>0.79995901639344202</c:v>
                </c:pt>
                <c:pt idx="57">
                  <c:v>0.71329365079365104</c:v>
                </c:pt>
                <c:pt idx="58">
                  <c:v>0.64386718749999905</c:v>
                </c:pt>
                <c:pt idx="59">
                  <c:v>0.59435483870967798</c:v>
                </c:pt>
                <c:pt idx="60">
                  <c:v>0.56407258064516097</c:v>
                </c:pt>
                <c:pt idx="61">
                  <c:v>0.51620967741935397</c:v>
                </c:pt>
                <c:pt idx="62">
                  <c:v>0.53753906250000005</c:v>
                </c:pt>
                <c:pt idx="63">
                  <c:v>0.50258064516128997</c:v>
                </c:pt>
                <c:pt idx="64">
                  <c:v>0.41668032786885301</c:v>
                </c:pt>
                <c:pt idx="65">
                  <c:v>0.452695312499999</c:v>
                </c:pt>
                <c:pt idx="66">
                  <c:v>0.44148437499999899</c:v>
                </c:pt>
                <c:pt idx="67">
                  <c:v>0.46196721311475297</c:v>
                </c:pt>
                <c:pt idx="68">
                  <c:v>0.43366935483871</c:v>
                </c:pt>
                <c:pt idx="69">
                  <c:v>0.41626984126984001</c:v>
                </c:pt>
                <c:pt idx="70">
                  <c:v>0.42492063492063398</c:v>
                </c:pt>
                <c:pt idx="71">
                  <c:v>0.41314516129032203</c:v>
                </c:pt>
                <c:pt idx="72">
                  <c:v>0.40415322580645102</c:v>
                </c:pt>
                <c:pt idx="73">
                  <c:v>0.41105468750000002</c:v>
                </c:pt>
                <c:pt idx="74">
                  <c:v>0.47392857142857198</c:v>
                </c:pt>
                <c:pt idx="75">
                  <c:v>0.55979838709677399</c:v>
                </c:pt>
                <c:pt idx="76">
                  <c:v>0.77090163934426204</c:v>
                </c:pt>
                <c:pt idx="77">
                  <c:v>0.77703124999999995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63-45CD-A808-2563034B5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credit_spread!$B$1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credit_spread!$B$2:$B$129</c:f>
              <c:numCache>
                <c:formatCode>General</c:formatCode>
                <c:ptCount val="128"/>
                <c:pt idx="0">
                  <c:v>1.4274499508101</c:v>
                </c:pt>
                <c:pt idx="1">
                  <c:v>1.5968085078149801</c:v>
                </c:pt>
                <c:pt idx="2">
                  <c:v>1.77605121040854</c:v>
                </c:pt>
                <c:pt idx="3">
                  <c:v>1.9054543396088599</c:v>
                </c:pt>
                <c:pt idx="4">
                  <c:v>1.6764818473872201</c:v>
                </c:pt>
                <c:pt idx="5">
                  <c:v>1.63664716130142</c:v>
                </c:pt>
                <c:pt idx="6">
                  <c:v>1.70635525882024</c:v>
                </c:pt>
                <c:pt idx="7">
                  <c:v>2.1939720922279</c:v>
                </c:pt>
                <c:pt idx="8">
                  <c:v>2.18402666774417</c:v>
                </c:pt>
                <c:pt idx="9">
                  <c:v>1.7959621091408</c:v>
                </c:pt>
                <c:pt idx="10">
                  <c:v>1.73622643936808</c:v>
                </c:pt>
                <c:pt idx="11">
                  <c:v>2.05471364206094</c:v>
                </c:pt>
                <c:pt idx="12">
                  <c:v>1.8855488904880999</c:v>
                </c:pt>
                <c:pt idx="13">
                  <c:v>1.746183003856</c:v>
                </c:pt>
                <c:pt idx="14">
                  <c:v>2.0845588202132102</c:v>
                </c:pt>
                <c:pt idx="15">
                  <c:v>2.1243489274306202</c:v>
                </c:pt>
                <c:pt idx="16">
                  <c:v>2.1243489274306202</c:v>
                </c:pt>
                <c:pt idx="17">
                  <c:v>2.1442424968383702</c:v>
                </c:pt>
                <c:pt idx="18">
                  <c:v>2.0049667294146101</c:v>
                </c:pt>
                <c:pt idx="19">
                  <c:v>1.93531065609969</c:v>
                </c:pt>
                <c:pt idx="20">
                  <c:v>1.76609538936385</c:v>
                </c:pt>
                <c:pt idx="21">
                  <c:v>1.50715702756772</c:v>
                </c:pt>
                <c:pt idx="22">
                  <c:v>1.50715702756772</c:v>
                </c:pt>
                <c:pt idx="23">
                  <c:v>1.36765921826226</c:v>
                </c:pt>
                <c:pt idx="24">
                  <c:v>1.3975557017023399</c:v>
                </c:pt>
                <c:pt idx="25">
                  <c:v>1.61672833053272</c:v>
                </c:pt>
                <c:pt idx="26">
                  <c:v>1.7262696270409701</c:v>
                </c:pt>
                <c:pt idx="27">
                  <c:v>1.746183003856</c:v>
                </c:pt>
                <c:pt idx="28">
                  <c:v>1.7959621091408</c:v>
                </c:pt>
                <c:pt idx="29">
                  <c:v>1.5768876930494999</c:v>
                </c:pt>
                <c:pt idx="30">
                  <c:v>1.50715702756772</c:v>
                </c:pt>
                <c:pt idx="31">
                  <c:v>1.5669269136180199</c:v>
                </c:pt>
                <c:pt idx="32">
                  <c:v>1.50715702756772</c:v>
                </c:pt>
                <c:pt idx="33">
                  <c:v>1.48723174736431</c:v>
                </c:pt>
                <c:pt idx="34">
                  <c:v>1.5171192954785</c:v>
                </c:pt>
                <c:pt idx="35">
                  <c:v>1.5270813152785101</c:v>
                </c:pt>
                <c:pt idx="36">
                  <c:v>1.66652354776639</c:v>
                </c:pt>
                <c:pt idx="37">
                  <c:v>1.65656500022006</c:v>
                </c:pt>
                <c:pt idx="38">
                  <c:v>1.91540669271884</c:v>
                </c:pt>
                <c:pt idx="39">
                  <c:v>2.57171510596153</c:v>
                </c:pt>
                <c:pt idx="40">
                  <c:v>2.4027689053604999</c:v>
                </c:pt>
                <c:pt idx="41">
                  <c:v>2.1939720922279</c:v>
                </c:pt>
                <c:pt idx="42">
                  <c:v>2.2138621993898999</c:v>
                </c:pt>
                <c:pt idx="43">
                  <c:v>2.0845588202132102</c:v>
                </c:pt>
                <c:pt idx="44">
                  <c:v>1.85568885937002</c:v>
                </c:pt>
                <c:pt idx="45">
                  <c:v>2.4127088926875899</c:v>
                </c:pt>
                <c:pt idx="46">
                  <c:v>2.4127088926875899</c:v>
                </c:pt>
                <c:pt idx="47">
                  <c:v>2.64126045342881</c:v>
                </c:pt>
                <c:pt idx="48">
                  <c:v>2.8299654687847902</c:v>
                </c:pt>
                <c:pt idx="49">
                  <c:v>2.7505215757728299</c:v>
                </c:pt>
                <c:pt idx="50">
                  <c:v>2.92924815191253</c:v>
                </c:pt>
                <c:pt idx="51">
                  <c:v>3.14758335147808</c:v>
                </c:pt>
                <c:pt idx="52">
                  <c:v>2.8696814992001798</c:v>
                </c:pt>
                <c:pt idx="53">
                  <c:v>2.9093935865993901</c:v>
                </c:pt>
                <c:pt idx="54">
                  <c:v>3.3459665326510701</c:v>
                </c:pt>
                <c:pt idx="55">
                  <c:v>3.58389654858872</c:v>
                </c:pt>
                <c:pt idx="56">
                  <c:v>3.18726785967075</c:v>
                </c:pt>
                <c:pt idx="57">
                  <c:v>2.8398948460892099</c:v>
                </c:pt>
                <c:pt idx="58">
                  <c:v>2.57171510596153</c:v>
                </c:pt>
                <c:pt idx="59">
                  <c:v>2.37294746124324</c:v>
                </c:pt>
                <c:pt idx="60">
                  <c:v>2.2536394468371599</c:v>
                </c:pt>
                <c:pt idx="61">
                  <c:v>2.05471364206094</c:v>
                </c:pt>
                <c:pt idx="62">
                  <c:v>2.1442424968383702</c:v>
                </c:pt>
                <c:pt idx="63">
                  <c:v>2.0049667294146101</c:v>
                </c:pt>
                <c:pt idx="64">
                  <c:v>1.66652354776639</c:v>
                </c:pt>
                <c:pt idx="65">
                  <c:v>1.8059171868531201</c:v>
                </c:pt>
                <c:pt idx="66">
                  <c:v>1.76609538936385</c:v>
                </c:pt>
                <c:pt idx="67">
                  <c:v>1.8457350202982199</c:v>
                </c:pt>
                <c:pt idx="68">
                  <c:v>1.7262696270409701</c:v>
                </c:pt>
                <c:pt idx="69">
                  <c:v>1.66652354776639</c:v>
                </c:pt>
                <c:pt idx="70">
                  <c:v>1.69639770290185</c:v>
                </c:pt>
                <c:pt idx="71">
                  <c:v>1.6466062047357899</c:v>
                </c:pt>
                <c:pt idx="72">
                  <c:v>1.61672833053272</c:v>
                </c:pt>
                <c:pt idx="73">
                  <c:v>1.63664716130142</c:v>
                </c:pt>
                <c:pt idx="74">
                  <c:v>1.89550173886939</c:v>
                </c:pt>
                <c:pt idx="75">
                  <c:v>2.2337513175602699</c:v>
                </c:pt>
                <c:pt idx="76">
                  <c:v>3.0682025216878999</c:v>
                </c:pt>
                <c:pt idx="77">
                  <c:v>3.09797217897848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0C-4515-8A22-C1B7AA833750}"/>
            </c:ext>
          </c:extLst>
        </c:ser>
        <c:ser>
          <c:idx val="1"/>
          <c:order val="1"/>
          <c:tx>
            <c:strRef>
              <c:f>credit_spread!$C$1</c:f>
              <c:strCache>
                <c:ptCount val="1"/>
                <c:pt idx="0">
                  <c:v>exp(BBB_FFR/100)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credit_spread!$C$2:$C$129</c:f>
              <c:numCache>
                <c:formatCode>General</c:formatCode>
                <c:ptCount val="128"/>
                <c:pt idx="0">
                  <c:v>0.35838048651507098</c:v>
                </c:pt>
                <c:pt idx="1">
                  <c:v>0.40109374999999903</c:v>
                </c:pt>
                <c:pt idx="2">
                  <c:v>0.44480158730158798</c:v>
                </c:pt>
                <c:pt idx="3">
                  <c:v>0.47659882232462802</c:v>
                </c:pt>
                <c:pt idx="4">
                  <c:v>0.41792114695340499</c:v>
                </c:pt>
                <c:pt idx="5">
                  <c:v>0.40968253968253998</c:v>
                </c:pt>
                <c:pt idx="6">
                  <c:v>0.42654761904761701</c:v>
                </c:pt>
                <c:pt idx="7">
                  <c:v>0.54991431451612804</c:v>
                </c:pt>
                <c:pt idx="8">
                  <c:v>0.54760997267759604</c:v>
                </c:pt>
                <c:pt idx="9">
                  <c:v>0.44898437499999999</c:v>
                </c:pt>
                <c:pt idx="10">
                  <c:v>0.43503906250000002</c:v>
                </c:pt>
                <c:pt idx="11">
                  <c:v>0.51429687499999899</c:v>
                </c:pt>
                <c:pt idx="12">
                  <c:v>0.47326612903225701</c:v>
                </c:pt>
                <c:pt idx="13">
                  <c:v>0.43789682539682501</c:v>
                </c:pt>
                <c:pt idx="14">
                  <c:v>0.521367187499999</c:v>
                </c:pt>
                <c:pt idx="15">
                  <c:v>0.53175529233871</c:v>
                </c:pt>
                <c:pt idx="16">
                  <c:v>0.53287017451084095</c:v>
                </c:pt>
                <c:pt idx="17">
                  <c:v>0.53773809523809402</c:v>
                </c:pt>
                <c:pt idx="18">
                  <c:v>0.50191406249999904</c:v>
                </c:pt>
                <c:pt idx="19">
                  <c:v>0.48467993951612898</c:v>
                </c:pt>
                <c:pt idx="20">
                  <c:v>0.442181259600614</c:v>
                </c:pt>
                <c:pt idx="21">
                  <c:v>0.37794354838709698</c:v>
                </c:pt>
                <c:pt idx="22">
                  <c:v>0.37746093749999898</c:v>
                </c:pt>
                <c:pt idx="23">
                  <c:v>0.34264116575591902</c:v>
                </c:pt>
                <c:pt idx="24">
                  <c:v>0.35027265745007602</c:v>
                </c:pt>
                <c:pt idx="25">
                  <c:v>0.40416666666666601</c:v>
                </c:pt>
                <c:pt idx="26">
                  <c:v>0.43317460317460299</c:v>
                </c:pt>
                <c:pt idx="27">
                  <c:v>0.43695020481310798</c:v>
                </c:pt>
                <c:pt idx="28">
                  <c:v>0.44912506400409602</c:v>
                </c:pt>
                <c:pt idx="29">
                  <c:v>0.39515624999999899</c:v>
                </c:pt>
                <c:pt idx="30">
                  <c:v>0.37839843749999902</c:v>
                </c:pt>
                <c:pt idx="31">
                  <c:v>0.39221774193548398</c:v>
                </c:pt>
                <c:pt idx="32">
                  <c:v>0.37726639344262197</c:v>
                </c:pt>
                <c:pt idx="33">
                  <c:v>0.37234374999999997</c:v>
                </c:pt>
                <c:pt idx="34">
                  <c:v>0.37914062499999901</c:v>
                </c:pt>
                <c:pt idx="35">
                  <c:v>0.383467741935483</c:v>
                </c:pt>
                <c:pt idx="36">
                  <c:v>0.417090163934425</c:v>
                </c:pt>
                <c:pt idx="37">
                  <c:v>0.41460317460317497</c:v>
                </c:pt>
                <c:pt idx="38">
                  <c:v>0.47996093749999902</c:v>
                </c:pt>
                <c:pt idx="39">
                  <c:v>0.64592741935483899</c:v>
                </c:pt>
                <c:pt idx="40">
                  <c:v>0.60282786885245898</c:v>
                </c:pt>
                <c:pt idx="41">
                  <c:v>0.54949218749999895</c:v>
                </c:pt>
                <c:pt idx="42">
                  <c:v>0.55484374999999997</c:v>
                </c:pt>
                <c:pt idx="43">
                  <c:v>0.52256016385048598</c:v>
                </c:pt>
                <c:pt idx="44">
                  <c:v>0.46559523809523701</c:v>
                </c:pt>
                <c:pt idx="45">
                  <c:v>0.60480158730158695</c:v>
                </c:pt>
                <c:pt idx="46">
                  <c:v>0.605793650793651</c:v>
                </c:pt>
                <c:pt idx="47">
                  <c:v>0.66173387096774205</c:v>
                </c:pt>
                <c:pt idx="48">
                  <c:v>0.70939516129032198</c:v>
                </c:pt>
                <c:pt idx="49">
                  <c:v>0.69055555555555503</c:v>
                </c:pt>
                <c:pt idx="50">
                  <c:v>0.73614754098360602</c:v>
                </c:pt>
                <c:pt idx="51">
                  <c:v>0.78951679005817099</c:v>
                </c:pt>
                <c:pt idx="52">
                  <c:v>0.71895833333333403</c:v>
                </c:pt>
                <c:pt idx="53">
                  <c:v>0.72992187500000005</c:v>
                </c:pt>
                <c:pt idx="54">
                  <c:v>0.83999999999999897</c:v>
                </c:pt>
                <c:pt idx="55">
                  <c:v>0.89915322580645096</c:v>
                </c:pt>
                <c:pt idx="56">
                  <c:v>0.79995901639344202</c:v>
                </c:pt>
                <c:pt idx="57">
                  <c:v>0.71329365079365104</c:v>
                </c:pt>
                <c:pt idx="58">
                  <c:v>0.64386718749999905</c:v>
                </c:pt>
                <c:pt idx="59">
                  <c:v>0.59435483870967798</c:v>
                </c:pt>
                <c:pt idx="60">
                  <c:v>0.56407258064516097</c:v>
                </c:pt>
                <c:pt idx="61">
                  <c:v>0.51620967741935397</c:v>
                </c:pt>
                <c:pt idx="62">
                  <c:v>0.53753906250000005</c:v>
                </c:pt>
                <c:pt idx="63">
                  <c:v>0.50258064516128997</c:v>
                </c:pt>
                <c:pt idx="64">
                  <c:v>0.41668032786885301</c:v>
                </c:pt>
                <c:pt idx="65">
                  <c:v>0.452695312499999</c:v>
                </c:pt>
                <c:pt idx="66">
                  <c:v>0.44148437499999899</c:v>
                </c:pt>
                <c:pt idx="67">
                  <c:v>0.46196721311475297</c:v>
                </c:pt>
                <c:pt idx="68">
                  <c:v>0.43366935483871</c:v>
                </c:pt>
                <c:pt idx="69">
                  <c:v>0.41626984126984001</c:v>
                </c:pt>
                <c:pt idx="70">
                  <c:v>0.42492063492063398</c:v>
                </c:pt>
                <c:pt idx="71">
                  <c:v>0.41314516129032203</c:v>
                </c:pt>
                <c:pt idx="72">
                  <c:v>0.40415322580645102</c:v>
                </c:pt>
                <c:pt idx="73">
                  <c:v>0.41105468750000002</c:v>
                </c:pt>
                <c:pt idx="74">
                  <c:v>0.47392857142857198</c:v>
                </c:pt>
                <c:pt idx="75">
                  <c:v>0.55979838709677399</c:v>
                </c:pt>
                <c:pt idx="76">
                  <c:v>0.77090163934426204</c:v>
                </c:pt>
                <c:pt idx="77">
                  <c:v>0.77703124999999995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0C-4515-8A22-C1B7AA833750}"/>
            </c:ext>
          </c:extLst>
        </c:ser>
        <c:ser>
          <c:idx val="2"/>
          <c:order val="2"/>
          <c:tx>
            <c:strRef>
              <c:f>credit_spread!$D$1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credit_spread!$D$2:$D$129</c:f>
              <c:numCache>
                <c:formatCode>General</c:formatCode>
                <c:ptCount val="128"/>
                <c:pt idx="0">
                  <c:v>1.4319787566852509</c:v>
                </c:pt>
                <c:pt idx="1">
                  <c:v>1.6018542756832286</c:v>
                </c:pt>
                <c:pt idx="2">
                  <c:v>1.7756853281502583</c:v>
                </c:pt>
                <c:pt idx="3">
                  <c:v>1.9021465573219796</c:v>
                </c:pt>
                <c:pt idx="4">
                  <c:v>1.6687787520078603</c:v>
                </c:pt>
                <c:pt idx="5">
                  <c:v>1.636012871534865</c:v>
                </c:pt>
                <c:pt idx="6">
                  <c:v>1.7030872151072189</c:v>
                </c:pt>
                <c:pt idx="7">
                  <c:v>2.1937306291178045</c:v>
                </c:pt>
                <c:pt idx="8">
                  <c:v>2.1845659988874897</c:v>
                </c:pt>
                <c:pt idx="9">
                  <c:v>1.7923207517436071</c:v>
                </c:pt>
                <c:pt idx="10">
                  <c:v>1.7368586539022093</c:v>
                </c:pt>
                <c:pt idx="11">
                  <c:v>2.0520760111016343</c:v>
                </c:pt>
                <c:pt idx="12">
                  <c:v>1.8888920561082669</c:v>
                </c:pt>
                <c:pt idx="13">
                  <c:v>1.7482243027818041</c:v>
                </c:pt>
                <c:pt idx="14">
                  <c:v>2.0801954500632398</c:v>
                </c:pt>
                <c:pt idx="15">
                  <c:v>2.1215101274468613</c:v>
                </c:pt>
                <c:pt idx="16">
                  <c:v>2.1259441409630417</c:v>
                </c:pt>
                <c:pt idx="17">
                  <c:v>2.1453044167301911</c:v>
                </c:pt>
                <c:pt idx="18">
                  <c:v>2.0028281539147352</c:v>
                </c:pt>
                <c:pt idx="19">
                  <c:v>1.9342860817925016</c:v>
                </c:pt>
                <c:pt idx="20">
                  <c:v>1.7652639861166577</c:v>
                </c:pt>
                <c:pt idx="21">
                  <c:v>1.5097832843086816</c:v>
                </c:pt>
                <c:pt idx="22">
                  <c:v>1.5078638857839406</c:v>
                </c:pt>
                <c:pt idx="23">
                  <c:v>1.369381683446395</c:v>
                </c:pt>
                <c:pt idx="24">
                  <c:v>1.399732996048185</c:v>
                </c:pt>
                <c:pt idx="25">
                  <c:v>1.6140756156370766</c:v>
                </c:pt>
                <c:pt idx="26">
                  <c:v>1.7294434865815431</c:v>
                </c:pt>
                <c:pt idx="27">
                  <c:v>1.7444594847877437</c:v>
                </c:pt>
                <c:pt idx="28">
                  <c:v>1.7928802879540995</c:v>
                </c:pt>
                <c:pt idx="29">
                  <c:v>1.5782401611961345</c:v>
                </c:pt>
                <c:pt idx="30">
                  <c:v>1.5115924301766397</c:v>
                </c:pt>
                <c:pt idx="31">
                  <c:v>1.566553379578163</c:v>
                </c:pt>
                <c:pt idx="32">
                  <c:v>1.5070901618860568</c:v>
                </c:pt>
                <c:pt idx="33">
                  <c:v>1.4875122476404625</c:v>
                </c:pt>
                <c:pt idx="34">
                  <c:v>1.5145441944875264</c:v>
                </c:pt>
                <c:pt idx="35">
                  <c:v>1.5317536319129683</c:v>
                </c:pt>
                <c:pt idx="36">
                  <c:v>1.6654738377936247</c:v>
                </c:pt>
                <c:pt idx="37">
                  <c:v>1.6555827976595077</c:v>
                </c:pt>
                <c:pt idx="38">
                  <c:v>1.9155180727190331</c:v>
                </c:pt>
                <c:pt idx="39">
                  <c:v>2.5755856943679363</c:v>
                </c:pt>
                <c:pt idx="40">
                  <c:v>2.4041738678575393</c:v>
                </c:pt>
                <c:pt idx="41">
                  <c:v>2.19205178184421</c:v>
                </c:pt>
                <c:pt idx="42">
                  <c:v>2.213335556085871</c:v>
                </c:pt>
                <c:pt idx="43">
                  <c:v>2.0849400530309525</c:v>
                </c:pt>
                <c:pt idx="44">
                  <c:v>1.8583840482253531</c:v>
                </c:pt>
                <c:pt idx="45">
                  <c:v>2.4120235711708862</c:v>
                </c:pt>
                <c:pt idx="46">
                  <c:v>2.4159691207927922</c:v>
                </c:pt>
                <c:pt idx="47">
                  <c:v>2.6384497546663446</c:v>
                </c:pt>
                <c:pt idx="48">
                  <c:v>2.8280041405661369</c:v>
                </c:pt>
                <c:pt idx="49">
                  <c:v>2.7530768804882433</c:v>
                </c:pt>
                <c:pt idx="50">
                  <c:v>2.9344014048826694</c:v>
                </c:pt>
                <c:pt idx="51">
                  <c:v>3.1466569935541644</c:v>
                </c:pt>
                <c:pt idx="52">
                  <c:v>2.8660379661633515</c:v>
                </c:pt>
                <c:pt idx="53">
                  <c:v>2.9096412214224125</c:v>
                </c:pt>
                <c:pt idx="54">
                  <c:v>3.3474344755318173</c:v>
                </c:pt>
                <c:pt idx="55">
                  <c:v>3.5826935991485698</c:v>
                </c:pt>
                <c:pt idx="56">
                  <c:v>3.1881869183004778</c:v>
                </c:pt>
                <c:pt idx="57">
                  <c:v>2.8435088778222792</c:v>
                </c:pt>
                <c:pt idx="58">
                  <c:v>2.567391917375911</c:v>
                </c:pt>
                <c:pt idx="59">
                  <c:v>2.370475660894301</c:v>
                </c:pt>
                <c:pt idx="60">
                  <c:v>2.2500396678226005</c:v>
                </c:pt>
                <c:pt idx="61">
                  <c:v>2.0596834444189969</c:v>
                </c:pt>
                <c:pt idx="62">
                  <c:v>2.1445128408373018</c:v>
                </c:pt>
                <c:pt idx="63">
                  <c:v>2.005479229161697</c:v>
                </c:pt>
                <c:pt idx="64">
                  <c:v>1.6638438730317959</c:v>
                </c:pt>
                <c:pt idx="65">
                  <c:v>1.8070795732980367</c:v>
                </c:pt>
                <c:pt idx="66">
                  <c:v>1.762492396602011</c:v>
                </c:pt>
                <c:pt idx="67">
                  <c:v>1.843954979214627</c:v>
                </c:pt>
                <c:pt idx="68">
                  <c:v>1.7314111703607269</c:v>
                </c:pt>
                <c:pt idx="69">
                  <c:v>1.6622113210242995</c:v>
                </c:pt>
                <c:pt idx="70">
                  <c:v>1.6966165137273013</c:v>
                </c:pt>
                <c:pt idx="71">
                  <c:v>1.6497841124732482</c:v>
                </c:pt>
                <c:pt idx="72">
                  <c:v>1.6140221598034896</c:v>
                </c:pt>
                <c:pt idx="73">
                  <c:v>1.6414700598556595</c:v>
                </c:pt>
                <c:pt idx="74">
                  <c:v>1.891526665049351</c:v>
                </c:pt>
                <c:pt idx="75">
                  <c:v>2.2330407127419085</c:v>
                </c:pt>
                <c:pt idx="76">
                  <c:v>3.0726224166863325</c:v>
                </c:pt>
                <c:pt idx="77">
                  <c:v>3.0970005771555376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0C-4515-8A22-C1B7AA833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investment!$C$1</c:f>
              <c:strCache>
                <c:ptCount val="1"/>
                <c:pt idx="0">
                  <c:v>exp(pcer_q_obs/100)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investment!$B$2:$B$129</c:f>
              <c:numCache>
                <c:formatCode>General</c:formatCode>
                <c:ptCount val="128"/>
                <c:pt idx="0">
                  <c:v>1.4807338271025601</c:v>
                </c:pt>
                <c:pt idx="1">
                  <c:v>-1.48847966089744</c:v>
                </c:pt>
                <c:pt idx="2">
                  <c:v>-0.92459462389743596</c:v>
                </c:pt>
                <c:pt idx="3">
                  <c:v>-2.41656298089744</c:v>
                </c:pt>
                <c:pt idx="4">
                  <c:v>0.85440216410256398</c:v>
                </c:pt>
                <c:pt idx="5">
                  <c:v>-2.76604950989744</c:v>
                </c:pt>
                <c:pt idx="6">
                  <c:v>-2.9861539298974402</c:v>
                </c:pt>
                <c:pt idx="7">
                  <c:v>-6.2742048188974398</c:v>
                </c:pt>
                <c:pt idx="8">
                  <c:v>-4.4392972218974398</c:v>
                </c:pt>
                <c:pt idx="9">
                  <c:v>-1.28524403589744</c:v>
                </c:pt>
                <c:pt idx="10">
                  <c:v>1.05999004610256</c:v>
                </c:pt>
                <c:pt idx="11">
                  <c:v>0.57744062610256397</c:v>
                </c:pt>
                <c:pt idx="12">
                  <c:v>-1.5399693418974401</c:v>
                </c:pt>
                <c:pt idx="13">
                  <c:v>3.3333515851025601</c:v>
                </c:pt>
                <c:pt idx="14">
                  <c:v>0.62530696510256401</c:v>
                </c:pt>
                <c:pt idx="15">
                  <c:v>1.7716329541025599</c:v>
                </c:pt>
                <c:pt idx="16">
                  <c:v>0.85742826110256398</c:v>
                </c:pt>
                <c:pt idx="17">
                  <c:v>0.98872584210256398</c:v>
                </c:pt>
                <c:pt idx="18">
                  <c:v>-0.37205669889743598</c:v>
                </c:pt>
                <c:pt idx="19">
                  <c:v>3.4904777471025601</c:v>
                </c:pt>
                <c:pt idx="20">
                  <c:v>2.7682736211025598</c:v>
                </c:pt>
                <c:pt idx="21">
                  <c:v>3.3375666411025602</c:v>
                </c:pt>
                <c:pt idx="22">
                  <c:v>-1.32809060089744</c:v>
                </c:pt>
                <c:pt idx="23">
                  <c:v>3.2334483341025599</c:v>
                </c:pt>
                <c:pt idx="24">
                  <c:v>-0.92446556289743598</c:v>
                </c:pt>
                <c:pt idx="25">
                  <c:v>-2.2699107138974401</c:v>
                </c:pt>
                <c:pt idx="26">
                  <c:v>-0.47725912589743602</c:v>
                </c:pt>
                <c:pt idx="27">
                  <c:v>1.16813628710256</c:v>
                </c:pt>
                <c:pt idx="28">
                  <c:v>2.9805316102564001E-2</c:v>
                </c:pt>
                <c:pt idx="29">
                  <c:v>3.0386101321025598</c:v>
                </c:pt>
                <c:pt idx="30">
                  <c:v>1.7828596521025599</c:v>
                </c:pt>
                <c:pt idx="31">
                  <c:v>-0.345889501897436</c:v>
                </c:pt>
                <c:pt idx="32">
                  <c:v>1.59087070310256</c:v>
                </c:pt>
                <c:pt idx="33">
                  <c:v>1.6743220201025599</c:v>
                </c:pt>
                <c:pt idx="34">
                  <c:v>1.80105686810256</c:v>
                </c:pt>
                <c:pt idx="35">
                  <c:v>0.59532182210256401</c:v>
                </c:pt>
                <c:pt idx="36">
                  <c:v>2.0671015561025601</c:v>
                </c:pt>
                <c:pt idx="37">
                  <c:v>-0.44846073189743602</c:v>
                </c:pt>
                <c:pt idx="38">
                  <c:v>1.57288726410256</c:v>
                </c:pt>
                <c:pt idx="39">
                  <c:v>3.0645392791025601</c:v>
                </c:pt>
                <c:pt idx="40">
                  <c:v>0.98916038410256402</c:v>
                </c:pt>
                <c:pt idx="41">
                  <c:v>-8.6469141897436E-2</c:v>
                </c:pt>
                <c:pt idx="42">
                  <c:v>1.33384684710256</c:v>
                </c:pt>
                <c:pt idx="43">
                  <c:v>1.37878615310256</c:v>
                </c:pt>
                <c:pt idx="44">
                  <c:v>-2.7312700897435999E-2</c:v>
                </c:pt>
                <c:pt idx="45">
                  <c:v>2.7956369071025602</c:v>
                </c:pt>
                <c:pt idx="46">
                  <c:v>-1.51487033889744</c:v>
                </c:pt>
                <c:pt idx="47">
                  <c:v>-0.71670756289743598</c:v>
                </c:pt>
                <c:pt idx="48">
                  <c:v>-4.4419560448974398</c:v>
                </c:pt>
                <c:pt idx="49">
                  <c:v>-1.6197370568974401</c:v>
                </c:pt>
                <c:pt idx="50">
                  <c:v>-1.8253996878974399</c:v>
                </c:pt>
                <c:pt idx="51">
                  <c:v>-1.6789568528974399</c:v>
                </c:pt>
                <c:pt idx="52">
                  <c:v>0.24768225010256401</c:v>
                </c:pt>
                <c:pt idx="53">
                  <c:v>-6.4037682897435902E-2</c:v>
                </c:pt>
                <c:pt idx="54">
                  <c:v>-2.9415131897435901E-2</c:v>
                </c:pt>
                <c:pt idx="55">
                  <c:v>-1.5066780768974399</c:v>
                </c:pt>
                <c:pt idx="56">
                  <c:v>-1.2367898038974401</c:v>
                </c:pt>
                <c:pt idx="57">
                  <c:v>0.51226993510256402</c:v>
                </c:pt>
                <c:pt idx="58">
                  <c:v>2.4630504211025599</c:v>
                </c:pt>
                <c:pt idx="59">
                  <c:v>1.6805129951025599</c:v>
                </c:pt>
                <c:pt idx="60">
                  <c:v>9.1148827102564098E-2</c:v>
                </c:pt>
                <c:pt idx="61">
                  <c:v>2.2075644841025599</c:v>
                </c:pt>
                <c:pt idx="62">
                  <c:v>0.59911289210256402</c:v>
                </c:pt>
                <c:pt idx="63">
                  <c:v>1.3017994621025599</c:v>
                </c:pt>
                <c:pt idx="64">
                  <c:v>0.92368832810256396</c:v>
                </c:pt>
                <c:pt idx="65">
                  <c:v>-0.81006735289743603</c:v>
                </c:pt>
                <c:pt idx="66">
                  <c:v>0.20089810610256401</c:v>
                </c:pt>
                <c:pt idx="67">
                  <c:v>0.94037790010256395</c:v>
                </c:pt>
                <c:pt idx="68">
                  <c:v>1.58779045110256</c:v>
                </c:pt>
                <c:pt idx="69">
                  <c:v>-1.14001666289744</c:v>
                </c:pt>
                <c:pt idx="70">
                  <c:v>-1.5384535118974401</c:v>
                </c:pt>
                <c:pt idx="71">
                  <c:v>-2.0972397248974399</c:v>
                </c:pt>
                <c:pt idx="72">
                  <c:v>-1.7060236408974401</c:v>
                </c:pt>
                <c:pt idx="73">
                  <c:v>0.57788187610256403</c:v>
                </c:pt>
                <c:pt idx="74">
                  <c:v>-1.1337573748974401</c:v>
                </c:pt>
                <c:pt idx="75">
                  <c:v>-2.4846343058974401</c:v>
                </c:pt>
                <c:pt idx="76">
                  <c:v>-4.3761186238974403</c:v>
                </c:pt>
                <c:pt idx="77">
                  <c:v>-2.2741673928974402</c:v>
                </c:pt>
              </c:numCache>
            </c:numRef>
          </c:xVal>
          <c:yVal>
            <c:numRef>
              <c:f>investment!$C$2:$C$129</c:f>
              <c:numCache>
                <c:formatCode>General</c:formatCode>
                <c:ptCount val="128"/>
                <c:pt idx="0">
                  <c:v>3.09617590727964</c:v>
                </c:pt>
                <c:pt idx="1">
                  <c:v>8.8974573972345705E-2</c:v>
                </c:pt>
                <c:pt idx="2">
                  <c:v>0.29601146457182098</c:v>
                </c:pt>
                <c:pt idx="3">
                  <c:v>-1.2716289591083001</c:v>
                </c:pt>
                <c:pt idx="4">
                  <c:v>2.6731267492917898</c:v>
                </c:pt>
                <c:pt idx="5">
                  <c:v>-1.0474367874272099</c:v>
                </c:pt>
                <c:pt idx="6">
                  <c:v>-1.53592334901442</c:v>
                </c:pt>
                <c:pt idx="7">
                  <c:v>-4.9508232596301101</c:v>
                </c:pt>
                <c:pt idx="8">
                  <c:v>-2.8772656275565698</c:v>
                </c:pt>
                <c:pt idx="9">
                  <c:v>-5.6618273037531398E-2</c:v>
                </c:pt>
                <c:pt idx="10">
                  <c:v>2.39819646864854</c:v>
                </c:pt>
                <c:pt idx="11">
                  <c:v>1.7616427388298099</c:v>
                </c:pt>
                <c:pt idx="12">
                  <c:v>-0.49793925337648898</c:v>
                </c:pt>
                <c:pt idx="13">
                  <c:v>4.5810700165483897</c:v>
                </c:pt>
                <c:pt idx="14">
                  <c:v>1.62581174964799</c:v>
                </c:pt>
                <c:pt idx="15">
                  <c:v>2.9397949636987</c:v>
                </c:pt>
                <c:pt idx="16">
                  <c:v>2.0780517433317298</c:v>
                </c:pt>
                <c:pt idx="17">
                  <c:v>2.1313356353056201</c:v>
                </c:pt>
                <c:pt idx="18">
                  <c:v>0.68013592795417799</c:v>
                </c:pt>
                <c:pt idx="19">
                  <c:v>4.6486123648649702</c:v>
                </c:pt>
                <c:pt idx="20">
                  <c:v>3.9146051928553698</c:v>
                </c:pt>
                <c:pt idx="21">
                  <c:v>4.4716838781796104</c:v>
                </c:pt>
                <c:pt idx="22">
                  <c:v>-0.20250155818114901</c:v>
                </c:pt>
                <c:pt idx="23">
                  <c:v>4.3572634795627199</c:v>
                </c:pt>
                <c:pt idx="24">
                  <c:v>0.30205477044636703</c:v>
                </c:pt>
                <c:pt idx="25">
                  <c:v>-1.2598231104342299</c:v>
                </c:pt>
                <c:pt idx="26">
                  <c:v>0.54023119893979699</c:v>
                </c:pt>
                <c:pt idx="27">
                  <c:v>2.2891814967650301</c:v>
                </c:pt>
                <c:pt idx="28">
                  <c:v>1.16953883761113</c:v>
                </c:pt>
                <c:pt idx="29">
                  <c:v>4.02083297148328</c:v>
                </c:pt>
                <c:pt idx="30">
                  <c:v>2.8935869302391599</c:v>
                </c:pt>
                <c:pt idx="31">
                  <c:v>0.73101998641542798</c:v>
                </c:pt>
                <c:pt idx="32">
                  <c:v>2.4622551987921799</c:v>
                </c:pt>
                <c:pt idx="33">
                  <c:v>2.9973652728871198</c:v>
                </c:pt>
                <c:pt idx="34">
                  <c:v>2.9006963590817501</c:v>
                </c:pt>
                <c:pt idx="35">
                  <c:v>1.5681272485528901</c:v>
                </c:pt>
                <c:pt idx="36">
                  <c:v>2.94266742341155</c:v>
                </c:pt>
                <c:pt idx="37">
                  <c:v>-0.135385191490105</c:v>
                </c:pt>
                <c:pt idx="38">
                  <c:v>2.1577304033931699</c:v>
                </c:pt>
                <c:pt idx="39">
                  <c:v>3.4788004758345301</c:v>
                </c:pt>
                <c:pt idx="40">
                  <c:v>1.65516932902416</c:v>
                </c:pt>
                <c:pt idx="41">
                  <c:v>1.10641380844239</c:v>
                </c:pt>
                <c:pt idx="42">
                  <c:v>2.1645777863891902</c:v>
                </c:pt>
                <c:pt idx="43">
                  <c:v>2.4364527784941199</c:v>
                </c:pt>
                <c:pt idx="44">
                  <c:v>1.0806652201012901</c:v>
                </c:pt>
                <c:pt idx="45">
                  <c:v>3.3445095195589198</c:v>
                </c:pt>
                <c:pt idx="46">
                  <c:v>-0.97595223956396704</c:v>
                </c:pt>
                <c:pt idx="47">
                  <c:v>-0.40306382661696999</c:v>
                </c:pt>
                <c:pt idx="48">
                  <c:v>-2.0361287818259601</c:v>
                </c:pt>
                <c:pt idx="49">
                  <c:v>-1.38347595754333</c:v>
                </c:pt>
                <c:pt idx="50">
                  <c:v>-1.37463340802832</c:v>
                </c:pt>
                <c:pt idx="51">
                  <c:v>-0.96912949574950702</c:v>
                </c:pt>
                <c:pt idx="52">
                  <c:v>1.0175419709759499</c:v>
                </c:pt>
                <c:pt idx="53">
                  <c:v>0.442692287689264</c:v>
                </c:pt>
                <c:pt idx="54">
                  <c:v>1.7001185872575499</c:v>
                </c:pt>
                <c:pt idx="55">
                  <c:v>-0.45107503381152297</c:v>
                </c:pt>
                <c:pt idx="56">
                  <c:v>-0.14683999066683801</c:v>
                </c:pt>
                <c:pt idx="57">
                  <c:v>1.4392141643680401</c:v>
                </c:pt>
                <c:pt idx="58">
                  <c:v>3.8589626782703901</c:v>
                </c:pt>
                <c:pt idx="59">
                  <c:v>1.6733666524736399</c:v>
                </c:pt>
                <c:pt idx="60">
                  <c:v>1.4525251239410399</c:v>
                </c:pt>
                <c:pt idx="61">
                  <c:v>3.9793428344203199</c:v>
                </c:pt>
                <c:pt idx="62">
                  <c:v>2.2959218987838499</c:v>
                </c:pt>
                <c:pt idx="63">
                  <c:v>2.27120708015432</c:v>
                </c:pt>
                <c:pt idx="64">
                  <c:v>2.2863061400013498</c:v>
                </c:pt>
                <c:pt idx="65">
                  <c:v>0.66605966494630497</c:v>
                </c:pt>
                <c:pt idx="66">
                  <c:v>1.61077741468112</c:v>
                </c:pt>
                <c:pt idx="67">
                  <c:v>1.7804624633506601</c:v>
                </c:pt>
                <c:pt idx="68">
                  <c:v>3.22518746255929</c:v>
                </c:pt>
                <c:pt idx="69">
                  <c:v>0.59520370068777395</c:v>
                </c:pt>
                <c:pt idx="70">
                  <c:v>-0.50691422727721702</c:v>
                </c:pt>
                <c:pt idx="71">
                  <c:v>-2.1034632669916098</c:v>
                </c:pt>
                <c:pt idx="72">
                  <c:v>-0.72675418515735402</c:v>
                </c:pt>
                <c:pt idx="73">
                  <c:v>1.1856554897000899</c:v>
                </c:pt>
                <c:pt idx="74">
                  <c:v>0.54607012458956705</c:v>
                </c:pt>
                <c:pt idx="75">
                  <c:v>-2.33144168398674</c:v>
                </c:pt>
                <c:pt idx="76">
                  <c:v>-1.5296058572435001</c:v>
                </c:pt>
                <c:pt idx="77">
                  <c:v>-2.1625784191892601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B7-4D88-9567-0C310107D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investment!$B$1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investment!$B$2:$B$129</c:f>
              <c:numCache>
                <c:formatCode>General</c:formatCode>
                <c:ptCount val="128"/>
                <c:pt idx="0">
                  <c:v>1.4807338271025601</c:v>
                </c:pt>
                <c:pt idx="1">
                  <c:v>-1.48847966089744</c:v>
                </c:pt>
                <c:pt idx="2">
                  <c:v>-0.92459462389743596</c:v>
                </c:pt>
                <c:pt idx="3">
                  <c:v>-2.41656298089744</c:v>
                </c:pt>
                <c:pt idx="4">
                  <c:v>0.85440216410256398</c:v>
                </c:pt>
                <c:pt idx="5">
                  <c:v>-2.76604950989744</c:v>
                </c:pt>
                <c:pt idx="6">
                  <c:v>-2.9861539298974402</c:v>
                </c:pt>
                <c:pt idx="7">
                  <c:v>-6.2742048188974398</c:v>
                </c:pt>
                <c:pt idx="8">
                  <c:v>-4.4392972218974398</c:v>
                </c:pt>
                <c:pt idx="9">
                  <c:v>-1.28524403589744</c:v>
                </c:pt>
                <c:pt idx="10">
                  <c:v>1.05999004610256</c:v>
                </c:pt>
                <c:pt idx="11">
                  <c:v>0.57744062610256397</c:v>
                </c:pt>
                <c:pt idx="12">
                  <c:v>-1.5399693418974401</c:v>
                </c:pt>
                <c:pt idx="13">
                  <c:v>3.3333515851025601</c:v>
                </c:pt>
                <c:pt idx="14">
                  <c:v>0.62530696510256401</c:v>
                </c:pt>
                <c:pt idx="15">
                  <c:v>1.7716329541025599</c:v>
                </c:pt>
                <c:pt idx="16">
                  <c:v>0.85742826110256398</c:v>
                </c:pt>
                <c:pt idx="17">
                  <c:v>0.98872584210256398</c:v>
                </c:pt>
                <c:pt idx="18">
                  <c:v>-0.37205669889743598</c:v>
                </c:pt>
                <c:pt idx="19">
                  <c:v>3.4904777471025601</c:v>
                </c:pt>
                <c:pt idx="20">
                  <c:v>2.7682736211025598</c:v>
                </c:pt>
                <c:pt idx="21">
                  <c:v>3.3375666411025602</c:v>
                </c:pt>
                <c:pt idx="22">
                  <c:v>-1.32809060089744</c:v>
                </c:pt>
                <c:pt idx="23">
                  <c:v>3.2334483341025599</c:v>
                </c:pt>
                <c:pt idx="24">
                  <c:v>-0.92446556289743598</c:v>
                </c:pt>
                <c:pt idx="25">
                  <c:v>-2.2699107138974401</c:v>
                </c:pt>
                <c:pt idx="26">
                  <c:v>-0.47725912589743602</c:v>
                </c:pt>
                <c:pt idx="27">
                  <c:v>1.16813628710256</c:v>
                </c:pt>
                <c:pt idx="28">
                  <c:v>2.9805316102564001E-2</c:v>
                </c:pt>
                <c:pt idx="29">
                  <c:v>3.0386101321025598</c:v>
                </c:pt>
                <c:pt idx="30">
                  <c:v>1.7828596521025599</c:v>
                </c:pt>
                <c:pt idx="31">
                  <c:v>-0.345889501897436</c:v>
                </c:pt>
                <c:pt idx="32">
                  <c:v>1.59087070310256</c:v>
                </c:pt>
                <c:pt idx="33">
                  <c:v>1.6743220201025599</c:v>
                </c:pt>
                <c:pt idx="34">
                  <c:v>1.80105686810256</c:v>
                </c:pt>
                <c:pt idx="35">
                  <c:v>0.59532182210256401</c:v>
                </c:pt>
                <c:pt idx="36">
                  <c:v>2.0671015561025601</c:v>
                </c:pt>
                <c:pt idx="37">
                  <c:v>-0.44846073189743602</c:v>
                </c:pt>
                <c:pt idx="38">
                  <c:v>1.57288726410256</c:v>
                </c:pt>
                <c:pt idx="39">
                  <c:v>3.0645392791025601</c:v>
                </c:pt>
                <c:pt idx="40">
                  <c:v>0.98916038410256402</c:v>
                </c:pt>
                <c:pt idx="41">
                  <c:v>-8.6469141897436E-2</c:v>
                </c:pt>
                <c:pt idx="42">
                  <c:v>1.33384684710256</c:v>
                </c:pt>
                <c:pt idx="43">
                  <c:v>1.37878615310256</c:v>
                </c:pt>
                <c:pt idx="44">
                  <c:v>-2.7312700897435999E-2</c:v>
                </c:pt>
                <c:pt idx="45">
                  <c:v>2.7956369071025602</c:v>
                </c:pt>
                <c:pt idx="46">
                  <c:v>-1.51487033889744</c:v>
                </c:pt>
                <c:pt idx="47">
                  <c:v>-0.71670756289743598</c:v>
                </c:pt>
                <c:pt idx="48">
                  <c:v>-4.4419560448974398</c:v>
                </c:pt>
                <c:pt idx="49">
                  <c:v>-1.6197370568974401</c:v>
                </c:pt>
                <c:pt idx="50">
                  <c:v>-1.8253996878974399</c:v>
                </c:pt>
                <c:pt idx="51">
                  <c:v>-1.6789568528974399</c:v>
                </c:pt>
                <c:pt idx="52">
                  <c:v>0.24768225010256401</c:v>
                </c:pt>
                <c:pt idx="53">
                  <c:v>-6.4037682897435902E-2</c:v>
                </c:pt>
                <c:pt idx="54">
                  <c:v>-2.9415131897435901E-2</c:v>
                </c:pt>
                <c:pt idx="55">
                  <c:v>-1.5066780768974399</c:v>
                </c:pt>
                <c:pt idx="56">
                  <c:v>-1.2367898038974401</c:v>
                </c:pt>
                <c:pt idx="57">
                  <c:v>0.51226993510256402</c:v>
                </c:pt>
                <c:pt idx="58">
                  <c:v>2.4630504211025599</c:v>
                </c:pt>
                <c:pt idx="59">
                  <c:v>1.6805129951025599</c:v>
                </c:pt>
                <c:pt idx="60">
                  <c:v>9.1148827102564098E-2</c:v>
                </c:pt>
                <c:pt idx="61">
                  <c:v>2.2075644841025599</c:v>
                </c:pt>
                <c:pt idx="62">
                  <c:v>0.59911289210256402</c:v>
                </c:pt>
                <c:pt idx="63">
                  <c:v>1.3017994621025599</c:v>
                </c:pt>
                <c:pt idx="64">
                  <c:v>0.92368832810256396</c:v>
                </c:pt>
                <c:pt idx="65">
                  <c:v>-0.81006735289743603</c:v>
                </c:pt>
                <c:pt idx="66">
                  <c:v>0.20089810610256401</c:v>
                </c:pt>
                <c:pt idx="67">
                  <c:v>0.94037790010256395</c:v>
                </c:pt>
                <c:pt idx="68">
                  <c:v>1.58779045110256</c:v>
                </c:pt>
                <c:pt idx="69">
                  <c:v>-1.14001666289744</c:v>
                </c:pt>
                <c:pt idx="70">
                  <c:v>-1.5384535118974401</c:v>
                </c:pt>
                <c:pt idx="71">
                  <c:v>-2.0972397248974399</c:v>
                </c:pt>
                <c:pt idx="72">
                  <c:v>-1.7060236408974401</c:v>
                </c:pt>
                <c:pt idx="73">
                  <c:v>0.57788187610256403</c:v>
                </c:pt>
                <c:pt idx="74">
                  <c:v>-1.1337573748974401</c:v>
                </c:pt>
                <c:pt idx="75">
                  <c:v>-2.4846343058974401</c:v>
                </c:pt>
                <c:pt idx="76">
                  <c:v>-4.3761186238974403</c:v>
                </c:pt>
                <c:pt idx="77">
                  <c:v>-2.2741673928974402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BF-4574-AF2E-2A32FFA28600}"/>
            </c:ext>
          </c:extLst>
        </c:ser>
        <c:ser>
          <c:idx val="1"/>
          <c:order val="1"/>
          <c:tx>
            <c:strRef>
              <c:f>investment!$C$1</c:f>
              <c:strCache>
                <c:ptCount val="1"/>
                <c:pt idx="0">
                  <c:v>exp(pcer_q_obs/100)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investment!$C$2:$C$129</c:f>
              <c:numCache>
                <c:formatCode>General</c:formatCode>
                <c:ptCount val="128"/>
                <c:pt idx="0">
                  <c:v>3.09617590727964</c:v>
                </c:pt>
                <c:pt idx="1">
                  <c:v>8.8974573972345705E-2</c:v>
                </c:pt>
                <c:pt idx="2">
                  <c:v>0.29601146457182098</c:v>
                </c:pt>
                <c:pt idx="3">
                  <c:v>-1.2716289591083001</c:v>
                </c:pt>
                <c:pt idx="4">
                  <c:v>2.6731267492917898</c:v>
                </c:pt>
                <c:pt idx="5">
                  <c:v>-1.0474367874272099</c:v>
                </c:pt>
                <c:pt idx="6">
                  <c:v>-1.53592334901442</c:v>
                </c:pt>
                <c:pt idx="7">
                  <c:v>-4.9508232596301101</c:v>
                </c:pt>
                <c:pt idx="8">
                  <c:v>-2.8772656275565698</c:v>
                </c:pt>
                <c:pt idx="9">
                  <c:v>-5.6618273037531398E-2</c:v>
                </c:pt>
                <c:pt idx="10">
                  <c:v>2.39819646864854</c:v>
                </c:pt>
                <c:pt idx="11">
                  <c:v>1.7616427388298099</c:v>
                </c:pt>
                <c:pt idx="12">
                  <c:v>-0.49793925337648898</c:v>
                </c:pt>
                <c:pt idx="13">
                  <c:v>4.5810700165483897</c:v>
                </c:pt>
                <c:pt idx="14">
                  <c:v>1.62581174964799</c:v>
                </c:pt>
                <c:pt idx="15">
                  <c:v>2.9397949636987</c:v>
                </c:pt>
                <c:pt idx="16">
                  <c:v>2.0780517433317298</c:v>
                </c:pt>
                <c:pt idx="17">
                  <c:v>2.1313356353056201</c:v>
                </c:pt>
                <c:pt idx="18">
                  <c:v>0.68013592795417799</c:v>
                </c:pt>
                <c:pt idx="19">
                  <c:v>4.6486123648649702</c:v>
                </c:pt>
                <c:pt idx="20">
                  <c:v>3.9146051928553698</c:v>
                </c:pt>
                <c:pt idx="21">
                  <c:v>4.4716838781796104</c:v>
                </c:pt>
                <c:pt idx="22">
                  <c:v>-0.20250155818114901</c:v>
                </c:pt>
                <c:pt idx="23">
                  <c:v>4.3572634795627199</c:v>
                </c:pt>
                <c:pt idx="24">
                  <c:v>0.30205477044636703</c:v>
                </c:pt>
                <c:pt idx="25">
                  <c:v>-1.2598231104342299</c:v>
                </c:pt>
                <c:pt idx="26">
                  <c:v>0.54023119893979699</c:v>
                </c:pt>
                <c:pt idx="27">
                  <c:v>2.2891814967650301</c:v>
                </c:pt>
                <c:pt idx="28">
                  <c:v>1.16953883761113</c:v>
                </c:pt>
                <c:pt idx="29">
                  <c:v>4.02083297148328</c:v>
                </c:pt>
                <c:pt idx="30">
                  <c:v>2.8935869302391599</c:v>
                </c:pt>
                <c:pt idx="31">
                  <c:v>0.73101998641542798</c:v>
                </c:pt>
                <c:pt idx="32">
                  <c:v>2.4622551987921799</c:v>
                </c:pt>
                <c:pt idx="33">
                  <c:v>2.9973652728871198</c:v>
                </c:pt>
                <c:pt idx="34">
                  <c:v>2.9006963590817501</c:v>
                </c:pt>
                <c:pt idx="35">
                  <c:v>1.5681272485528901</c:v>
                </c:pt>
                <c:pt idx="36">
                  <c:v>2.94266742341155</c:v>
                </c:pt>
                <c:pt idx="37">
                  <c:v>-0.135385191490105</c:v>
                </c:pt>
                <c:pt idx="38">
                  <c:v>2.1577304033931699</c:v>
                </c:pt>
                <c:pt idx="39">
                  <c:v>3.4788004758345301</c:v>
                </c:pt>
                <c:pt idx="40">
                  <c:v>1.65516932902416</c:v>
                </c:pt>
                <c:pt idx="41">
                  <c:v>1.10641380844239</c:v>
                </c:pt>
                <c:pt idx="42">
                  <c:v>2.1645777863891902</c:v>
                </c:pt>
                <c:pt idx="43">
                  <c:v>2.4364527784941199</c:v>
                </c:pt>
                <c:pt idx="44">
                  <c:v>1.0806652201012901</c:v>
                </c:pt>
                <c:pt idx="45">
                  <c:v>3.3445095195589198</c:v>
                </c:pt>
                <c:pt idx="46">
                  <c:v>-0.97595223956396704</c:v>
                </c:pt>
                <c:pt idx="47">
                  <c:v>-0.40306382661696999</c:v>
                </c:pt>
                <c:pt idx="48">
                  <c:v>-2.0361287818259601</c:v>
                </c:pt>
                <c:pt idx="49">
                  <c:v>-1.38347595754333</c:v>
                </c:pt>
                <c:pt idx="50">
                  <c:v>-1.37463340802832</c:v>
                </c:pt>
                <c:pt idx="51">
                  <c:v>-0.96912949574950702</c:v>
                </c:pt>
                <c:pt idx="52">
                  <c:v>1.0175419709759499</c:v>
                </c:pt>
                <c:pt idx="53">
                  <c:v>0.442692287689264</c:v>
                </c:pt>
                <c:pt idx="54">
                  <c:v>1.7001185872575499</c:v>
                </c:pt>
                <c:pt idx="55">
                  <c:v>-0.45107503381152297</c:v>
                </c:pt>
                <c:pt idx="56">
                  <c:v>-0.14683999066683801</c:v>
                </c:pt>
                <c:pt idx="57">
                  <c:v>1.4392141643680401</c:v>
                </c:pt>
                <c:pt idx="58">
                  <c:v>3.8589626782703901</c:v>
                </c:pt>
                <c:pt idx="59">
                  <c:v>1.6733666524736399</c:v>
                </c:pt>
                <c:pt idx="60">
                  <c:v>1.4525251239410399</c:v>
                </c:pt>
                <c:pt idx="61">
                  <c:v>3.9793428344203199</c:v>
                </c:pt>
                <c:pt idx="62">
                  <c:v>2.2959218987838499</c:v>
                </c:pt>
                <c:pt idx="63">
                  <c:v>2.27120708015432</c:v>
                </c:pt>
                <c:pt idx="64">
                  <c:v>2.2863061400013498</c:v>
                </c:pt>
                <c:pt idx="65">
                  <c:v>0.66605966494630497</c:v>
                </c:pt>
                <c:pt idx="66">
                  <c:v>1.61077741468112</c:v>
                </c:pt>
                <c:pt idx="67">
                  <c:v>1.7804624633506601</c:v>
                </c:pt>
                <c:pt idx="68">
                  <c:v>3.22518746255929</c:v>
                </c:pt>
                <c:pt idx="69">
                  <c:v>0.59520370068777395</c:v>
                </c:pt>
                <c:pt idx="70">
                  <c:v>-0.50691422727721702</c:v>
                </c:pt>
                <c:pt idx="71">
                  <c:v>-2.1034632669916098</c:v>
                </c:pt>
                <c:pt idx="72">
                  <c:v>-0.72675418515735402</c:v>
                </c:pt>
                <c:pt idx="73">
                  <c:v>1.1856554897000899</c:v>
                </c:pt>
                <c:pt idx="74">
                  <c:v>0.54607012458956705</c:v>
                </c:pt>
                <c:pt idx="75">
                  <c:v>-2.33144168398674</c:v>
                </c:pt>
                <c:pt idx="76">
                  <c:v>-1.5296058572435001</c:v>
                </c:pt>
                <c:pt idx="77">
                  <c:v>-2.1625784191892601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BF-4574-AF2E-2A32FFA28600}"/>
            </c:ext>
          </c:extLst>
        </c:ser>
        <c:ser>
          <c:idx val="2"/>
          <c:order val="2"/>
          <c:tx>
            <c:strRef>
              <c:f>investment!$D$1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investment!$D$2:$D$129</c:f>
              <c:numCache>
                <c:formatCode>General</c:formatCode>
                <c:ptCount val="128"/>
                <c:pt idx="0">
                  <c:v>1.9605518740780039</c:v>
                </c:pt>
                <c:pt idx="1">
                  <c:v>-0.97928578752818962</c:v>
                </c:pt>
                <c:pt idx="2">
                  <c:v>-0.77688668588347687</c:v>
                </c:pt>
                <c:pt idx="3">
                  <c:v>-2.3094107328592748</c:v>
                </c:pt>
                <c:pt idx="4">
                  <c:v>1.5469793494889488</c:v>
                </c:pt>
                <c:pt idx="5">
                  <c:v>-2.0902406419028137</c:v>
                </c:pt>
                <c:pt idx="6">
                  <c:v>-2.5677847208565212</c:v>
                </c:pt>
                <c:pt idx="7">
                  <c:v>-5.906188191435775</c:v>
                </c:pt>
                <c:pt idx="8">
                  <c:v>-3.8790798788784282</c:v>
                </c:pt>
                <c:pt idx="9">
                  <c:v>-1.1216172404174358</c:v>
                </c:pt>
                <c:pt idx="10">
                  <c:v>1.2782077230604383</c:v>
                </c:pt>
                <c:pt idx="11">
                  <c:v>0.65591329673452115</c:v>
                </c:pt>
                <c:pt idx="12">
                  <c:v>-1.5530522841863714</c:v>
                </c:pt>
                <c:pt idx="13">
                  <c:v>3.4121831890736249</c:v>
                </c:pt>
                <c:pt idx="14">
                  <c:v>0.52312502839108843</c:v>
                </c:pt>
                <c:pt idx="15">
                  <c:v>1.8076739864537825</c:v>
                </c:pt>
                <c:pt idx="16">
                  <c:v>0.96523449103016601</c:v>
                </c:pt>
                <c:pt idx="17">
                  <c:v>1.0173247819750428</c:v>
                </c:pt>
                <c:pt idx="18">
                  <c:v>-0.40136691216956732</c:v>
                </c:pt>
                <c:pt idx="19">
                  <c:v>3.4782125357406235</c:v>
                </c:pt>
                <c:pt idx="20">
                  <c:v>2.7606477008681671</c:v>
                </c:pt>
                <c:pt idx="21">
                  <c:v>3.3052473861154184</c:v>
                </c:pt>
                <c:pt idx="22">
                  <c:v>-1.2642326253981186</c:v>
                </c:pt>
                <c:pt idx="23">
                  <c:v>3.193390094292532</c:v>
                </c:pt>
                <c:pt idx="24">
                  <c:v>-0.77097875480689115</c:v>
                </c:pt>
                <c:pt idx="25">
                  <c:v>-2.2978693444677352</c:v>
                </c:pt>
                <c:pt idx="26">
                  <c:v>-0.5381376653738249</c:v>
                </c:pt>
                <c:pt idx="27">
                  <c:v>1.17163477216672</c:v>
                </c:pt>
                <c:pt idx="28">
                  <c:v>7.7072987937426563E-2</c:v>
                </c:pt>
                <c:pt idx="29">
                  <c:v>2.8644958938242535</c:v>
                </c:pt>
                <c:pt idx="30">
                  <c:v>1.7625010492352042</c:v>
                </c:pt>
                <c:pt idx="31">
                  <c:v>-0.35162269658183509</c:v>
                </c:pt>
                <c:pt idx="32">
                  <c:v>1.3408314873375793</c:v>
                </c:pt>
                <c:pt idx="33">
                  <c:v>1.8639546755010614</c:v>
                </c:pt>
                <c:pt idx="34">
                  <c:v>1.7694512212880245</c:v>
                </c:pt>
                <c:pt idx="35">
                  <c:v>0.46673270542552481</c:v>
                </c:pt>
                <c:pt idx="36">
                  <c:v>1.8104821008130547</c:v>
                </c:pt>
                <c:pt idx="37">
                  <c:v>-1.1986197180336817</c:v>
                </c:pt>
                <c:pt idx="38">
                  <c:v>1.0431282865271641</c:v>
                </c:pt>
                <c:pt idx="39">
                  <c:v>2.3346053517865886</c:v>
                </c:pt>
                <c:pt idx="40">
                  <c:v>0.55182497493199345</c:v>
                </c:pt>
                <c:pt idx="41">
                  <c:v>1.5362009000025267E-2</c:v>
                </c:pt>
                <c:pt idx="42">
                  <c:v>1.0498222827661867</c:v>
                </c:pt>
                <c:pt idx="43">
                  <c:v>1.3156070615192372</c:v>
                </c:pt>
                <c:pt idx="44">
                  <c:v>-9.8097907394716355E-3</c:v>
                </c:pt>
                <c:pt idx="45">
                  <c:v>2.2033226184027352</c:v>
                </c:pt>
                <c:pt idx="46">
                  <c:v>-2.0203574040551744</c:v>
                </c:pt>
                <c:pt idx="47">
                  <c:v>-1.4603021415007662</c:v>
                </c:pt>
                <c:pt idx="48">
                  <c:v>-3.056785159115214</c:v>
                </c:pt>
                <c:pt idx="49">
                  <c:v>-2.4187522706855047</c:v>
                </c:pt>
                <c:pt idx="50">
                  <c:v>-2.4101078012245081</c:v>
                </c:pt>
                <c:pt idx="51">
                  <c:v>-2.0136874950606938</c:v>
                </c:pt>
                <c:pt idx="52">
                  <c:v>-7.1519029507843279E-2</c:v>
                </c:pt>
                <c:pt idx="53">
                  <c:v>-0.63349162840596329</c:v>
                </c:pt>
                <c:pt idx="54">
                  <c:v>0.59576733447812047</c:v>
                </c:pt>
                <c:pt idx="55">
                  <c:v>-1.5072378599464928</c:v>
                </c:pt>
                <c:pt idx="56">
                  <c:v>-1.2098179207123363</c:v>
                </c:pt>
                <c:pt idx="57">
                  <c:v>0.34070737557385522</c:v>
                </c:pt>
                <c:pt idx="58">
                  <c:v>2.706251622311135</c:v>
                </c:pt>
                <c:pt idx="59">
                  <c:v>0.56961466404415373</c:v>
                </c:pt>
                <c:pt idx="60">
                  <c:v>0.35372015919808497</c:v>
                </c:pt>
                <c:pt idx="61">
                  <c:v>2.8239351684175689</c:v>
                </c:pt>
                <c:pt idx="62">
                  <c:v>1.1782241838864533</c:v>
                </c:pt>
                <c:pt idx="63">
                  <c:v>1.1540629966050715</c:v>
                </c:pt>
                <c:pt idx="64">
                  <c:v>1.1688238256528312</c:v>
                </c:pt>
                <c:pt idx="65">
                  <c:v>-0.41512785583066492</c:v>
                </c:pt>
                <c:pt idx="66">
                  <c:v>0.5084274743353383</c:v>
                </c:pt>
                <c:pt idx="67">
                  <c:v>0.67431144464522341</c:v>
                </c:pt>
                <c:pt idx="68">
                  <c:v>2.0866734691946109</c:v>
                </c:pt>
                <c:pt idx="69">
                  <c:v>-0.48439659084002318</c:v>
                </c:pt>
                <c:pt idx="70">
                  <c:v>-1.561826211622841</c:v>
                </c:pt>
                <c:pt idx="71">
                  <c:v>-3.1226112989291166</c:v>
                </c:pt>
                <c:pt idx="72">
                  <c:v>-1.7767415817856886</c:v>
                </c:pt>
                <c:pt idx="73">
                  <c:v>9.2828614361687434E-2</c:v>
                </c:pt>
                <c:pt idx="74">
                  <c:v>-0.53242953624446121</c:v>
                </c:pt>
                <c:pt idx="75">
                  <c:v>-3.3454828203308926</c:v>
                </c:pt>
                <c:pt idx="76">
                  <c:v>-2.5616087458629844</c:v>
                </c:pt>
                <c:pt idx="77">
                  <c:v>-3.1804022252889101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BF-4574-AF2E-2A32FFA28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hours!$C$1</c:f>
              <c:strCache>
                <c:ptCount val="1"/>
                <c:pt idx="0">
                  <c:v>LN(TOT*100/CNP16OV)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hours!$B$2:$B$129</c:f>
              <c:numCache>
                <c:formatCode>General</c:formatCode>
                <c:ptCount val="128"/>
                <c:pt idx="0">
                  <c:v>-1.36083388589744</c:v>
                </c:pt>
                <c:pt idx="1">
                  <c:v>-0.87324438589743603</c:v>
                </c:pt>
                <c:pt idx="2">
                  <c:v>-1.12269158589744</c:v>
                </c:pt>
                <c:pt idx="3">
                  <c:v>-0.65830898589743603</c:v>
                </c:pt>
                <c:pt idx="4">
                  <c:v>-0.99909618589743598</c:v>
                </c:pt>
                <c:pt idx="5">
                  <c:v>-1.6870368858974401</c:v>
                </c:pt>
                <c:pt idx="6">
                  <c:v>-1.72494998589744</c:v>
                </c:pt>
                <c:pt idx="7">
                  <c:v>-2.7096573858974402</c:v>
                </c:pt>
                <c:pt idx="8">
                  <c:v>-3.70157908589744</c:v>
                </c:pt>
                <c:pt idx="9">
                  <c:v>-4.64142248589744</c:v>
                </c:pt>
                <c:pt idx="10">
                  <c:v>-4.7808851858974402</c:v>
                </c:pt>
                <c:pt idx="11">
                  <c:v>-4.9327118858974401</c:v>
                </c:pt>
                <c:pt idx="12">
                  <c:v>-5.09427668589744</c:v>
                </c:pt>
                <c:pt idx="13">
                  <c:v>-4.8972395858974398</c:v>
                </c:pt>
                <c:pt idx="14">
                  <c:v>-5.4388501858974401</c:v>
                </c:pt>
                <c:pt idx="15">
                  <c:v>-4.8547801858974404</c:v>
                </c:pt>
                <c:pt idx="16">
                  <c:v>-4.4152150858974402</c:v>
                </c:pt>
                <c:pt idx="17">
                  <c:v>-3.6366159858974401</c:v>
                </c:pt>
                <c:pt idx="18">
                  <c:v>-3.6334223858974402</c:v>
                </c:pt>
                <c:pt idx="19">
                  <c:v>-3.1781087858974399</c:v>
                </c:pt>
                <c:pt idx="20">
                  <c:v>-2.7405397858974401</c:v>
                </c:pt>
                <c:pt idx="21">
                  <c:v>-1.76558808589744</c:v>
                </c:pt>
                <c:pt idx="22">
                  <c:v>-1.1272822858974401</c:v>
                </c:pt>
                <c:pt idx="23">
                  <c:v>-0.63622288589743603</c:v>
                </c:pt>
                <c:pt idx="24">
                  <c:v>-1.9462185897436202E-2</c:v>
                </c:pt>
                <c:pt idx="25">
                  <c:v>-6.2825085897436198E-2</c:v>
                </c:pt>
                <c:pt idx="26">
                  <c:v>0.38410671410256397</c:v>
                </c:pt>
                <c:pt idx="27">
                  <c:v>8.5147014102563798E-2</c:v>
                </c:pt>
                <c:pt idx="28">
                  <c:v>-0.81271468589743601</c:v>
                </c:pt>
                <c:pt idx="29">
                  <c:v>7.3340314102563794E-2</c:v>
                </c:pt>
                <c:pt idx="30">
                  <c:v>0.66353281410256404</c:v>
                </c:pt>
                <c:pt idx="31">
                  <c:v>1.3317898141025599</c:v>
                </c:pt>
                <c:pt idx="32">
                  <c:v>1.6397859141025599</c:v>
                </c:pt>
                <c:pt idx="33">
                  <c:v>2.14349511410256</c:v>
                </c:pt>
                <c:pt idx="34">
                  <c:v>2.73446481410256</c:v>
                </c:pt>
                <c:pt idx="35">
                  <c:v>3.2072591141025599</c:v>
                </c:pt>
                <c:pt idx="36">
                  <c:v>3.56591581410256</c:v>
                </c:pt>
                <c:pt idx="37">
                  <c:v>3.6343720141025599</c:v>
                </c:pt>
                <c:pt idx="38">
                  <c:v>3.6271311141025602</c:v>
                </c:pt>
                <c:pt idx="39">
                  <c:v>4.5166021141025601</c:v>
                </c:pt>
                <c:pt idx="40">
                  <c:v>4.6487758141025601</c:v>
                </c:pt>
                <c:pt idx="41">
                  <c:v>5.0918479141025603</c:v>
                </c:pt>
                <c:pt idx="42">
                  <c:v>5.1519330141025597</c:v>
                </c:pt>
                <c:pt idx="43">
                  <c:v>5.4739010141025597</c:v>
                </c:pt>
                <c:pt idx="44">
                  <c:v>5.7318169141025601</c:v>
                </c:pt>
                <c:pt idx="45">
                  <c:v>5.8807891141025603</c:v>
                </c:pt>
                <c:pt idx="46">
                  <c:v>5.5323888141025597</c:v>
                </c:pt>
                <c:pt idx="47">
                  <c:v>5.1469115141025599</c:v>
                </c:pt>
                <c:pt idx="48">
                  <c:v>4.5766123141025599</c:v>
                </c:pt>
                <c:pt idx="49">
                  <c:v>3.7065616141025601</c:v>
                </c:pt>
                <c:pt idx="50">
                  <c:v>2.9666083141025599</c:v>
                </c:pt>
                <c:pt idx="51">
                  <c:v>1.84597821410256</c:v>
                </c:pt>
                <c:pt idx="52">
                  <c:v>1.10381241410256</c:v>
                </c:pt>
                <c:pt idx="53">
                  <c:v>1.1692267141025601</c:v>
                </c:pt>
                <c:pt idx="54">
                  <c:v>0.69295211410256397</c:v>
                </c:pt>
                <c:pt idx="55">
                  <c:v>0.334186314102564</c:v>
                </c:pt>
                <c:pt idx="56">
                  <c:v>-0.57687218589743605</c:v>
                </c:pt>
                <c:pt idx="57">
                  <c:v>-1.10026688589744</c:v>
                </c:pt>
                <c:pt idx="58">
                  <c:v>-1.50548388589744</c:v>
                </c:pt>
                <c:pt idx="59">
                  <c:v>-1.48232818589744</c:v>
                </c:pt>
                <c:pt idx="60">
                  <c:v>-1.09760778589744</c:v>
                </c:pt>
                <c:pt idx="61">
                  <c:v>-1.2801686858974399</c:v>
                </c:pt>
                <c:pt idx="62">
                  <c:v>-1.2409205858974399</c:v>
                </c:pt>
                <c:pt idx="63">
                  <c:v>-1.15981298589744</c:v>
                </c:pt>
                <c:pt idx="64">
                  <c:v>-1.05926068589744</c:v>
                </c:pt>
                <c:pt idx="65">
                  <c:v>-0.92981958589743596</c:v>
                </c:pt>
                <c:pt idx="66">
                  <c:v>-0.59671628589743597</c:v>
                </c:pt>
                <c:pt idx="67">
                  <c:v>-0.55004038589743598</c:v>
                </c:pt>
                <c:pt idx="68">
                  <c:v>-0.12968008589743599</c:v>
                </c:pt>
                <c:pt idx="69">
                  <c:v>-0.12838358589743601</c:v>
                </c:pt>
                <c:pt idx="70">
                  <c:v>5.4226914102563799E-2</c:v>
                </c:pt>
                <c:pt idx="71">
                  <c:v>0.105157814102564</c:v>
                </c:pt>
                <c:pt idx="72">
                  <c:v>-0.20321378589743599</c:v>
                </c:pt>
                <c:pt idx="73">
                  <c:v>6.3290414102563794E-2</c:v>
                </c:pt>
                <c:pt idx="74">
                  <c:v>-0.232801985897436</c:v>
                </c:pt>
                <c:pt idx="75">
                  <c:v>-0.32024008589743602</c:v>
                </c:pt>
                <c:pt idx="76">
                  <c:v>-0.64102498589743595</c:v>
                </c:pt>
                <c:pt idx="77">
                  <c:v>-1.1437154858974401</c:v>
                </c:pt>
              </c:numCache>
            </c:numRef>
          </c:xVal>
          <c:yVal>
            <c:numRef>
              <c:f>hours!$C$2:$C$129</c:f>
              <c:numCache>
                <c:formatCode>General</c:formatCode>
                <c:ptCount val="128"/>
                <c:pt idx="0">
                  <c:v>-2.1983154881500564</c:v>
                </c:pt>
                <c:pt idx="1">
                  <c:v>-2.1936374563066128</c:v>
                </c:pt>
                <c:pt idx="2">
                  <c:v>-2.1962540559627337</c:v>
                </c:pt>
                <c:pt idx="3">
                  <c:v>-2.1917970045484414</c:v>
                </c:pt>
                <c:pt idx="4">
                  <c:v>-2.1953603893325528</c:v>
                </c:pt>
                <c:pt idx="5">
                  <c:v>-2.2024695743553444</c:v>
                </c:pt>
                <c:pt idx="6">
                  <c:v>-2.2029504314239894</c:v>
                </c:pt>
                <c:pt idx="7">
                  <c:v>-2.2130018951923516</c:v>
                </c:pt>
                <c:pt idx="8">
                  <c:v>-2.223036017459096</c:v>
                </c:pt>
                <c:pt idx="9">
                  <c:v>-2.2325761734029257</c:v>
                </c:pt>
                <c:pt idx="10">
                  <c:v>-2.2340249508707299</c:v>
                </c:pt>
                <c:pt idx="11">
                  <c:v>-2.2357153063862878</c:v>
                </c:pt>
                <c:pt idx="12">
                  <c:v>-2.2374225725585402</c:v>
                </c:pt>
                <c:pt idx="13">
                  <c:v>-2.2355553690611289</c:v>
                </c:pt>
                <c:pt idx="14">
                  <c:v>-2.2410906292277506</c:v>
                </c:pt>
                <c:pt idx="15">
                  <c:v>-2.2354736732070903</c:v>
                </c:pt>
                <c:pt idx="16">
                  <c:v>-2.2311560788435743</c:v>
                </c:pt>
                <c:pt idx="17">
                  <c:v>-2.2234378651381292</c:v>
                </c:pt>
                <c:pt idx="18">
                  <c:v>-2.2234729638096811</c:v>
                </c:pt>
                <c:pt idx="19">
                  <c:v>-2.2190524647258405</c:v>
                </c:pt>
                <c:pt idx="20">
                  <c:v>-2.214823164602346</c:v>
                </c:pt>
                <c:pt idx="21">
                  <c:v>-2.2050459111813683</c:v>
                </c:pt>
                <c:pt idx="22">
                  <c:v>-2.1986439158102833</c:v>
                </c:pt>
                <c:pt idx="23">
                  <c:v>-2.1938147477599963</c:v>
                </c:pt>
                <c:pt idx="24">
                  <c:v>-2.1876440055225501</c:v>
                </c:pt>
                <c:pt idx="25">
                  <c:v>-2.1881320980759269</c:v>
                </c:pt>
                <c:pt idx="26">
                  <c:v>-2.1835451250081932</c:v>
                </c:pt>
                <c:pt idx="27">
                  <c:v>-2.1864874163428767</c:v>
                </c:pt>
                <c:pt idx="28">
                  <c:v>-2.1953536387175814</c:v>
                </c:pt>
                <c:pt idx="29">
                  <c:v>-2.1863441807648445</c:v>
                </c:pt>
                <c:pt idx="30">
                  <c:v>-2.1802330901995917</c:v>
                </c:pt>
                <c:pt idx="31">
                  <c:v>-2.1735128405986948</c:v>
                </c:pt>
                <c:pt idx="32">
                  <c:v>-2.1701790464156163</c:v>
                </c:pt>
                <c:pt idx="33">
                  <c:v>-2.1649042091908095</c:v>
                </c:pt>
                <c:pt idx="34">
                  <c:v>-2.1587295376396751</c:v>
                </c:pt>
                <c:pt idx="35">
                  <c:v>-2.1538492602823855</c:v>
                </c:pt>
                <c:pt idx="36">
                  <c:v>-2.1499985276778935</c:v>
                </c:pt>
                <c:pt idx="37">
                  <c:v>-2.1488796115683373</c:v>
                </c:pt>
                <c:pt idx="38">
                  <c:v>-2.1485338102890559</c:v>
                </c:pt>
                <c:pt idx="39">
                  <c:v>-2.139366364027298</c:v>
                </c:pt>
                <c:pt idx="40">
                  <c:v>-2.1376490159534614</c:v>
                </c:pt>
                <c:pt idx="41">
                  <c:v>-2.1328012479676532</c:v>
                </c:pt>
                <c:pt idx="42">
                  <c:v>-2.1316912325786097</c:v>
                </c:pt>
                <c:pt idx="43">
                  <c:v>-2.1280641565235969</c:v>
                </c:pt>
                <c:pt idx="44">
                  <c:v>-2.1251288479769053</c:v>
                </c:pt>
                <c:pt idx="45">
                  <c:v>-2.1231233338836022</c:v>
                </c:pt>
                <c:pt idx="46">
                  <c:v>-2.1260760534909373</c:v>
                </c:pt>
                <c:pt idx="47">
                  <c:v>-2.1293910830351881</c:v>
                </c:pt>
                <c:pt idx="48">
                  <c:v>-2.1344951414823083</c:v>
                </c:pt>
                <c:pt idx="49">
                  <c:v>-2.1426701703634499</c:v>
                </c:pt>
                <c:pt idx="50">
                  <c:v>-2.1494946666943631</c:v>
                </c:pt>
                <c:pt idx="51">
                  <c:v>-2.1601181784936974</c:v>
                </c:pt>
                <c:pt idx="52">
                  <c:v>-2.1669569082861546</c:v>
                </c:pt>
                <c:pt idx="53">
                  <c:v>-2.1657298022738094</c:v>
                </c:pt>
                <c:pt idx="54">
                  <c:v>-2.169900816710951</c:v>
                </c:pt>
                <c:pt idx="55">
                  <c:v>-2.1730508379607243</c:v>
                </c:pt>
                <c:pt idx="56">
                  <c:v>-2.1815984757048787</c:v>
                </c:pt>
                <c:pt idx="57">
                  <c:v>-2.1862816238803187</c:v>
                </c:pt>
                <c:pt idx="58">
                  <c:v>-2.189833294719405</c:v>
                </c:pt>
                <c:pt idx="59">
                  <c:v>-2.1892244334519986</c:v>
                </c:pt>
                <c:pt idx="60">
                  <c:v>-2.1850190053237553</c:v>
                </c:pt>
                <c:pt idx="61">
                  <c:v>-2.1865695835694794</c:v>
                </c:pt>
                <c:pt idx="62">
                  <c:v>-2.1859870142400539</c:v>
                </c:pt>
                <c:pt idx="63">
                  <c:v>-2.1849765148326195</c:v>
                </c:pt>
                <c:pt idx="64">
                  <c:v>-2.1838247020612855</c:v>
                </c:pt>
                <c:pt idx="65">
                  <c:v>-2.182498393774722</c:v>
                </c:pt>
                <c:pt idx="66">
                  <c:v>-2.1791000041938919</c:v>
                </c:pt>
                <c:pt idx="67">
                  <c:v>-2.1787225424412733</c:v>
                </c:pt>
                <c:pt idx="68">
                  <c:v>-2.1745549940466118</c:v>
                </c:pt>
                <c:pt idx="69">
                  <c:v>-2.1746792055957767</c:v>
                </c:pt>
                <c:pt idx="70">
                  <c:v>-2.1731979696068908</c:v>
                </c:pt>
                <c:pt idx="71">
                  <c:v>-2.1728446002158663</c:v>
                </c:pt>
                <c:pt idx="72">
                  <c:v>-2.176305593520329</c:v>
                </c:pt>
                <c:pt idx="73">
                  <c:v>-2.1738715043678565</c:v>
                </c:pt>
                <c:pt idx="74">
                  <c:v>-2.1771124149748924</c:v>
                </c:pt>
                <c:pt idx="75">
                  <c:v>-2.1783258698526944</c:v>
                </c:pt>
                <c:pt idx="76">
                  <c:v>-2.1819484021010265</c:v>
                </c:pt>
                <c:pt idx="77">
                  <c:v>-2.1873588594499451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9-493E-93D0-FE6A2382F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hours!$B$1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hours!$B$2:$B$129</c:f>
              <c:numCache>
                <c:formatCode>General</c:formatCode>
                <c:ptCount val="128"/>
                <c:pt idx="0">
                  <c:v>-1.36083388589744</c:v>
                </c:pt>
                <c:pt idx="1">
                  <c:v>-0.87324438589743603</c:v>
                </c:pt>
                <c:pt idx="2">
                  <c:v>-1.12269158589744</c:v>
                </c:pt>
                <c:pt idx="3">
                  <c:v>-0.65830898589743603</c:v>
                </c:pt>
                <c:pt idx="4">
                  <c:v>-0.99909618589743598</c:v>
                </c:pt>
                <c:pt idx="5">
                  <c:v>-1.6870368858974401</c:v>
                </c:pt>
                <c:pt idx="6">
                  <c:v>-1.72494998589744</c:v>
                </c:pt>
                <c:pt idx="7">
                  <c:v>-2.7096573858974402</c:v>
                </c:pt>
                <c:pt idx="8">
                  <c:v>-3.70157908589744</c:v>
                </c:pt>
                <c:pt idx="9">
                  <c:v>-4.64142248589744</c:v>
                </c:pt>
                <c:pt idx="10">
                  <c:v>-4.7808851858974402</c:v>
                </c:pt>
                <c:pt idx="11">
                  <c:v>-4.9327118858974401</c:v>
                </c:pt>
                <c:pt idx="12">
                  <c:v>-5.09427668589744</c:v>
                </c:pt>
                <c:pt idx="13">
                  <c:v>-4.8972395858974398</c:v>
                </c:pt>
                <c:pt idx="14">
                  <c:v>-5.4388501858974401</c:v>
                </c:pt>
                <c:pt idx="15">
                  <c:v>-4.8547801858974404</c:v>
                </c:pt>
                <c:pt idx="16">
                  <c:v>-4.4152150858974402</c:v>
                </c:pt>
                <c:pt idx="17">
                  <c:v>-3.6366159858974401</c:v>
                </c:pt>
                <c:pt idx="18">
                  <c:v>-3.6334223858974402</c:v>
                </c:pt>
                <c:pt idx="19">
                  <c:v>-3.1781087858974399</c:v>
                </c:pt>
                <c:pt idx="20">
                  <c:v>-2.7405397858974401</c:v>
                </c:pt>
                <c:pt idx="21">
                  <c:v>-1.76558808589744</c:v>
                </c:pt>
                <c:pt idx="22">
                  <c:v>-1.1272822858974401</c:v>
                </c:pt>
                <c:pt idx="23">
                  <c:v>-0.63622288589743603</c:v>
                </c:pt>
                <c:pt idx="24">
                  <c:v>-1.9462185897436202E-2</c:v>
                </c:pt>
                <c:pt idx="25">
                  <c:v>-6.2825085897436198E-2</c:v>
                </c:pt>
                <c:pt idx="26">
                  <c:v>0.38410671410256397</c:v>
                </c:pt>
                <c:pt idx="27">
                  <c:v>8.5147014102563798E-2</c:v>
                </c:pt>
                <c:pt idx="28">
                  <c:v>-0.81271468589743601</c:v>
                </c:pt>
                <c:pt idx="29">
                  <c:v>7.3340314102563794E-2</c:v>
                </c:pt>
                <c:pt idx="30">
                  <c:v>0.66353281410256404</c:v>
                </c:pt>
                <c:pt idx="31">
                  <c:v>1.3317898141025599</c:v>
                </c:pt>
                <c:pt idx="32">
                  <c:v>1.6397859141025599</c:v>
                </c:pt>
                <c:pt idx="33">
                  <c:v>2.14349511410256</c:v>
                </c:pt>
                <c:pt idx="34">
                  <c:v>2.73446481410256</c:v>
                </c:pt>
                <c:pt idx="35">
                  <c:v>3.2072591141025599</c:v>
                </c:pt>
                <c:pt idx="36">
                  <c:v>3.56591581410256</c:v>
                </c:pt>
                <c:pt idx="37">
                  <c:v>3.6343720141025599</c:v>
                </c:pt>
                <c:pt idx="38">
                  <c:v>3.6271311141025602</c:v>
                </c:pt>
                <c:pt idx="39">
                  <c:v>4.5166021141025601</c:v>
                </c:pt>
                <c:pt idx="40">
                  <c:v>4.6487758141025601</c:v>
                </c:pt>
                <c:pt idx="41">
                  <c:v>5.0918479141025603</c:v>
                </c:pt>
                <c:pt idx="42">
                  <c:v>5.1519330141025597</c:v>
                </c:pt>
                <c:pt idx="43">
                  <c:v>5.4739010141025597</c:v>
                </c:pt>
                <c:pt idx="44">
                  <c:v>5.7318169141025601</c:v>
                </c:pt>
                <c:pt idx="45">
                  <c:v>5.8807891141025603</c:v>
                </c:pt>
                <c:pt idx="46">
                  <c:v>5.5323888141025597</c:v>
                </c:pt>
                <c:pt idx="47">
                  <c:v>5.1469115141025599</c:v>
                </c:pt>
                <c:pt idx="48">
                  <c:v>4.5766123141025599</c:v>
                </c:pt>
                <c:pt idx="49">
                  <c:v>3.7065616141025601</c:v>
                </c:pt>
                <c:pt idx="50">
                  <c:v>2.9666083141025599</c:v>
                </c:pt>
                <c:pt idx="51">
                  <c:v>1.84597821410256</c:v>
                </c:pt>
                <c:pt idx="52">
                  <c:v>1.10381241410256</c:v>
                </c:pt>
                <c:pt idx="53">
                  <c:v>1.1692267141025601</c:v>
                </c:pt>
                <c:pt idx="54">
                  <c:v>0.69295211410256397</c:v>
                </c:pt>
                <c:pt idx="55">
                  <c:v>0.334186314102564</c:v>
                </c:pt>
                <c:pt idx="56">
                  <c:v>-0.57687218589743605</c:v>
                </c:pt>
                <c:pt idx="57">
                  <c:v>-1.10026688589744</c:v>
                </c:pt>
                <c:pt idx="58">
                  <c:v>-1.50548388589744</c:v>
                </c:pt>
                <c:pt idx="59">
                  <c:v>-1.48232818589744</c:v>
                </c:pt>
                <c:pt idx="60">
                  <c:v>-1.09760778589744</c:v>
                </c:pt>
                <c:pt idx="61">
                  <c:v>-1.2801686858974399</c:v>
                </c:pt>
                <c:pt idx="62">
                  <c:v>-1.2409205858974399</c:v>
                </c:pt>
                <c:pt idx="63">
                  <c:v>-1.15981298589744</c:v>
                </c:pt>
                <c:pt idx="64">
                  <c:v>-1.05926068589744</c:v>
                </c:pt>
                <c:pt idx="65">
                  <c:v>-0.92981958589743596</c:v>
                </c:pt>
                <c:pt idx="66">
                  <c:v>-0.59671628589743597</c:v>
                </c:pt>
                <c:pt idx="67">
                  <c:v>-0.55004038589743598</c:v>
                </c:pt>
                <c:pt idx="68">
                  <c:v>-0.12968008589743599</c:v>
                </c:pt>
                <c:pt idx="69">
                  <c:v>-0.12838358589743601</c:v>
                </c:pt>
                <c:pt idx="70">
                  <c:v>5.4226914102563799E-2</c:v>
                </c:pt>
                <c:pt idx="71">
                  <c:v>0.105157814102564</c:v>
                </c:pt>
                <c:pt idx="72">
                  <c:v>-0.20321378589743599</c:v>
                </c:pt>
                <c:pt idx="73">
                  <c:v>6.3290414102563794E-2</c:v>
                </c:pt>
                <c:pt idx="74">
                  <c:v>-0.232801985897436</c:v>
                </c:pt>
                <c:pt idx="75">
                  <c:v>-0.32024008589743602</c:v>
                </c:pt>
                <c:pt idx="76">
                  <c:v>-0.64102498589743595</c:v>
                </c:pt>
                <c:pt idx="77">
                  <c:v>-1.1437154858974401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69-4A23-AAEC-FEC849A954EB}"/>
            </c:ext>
          </c:extLst>
        </c:ser>
        <c:ser>
          <c:idx val="1"/>
          <c:order val="1"/>
          <c:tx>
            <c:strRef>
              <c:f>hours!$C$1</c:f>
              <c:strCache>
                <c:ptCount val="1"/>
                <c:pt idx="0">
                  <c:v>LN(TOT*100/CNP16OV)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hours!$C$2:$C$129</c:f>
              <c:numCache>
                <c:formatCode>General</c:formatCode>
                <c:ptCount val="128"/>
                <c:pt idx="0">
                  <c:v>-2.1983154881500564</c:v>
                </c:pt>
                <c:pt idx="1">
                  <c:v>-2.1936374563066128</c:v>
                </c:pt>
                <c:pt idx="2">
                  <c:v>-2.1962540559627337</c:v>
                </c:pt>
                <c:pt idx="3">
                  <c:v>-2.1917970045484414</c:v>
                </c:pt>
                <c:pt idx="4">
                  <c:v>-2.1953603893325528</c:v>
                </c:pt>
                <c:pt idx="5">
                  <c:v>-2.2024695743553444</c:v>
                </c:pt>
                <c:pt idx="6">
                  <c:v>-2.2029504314239894</c:v>
                </c:pt>
                <c:pt idx="7">
                  <c:v>-2.2130018951923516</c:v>
                </c:pt>
                <c:pt idx="8">
                  <c:v>-2.223036017459096</c:v>
                </c:pt>
                <c:pt idx="9">
                  <c:v>-2.2325761734029257</c:v>
                </c:pt>
                <c:pt idx="10">
                  <c:v>-2.2340249508707299</c:v>
                </c:pt>
                <c:pt idx="11">
                  <c:v>-2.2357153063862878</c:v>
                </c:pt>
                <c:pt idx="12">
                  <c:v>-2.2374225725585402</c:v>
                </c:pt>
                <c:pt idx="13">
                  <c:v>-2.2355553690611289</c:v>
                </c:pt>
                <c:pt idx="14">
                  <c:v>-2.2410906292277506</c:v>
                </c:pt>
                <c:pt idx="15">
                  <c:v>-2.2354736732070903</c:v>
                </c:pt>
                <c:pt idx="16">
                  <c:v>-2.2311560788435743</c:v>
                </c:pt>
                <c:pt idx="17">
                  <c:v>-2.2234378651381292</c:v>
                </c:pt>
                <c:pt idx="18">
                  <c:v>-2.2234729638096811</c:v>
                </c:pt>
                <c:pt idx="19">
                  <c:v>-2.2190524647258405</c:v>
                </c:pt>
                <c:pt idx="20">
                  <c:v>-2.214823164602346</c:v>
                </c:pt>
                <c:pt idx="21">
                  <c:v>-2.2050459111813683</c:v>
                </c:pt>
                <c:pt idx="22">
                  <c:v>-2.1986439158102833</c:v>
                </c:pt>
                <c:pt idx="23">
                  <c:v>-2.1938147477599963</c:v>
                </c:pt>
                <c:pt idx="24">
                  <c:v>-2.1876440055225501</c:v>
                </c:pt>
                <c:pt idx="25">
                  <c:v>-2.1881320980759269</c:v>
                </c:pt>
                <c:pt idx="26">
                  <c:v>-2.1835451250081932</c:v>
                </c:pt>
                <c:pt idx="27">
                  <c:v>-2.1864874163428767</c:v>
                </c:pt>
                <c:pt idx="28">
                  <c:v>-2.1953536387175814</c:v>
                </c:pt>
                <c:pt idx="29">
                  <c:v>-2.1863441807648445</c:v>
                </c:pt>
                <c:pt idx="30">
                  <c:v>-2.1802330901995917</c:v>
                </c:pt>
                <c:pt idx="31">
                  <c:v>-2.1735128405986948</c:v>
                </c:pt>
                <c:pt idx="32">
                  <c:v>-2.1701790464156163</c:v>
                </c:pt>
                <c:pt idx="33">
                  <c:v>-2.1649042091908095</c:v>
                </c:pt>
                <c:pt idx="34">
                  <c:v>-2.1587295376396751</c:v>
                </c:pt>
                <c:pt idx="35">
                  <c:v>-2.1538492602823855</c:v>
                </c:pt>
                <c:pt idx="36">
                  <c:v>-2.1499985276778935</c:v>
                </c:pt>
                <c:pt idx="37">
                  <c:v>-2.1488796115683373</c:v>
                </c:pt>
                <c:pt idx="38">
                  <c:v>-2.1485338102890559</c:v>
                </c:pt>
                <c:pt idx="39">
                  <c:v>-2.139366364027298</c:v>
                </c:pt>
                <c:pt idx="40">
                  <c:v>-2.1376490159534614</c:v>
                </c:pt>
                <c:pt idx="41">
                  <c:v>-2.1328012479676532</c:v>
                </c:pt>
                <c:pt idx="42">
                  <c:v>-2.1316912325786097</c:v>
                </c:pt>
                <c:pt idx="43">
                  <c:v>-2.1280641565235969</c:v>
                </c:pt>
                <c:pt idx="44">
                  <c:v>-2.1251288479769053</c:v>
                </c:pt>
                <c:pt idx="45">
                  <c:v>-2.1231233338836022</c:v>
                </c:pt>
                <c:pt idx="46">
                  <c:v>-2.1260760534909373</c:v>
                </c:pt>
                <c:pt idx="47">
                  <c:v>-2.1293910830351881</c:v>
                </c:pt>
                <c:pt idx="48">
                  <c:v>-2.1344951414823083</c:v>
                </c:pt>
                <c:pt idx="49">
                  <c:v>-2.1426701703634499</c:v>
                </c:pt>
                <c:pt idx="50">
                  <c:v>-2.1494946666943631</c:v>
                </c:pt>
                <c:pt idx="51">
                  <c:v>-2.1601181784936974</c:v>
                </c:pt>
                <c:pt idx="52">
                  <c:v>-2.1669569082861546</c:v>
                </c:pt>
                <c:pt idx="53">
                  <c:v>-2.1657298022738094</c:v>
                </c:pt>
                <c:pt idx="54">
                  <c:v>-2.169900816710951</c:v>
                </c:pt>
                <c:pt idx="55">
                  <c:v>-2.1730508379607243</c:v>
                </c:pt>
                <c:pt idx="56">
                  <c:v>-2.1815984757048787</c:v>
                </c:pt>
                <c:pt idx="57">
                  <c:v>-2.1862816238803187</c:v>
                </c:pt>
                <c:pt idx="58">
                  <c:v>-2.189833294719405</c:v>
                </c:pt>
                <c:pt idx="59">
                  <c:v>-2.1892244334519986</c:v>
                </c:pt>
                <c:pt idx="60">
                  <c:v>-2.1850190053237553</c:v>
                </c:pt>
                <c:pt idx="61">
                  <c:v>-2.1865695835694794</c:v>
                </c:pt>
                <c:pt idx="62">
                  <c:v>-2.1859870142400539</c:v>
                </c:pt>
                <c:pt idx="63">
                  <c:v>-2.1849765148326195</c:v>
                </c:pt>
                <c:pt idx="64">
                  <c:v>-2.1838247020612855</c:v>
                </c:pt>
                <c:pt idx="65">
                  <c:v>-2.182498393774722</c:v>
                </c:pt>
                <c:pt idx="66">
                  <c:v>-2.1791000041938919</c:v>
                </c:pt>
                <c:pt idx="67">
                  <c:v>-2.1787225424412733</c:v>
                </c:pt>
                <c:pt idx="68">
                  <c:v>-2.1745549940466118</c:v>
                </c:pt>
                <c:pt idx="69">
                  <c:v>-2.1746792055957767</c:v>
                </c:pt>
                <c:pt idx="70">
                  <c:v>-2.1731979696068908</c:v>
                </c:pt>
                <c:pt idx="71">
                  <c:v>-2.1728446002158663</c:v>
                </c:pt>
                <c:pt idx="72">
                  <c:v>-2.176305593520329</c:v>
                </c:pt>
                <c:pt idx="73">
                  <c:v>-2.1738715043678565</c:v>
                </c:pt>
                <c:pt idx="74">
                  <c:v>-2.1771124149748924</c:v>
                </c:pt>
                <c:pt idx="75">
                  <c:v>-2.1783258698526944</c:v>
                </c:pt>
                <c:pt idx="76">
                  <c:v>-2.1819484021010265</c:v>
                </c:pt>
                <c:pt idx="77">
                  <c:v>-2.1873588594499451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69-4A23-AAEC-FEC849A954EB}"/>
            </c:ext>
          </c:extLst>
        </c:ser>
        <c:ser>
          <c:idx val="2"/>
          <c:order val="2"/>
          <c:tx>
            <c:strRef>
              <c:f>hours!$D$1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hours!$D$2:$D$129</c:f>
              <c:numCache>
                <c:formatCode>General</c:formatCode>
                <c:ptCount val="128"/>
                <c:pt idx="0">
                  <c:v>-1.5751441942997815</c:v>
                </c:pt>
                <c:pt idx="1">
                  <c:v>-1.1311892522308256</c:v>
                </c:pt>
                <c:pt idx="2">
                  <c:v>-1.3795099964299027</c:v>
                </c:pt>
                <c:pt idx="3">
                  <c:v>-0.95652655624581939</c:v>
                </c:pt>
                <c:pt idx="4">
                  <c:v>-1.2946991763438973</c:v>
                </c:pt>
                <c:pt idx="5">
                  <c:v>-1.9693756066410231</c:v>
                </c:pt>
                <c:pt idx="6">
                  <c:v>-2.0150099415916998</c:v>
                </c:pt>
                <c:pt idx="7">
                  <c:v>-2.9689147383804482</c:v>
                </c:pt>
                <c:pt idx="8">
                  <c:v>-3.9211737906330484</c:v>
                </c:pt>
                <c:pt idx="9">
                  <c:v>-4.8265544124660664</c:v>
                </c:pt>
                <c:pt idx="10">
                  <c:v>-4.9640464044650514</c:v>
                </c:pt>
                <c:pt idx="11">
                  <c:v>-5.1244646551525079</c:v>
                </c:pt>
                <c:pt idx="12">
                  <c:v>-5.2864877622976394</c:v>
                </c:pt>
                <c:pt idx="13">
                  <c:v>-5.1092862706733513</c:v>
                </c:pt>
                <c:pt idx="14">
                  <c:v>-5.6345939617813485</c:v>
                </c:pt>
                <c:pt idx="15">
                  <c:v>-5.1015331643754962</c:v>
                </c:pt>
                <c:pt idx="16">
                  <c:v>-4.6917844880772748</c:v>
                </c:pt>
                <c:pt idx="17">
                  <c:v>-3.9593099703419909</c:v>
                </c:pt>
                <c:pt idx="18">
                  <c:v>-3.9626409072011199</c:v>
                </c:pt>
                <c:pt idx="19">
                  <c:v>-3.5431263591262336</c:v>
                </c:pt>
                <c:pt idx="20">
                  <c:v>-3.1417569896659359</c:v>
                </c:pt>
                <c:pt idx="21">
                  <c:v>-2.2138753246047713</c:v>
                </c:pt>
                <c:pt idx="22">
                  <c:v>-1.6063126616701311</c:v>
                </c:pt>
                <c:pt idx="23">
                  <c:v>-1.148014579537346</c:v>
                </c:pt>
                <c:pt idx="24">
                  <c:v>-0.56239831948829533</c:v>
                </c:pt>
                <c:pt idx="25">
                  <c:v>-0.60871931697411696</c:v>
                </c:pt>
                <c:pt idx="26">
                  <c:v>-0.17340604192412457</c:v>
                </c:pt>
                <c:pt idx="27">
                  <c:v>-0.45263560314870688</c:v>
                </c:pt>
                <c:pt idx="28">
                  <c:v>-1.2940585289564979</c:v>
                </c:pt>
                <c:pt idx="29">
                  <c:v>-0.43904224917514512</c:v>
                </c:pt>
                <c:pt idx="30">
                  <c:v>0.14091294323708325</c:v>
                </c:pt>
                <c:pt idx="31">
                  <c:v>0.77867859385710858</c:v>
                </c:pt>
                <c:pt idx="32">
                  <c:v>1.0950625888683021</c:v>
                </c:pt>
                <c:pt idx="33">
                  <c:v>1.5956556016850811</c:v>
                </c:pt>
                <c:pt idx="34">
                  <c:v>2.1816447617675578</c:v>
                </c:pt>
                <c:pt idx="35">
                  <c:v>2.6447932233310212</c:v>
                </c:pt>
                <c:pt idx="36">
                  <c:v>3.010235748641378</c:v>
                </c:pt>
                <c:pt idx="37">
                  <c:v>3.1164232123488489</c:v>
                </c:pt>
                <c:pt idx="38">
                  <c:v>3.149240472266797</c:v>
                </c:pt>
                <c:pt idx="39">
                  <c:v>4.0192501708461066</c:v>
                </c:pt>
                <c:pt idx="40">
                  <c:v>4.1822300713999994</c:v>
                </c:pt>
                <c:pt idx="41">
                  <c:v>4.6422933260611501</c:v>
                </c:pt>
                <c:pt idx="42">
                  <c:v>4.7476360928978067</c:v>
                </c:pt>
                <c:pt idx="43">
                  <c:v>5.091853146943663</c:v>
                </c:pt>
                <c:pt idx="44">
                  <c:v>5.3704200270788078</c:v>
                </c:pt>
                <c:pt idx="45">
                  <c:v>5.5607474816382876</c:v>
                </c:pt>
                <c:pt idx="46">
                  <c:v>5.2805282556709585</c:v>
                </c:pt>
                <c:pt idx="47">
                  <c:v>4.9659250638741241</c:v>
                </c:pt>
                <c:pt idx="48">
                  <c:v>4.4815393119080227</c:v>
                </c:pt>
                <c:pt idx="49">
                  <c:v>3.7057120848176908</c:v>
                </c:pt>
                <c:pt idx="50">
                  <c:v>3.058053202912788</c:v>
                </c:pt>
                <c:pt idx="51">
                  <c:v>2.0498598593697466</c:v>
                </c:pt>
                <c:pt idx="52">
                  <c:v>1.4008501923896972</c:v>
                </c:pt>
                <c:pt idx="53">
                  <c:v>1.5173051026714006</c:v>
                </c:pt>
                <c:pt idx="54">
                  <c:v>1.1214671659533622</c:v>
                </c:pt>
                <c:pt idx="55">
                  <c:v>0.8225236041606081</c:v>
                </c:pt>
                <c:pt idx="56">
                  <c:v>1.1335021754774743E-2</c:v>
                </c:pt>
                <c:pt idx="57">
                  <c:v>-0.43310547085147277</c:v>
                </c:pt>
                <c:pt idx="58">
                  <c:v>-0.77016641322714463</c:v>
                </c:pt>
                <c:pt idx="59">
                  <c:v>-0.71238421384381923</c:v>
                </c:pt>
                <c:pt idx="60">
                  <c:v>-0.31328034633463631</c:v>
                </c:pt>
                <c:pt idx="61">
                  <c:v>-0.46043344368231942</c:v>
                </c:pt>
                <c:pt idx="62">
                  <c:v>-0.4051464038434176</c:v>
                </c:pt>
                <c:pt idx="63">
                  <c:v>-0.30924791043810274</c:v>
                </c:pt>
                <c:pt idx="64">
                  <c:v>-0.19993848517447077</c:v>
                </c:pt>
                <c:pt idx="65">
                  <c:v>-7.4069072944581649E-2</c:v>
                </c:pt>
                <c:pt idx="66">
                  <c:v>0.24844515953111568</c:v>
                </c:pt>
                <c:pt idx="67">
                  <c:v>0.28426706415365288</c:v>
                </c:pt>
                <c:pt idx="68">
                  <c:v>0.67977606623847464</c:v>
                </c:pt>
                <c:pt idx="69">
                  <c:v>0.66798813213301855</c:v>
                </c:pt>
                <c:pt idx="70">
                  <c:v>0.80856050522575629</c:v>
                </c:pt>
                <c:pt idx="71">
                  <c:v>0.84209599467331486</c:v>
                </c:pt>
                <c:pt idx="72">
                  <c:v>0.51364053874536353</c:v>
                </c:pt>
                <c:pt idx="73">
                  <c:v>0.744640656923508</c:v>
                </c:pt>
                <c:pt idx="74">
                  <c:v>0.43707150627446367</c:v>
                </c:pt>
                <c:pt idx="75">
                  <c:v>0.32191211702556188</c:v>
                </c:pt>
                <c:pt idx="76">
                  <c:v>-2.1873720325061186E-2</c:v>
                </c:pt>
                <c:pt idx="77">
                  <c:v>-0.53533736471476345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69-4A23-AAEC-FEC849A95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hours!$B$2:$B$79</c:f>
              <c:numCache>
                <c:formatCode>General</c:formatCode>
                <c:ptCount val="78"/>
                <c:pt idx="0">
                  <c:v>-1.36083388589744</c:v>
                </c:pt>
                <c:pt idx="1">
                  <c:v>-0.87324438589743603</c:v>
                </c:pt>
                <c:pt idx="2">
                  <c:v>-1.12269158589744</c:v>
                </c:pt>
                <c:pt idx="3">
                  <c:v>-0.65830898589743603</c:v>
                </c:pt>
                <c:pt idx="4">
                  <c:v>-0.99909618589743598</c:v>
                </c:pt>
                <c:pt idx="5">
                  <c:v>-1.6870368858974401</c:v>
                </c:pt>
                <c:pt idx="6">
                  <c:v>-1.72494998589744</c:v>
                </c:pt>
                <c:pt idx="7">
                  <c:v>-2.7096573858974402</c:v>
                </c:pt>
                <c:pt idx="8">
                  <c:v>-3.70157908589744</c:v>
                </c:pt>
                <c:pt idx="9">
                  <c:v>-4.64142248589744</c:v>
                </c:pt>
                <c:pt idx="10">
                  <c:v>-4.7808851858974402</c:v>
                </c:pt>
                <c:pt idx="11">
                  <c:v>-4.9327118858974401</c:v>
                </c:pt>
                <c:pt idx="12">
                  <c:v>-5.09427668589744</c:v>
                </c:pt>
                <c:pt idx="13">
                  <c:v>-4.8972395858974398</c:v>
                </c:pt>
                <c:pt idx="14">
                  <c:v>-5.4388501858974401</c:v>
                </c:pt>
                <c:pt idx="15">
                  <c:v>-4.8547801858974404</c:v>
                </c:pt>
                <c:pt idx="16">
                  <c:v>-4.4152150858974402</c:v>
                </c:pt>
                <c:pt idx="17">
                  <c:v>-3.6366159858974401</c:v>
                </c:pt>
                <c:pt idx="18">
                  <c:v>-3.6334223858974402</c:v>
                </c:pt>
                <c:pt idx="19">
                  <c:v>-3.1781087858974399</c:v>
                </c:pt>
                <c:pt idx="20">
                  <c:v>-2.7405397858974401</c:v>
                </c:pt>
                <c:pt idx="21">
                  <c:v>-1.76558808589744</c:v>
                </c:pt>
                <c:pt idx="22">
                  <c:v>-1.1272822858974401</c:v>
                </c:pt>
                <c:pt idx="23">
                  <c:v>-0.63622288589743603</c:v>
                </c:pt>
                <c:pt idx="24">
                  <c:v>-1.9462185897436202E-2</c:v>
                </c:pt>
                <c:pt idx="25">
                  <c:v>-6.2825085897436198E-2</c:v>
                </c:pt>
                <c:pt idx="26">
                  <c:v>0.38410671410256397</c:v>
                </c:pt>
                <c:pt idx="27">
                  <c:v>8.5147014102563798E-2</c:v>
                </c:pt>
                <c:pt idx="28">
                  <c:v>-0.81271468589743601</c:v>
                </c:pt>
                <c:pt idx="29">
                  <c:v>7.3340314102563794E-2</c:v>
                </c:pt>
                <c:pt idx="30">
                  <c:v>0.66353281410256404</c:v>
                </c:pt>
                <c:pt idx="31">
                  <c:v>1.3317898141025599</c:v>
                </c:pt>
                <c:pt idx="32">
                  <c:v>1.6397859141025599</c:v>
                </c:pt>
                <c:pt idx="33">
                  <c:v>2.14349511410256</c:v>
                </c:pt>
                <c:pt idx="34">
                  <c:v>2.73446481410256</c:v>
                </c:pt>
                <c:pt idx="35">
                  <c:v>3.2072591141025599</c:v>
                </c:pt>
                <c:pt idx="36">
                  <c:v>3.56591581410256</c:v>
                </c:pt>
                <c:pt idx="37">
                  <c:v>3.6343720141025599</c:v>
                </c:pt>
                <c:pt idx="38">
                  <c:v>3.6271311141025602</c:v>
                </c:pt>
                <c:pt idx="39">
                  <c:v>4.5166021141025601</c:v>
                </c:pt>
                <c:pt idx="40">
                  <c:v>4.6487758141025601</c:v>
                </c:pt>
                <c:pt idx="41">
                  <c:v>5.0918479141025603</c:v>
                </c:pt>
                <c:pt idx="42">
                  <c:v>5.1519330141025597</c:v>
                </c:pt>
                <c:pt idx="43">
                  <c:v>5.4739010141025597</c:v>
                </c:pt>
                <c:pt idx="44">
                  <c:v>5.7318169141025601</c:v>
                </c:pt>
                <c:pt idx="45">
                  <c:v>5.8807891141025603</c:v>
                </c:pt>
                <c:pt idx="46">
                  <c:v>5.5323888141025597</c:v>
                </c:pt>
                <c:pt idx="47">
                  <c:v>5.1469115141025599</c:v>
                </c:pt>
                <c:pt idx="48">
                  <c:v>4.5766123141025599</c:v>
                </c:pt>
                <c:pt idx="49">
                  <c:v>3.7065616141025601</c:v>
                </c:pt>
                <c:pt idx="50">
                  <c:v>2.9666083141025599</c:v>
                </c:pt>
                <c:pt idx="51">
                  <c:v>1.84597821410256</c:v>
                </c:pt>
                <c:pt idx="52">
                  <c:v>1.10381241410256</c:v>
                </c:pt>
                <c:pt idx="53">
                  <c:v>1.1692267141025601</c:v>
                </c:pt>
                <c:pt idx="54">
                  <c:v>0.69295211410256397</c:v>
                </c:pt>
                <c:pt idx="55">
                  <c:v>0.334186314102564</c:v>
                </c:pt>
                <c:pt idx="56">
                  <c:v>-0.57687218589743605</c:v>
                </c:pt>
                <c:pt idx="57">
                  <c:v>-1.10026688589744</c:v>
                </c:pt>
                <c:pt idx="58">
                  <c:v>-1.50548388589744</c:v>
                </c:pt>
                <c:pt idx="59">
                  <c:v>-1.48232818589744</c:v>
                </c:pt>
                <c:pt idx="60">
                  <c:v>-1.09760778589744</c:v>
                </c:pt>
                <c:pt idx="61">
                  <c:v>-1.2801686858974399</c:v>
                </c:pt>
                <c:pt idx="62">
                  <c:v>-1.2409205858974399</c:v>
                </c:pt>
                <c:pt idx="63">
                  <c:v>-1.15981298589744</c:v>
                </c:pt>
                <c:pt idx="64">
                  <c:v>-1.05926068589744</c:v>
                </c:pt>
                <c:pt idx="65">
                  <c:v>-0.92981958589743596</c:v>
                </c:pt>
                <c:pt idx="66">
                  <c:v>-0.59671628589743597</c:v>
                </c:pt>
                <c:pt idx="67">
                  <c:v>-0.55004038589743598</c:v>
                </c:pt>
                <c:pt idx="68">
                  <c:v>-0.12968008589743599</c:v>
                </c:pt>
                <c:pt idx="69">
                  <c:v>-0.12838358589743601</c:v>
                </c:pt>
                <c:pt idx="70">
                  <c:v>5.4226914102563799E-2</c:v>
                </c:pt>
                <c:pt idx="71">
                  <c:v>0.105157814102564</c:v>
                </c:pt>
                <c:pt idx="72">
                  <c:v>-0.20321378589743599</c:v>
                </c:pt>
                <c:pt idx="73">
                  <c:v>6.3290414102563794E-2</c:v>
                </c:pt>
                <c:pt idx="74">
                  <c:v>-0.232801985897436</c:v>
                </c:pt>
                <c:pt idx="75">
                  <c:v>-0.32024008589743602</c:v>
                </c:pt>
                <c:pt idx="76">
                  <c:v>-0.64102498589743595</c:v>
                </c:pt>
                <c:pt idx="77">
                  <c:v>-1.1437154858974401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49-4904-8AC5-1217791EC8A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hours!$F$2:$F$79</c:f>
              <c:numCache>
                <c:formatCode>General</c:formatCode>
                <c:ptCount val="78"/>
                <c:pt idx="0">
                  <c:v>-1.659757331365741</c:v>
                </c:pt>
                <c:pt idx="1">
                  <c:v>-1.191954147021379</c:v>
                </c:pt>
                <c:pt idx="2">
                  <c:v>-1.4536141126334723</c:v>
                </c:pt>
                <c:pt idx="3">
                  <c:v>-1.0079089712042411</c:v>
                </c:pt>
                <c:pt idx="4">
                  <c:v>-1.3642474496153856</c:v>
                </c:pt>
                <c:pt idx="5">
                  <c:v>-2.075165951894542</c:v>
                </c:pt>
                <c:pt idx="6">
                  <c:v>-2.12325165875904</c:v>
                </c:pt>
                <c:pt idx="7">
                  <c:v>-3.128398035595259</c:v>
                </c:pt>
                <c:pt idx="8">
                  <c:v>-4.1318102622696973</c:v>
                </c:pt>
                <c:pt idx="9">
                  <c:v>-5.0858258566526704</c:v>
                </c:pt>
                <c:pt idx="10">
                  <c:v>-5.2307036034330956</c:v>
                </c:pt>
                <c:pt idx="11">
                  <c:v>-5.3997391549888807</c:v>
                </c:pt>
                <c:pt idx="12">
                  <c:v>-5.5704657722141171</c:v>
                </c:pt>
                <c:pt idx="13">
                  <c:v>-5.3837454224729964</c:v>
                </c:pt>
                <c:pt idx="14">
                  <c:v>-5.9372714391351611</c:v>
                </c:pt>
                <c:pt idx="15">
                  <c:v>-5.3755758370691353</c:v>
                </c:pt>
                <c:pt idx="16">
                  <c:v>-4.9438164007175267</c:v>
                </c:pt>
                <c:pt idx="17">
                  <c:v>-4.1719950301730258</c:v>
                </c:pt>
                <c:pt idx="18">
                  <c:v>-4.1755048973282083</c:v>
                </c:pt>
                <c:pt idx="19">
                  <c:v>-3.7334549889441515</c:v>
                </c:pt>
                <c:pt idx="20">
                  <c:v>-3.3105249765946976</c:v>
                </c:pt>
                <c:pt idx="21">
                  <c:v>-2.3327996344969293</c:v>
                </c:pt>
                <c:pt idx="22">
                  <c:v>-1.6926000973884303</c:v>
                </c:pt>
                <c:pt idx="23">
                  <c:v>-1.2096832923597312</c:v>
                </c:pt>
                <c:pt idx="24">
                  <c:v>-0.59260906861511309</c:v>
                </c:pt>
                <c:pt idx="25">
                  <c:v>-0.64141832395279152</c:v>
                </c:pt>
                <c:pt idx="26">
                  <c:v>-0.18272101717942135</c:v>
                </c:pt>
                <c:pt idx="27">
                  <c:v>-0.47695015064777024</c:v>
                </c:pt>
                <c:pt idx="28">
                  <c:v>-1.3635723881182393</c:v>
                </c:pt>
                <c:pt idx="29">
                  <c:v>-0.46262659284455054</c:v>
                </c:pt>
                <c:pt idx="30">
                  <c:v>0.14848246368073248</c:v>
                </c:pt>
                <c:pt idx="31">
                  <c:v>0.82050742377042241</c:v>
                </c:pt>
                <c:pt idx="32">
                  <c:v>1.1538868420782666</c:v>
                </c:pt>
                <c:pt idx="33">
                  <c:v>1.6813705645589483</c:v>
                </c:pt>
                <c:pt idx="34">
                  <c:v>2.2988377196723864</c:v>
                </c:pt>
                <c:pt idx="35">
                  <c:v>2.7868654554013439</c:v>
                </c:pt>
                <c:pt idx="36">
                  <c:v>3.171938715850553</c:v>
                </c:pt>
                <c:pt idx="37">
                  <c:v>3.2838303268061697</c:v>
                </c:pt>
                <c:pt idx="38">
                  <c:v>3.3184104547343107</c:v>
                </c:pt>
                <c:pt idx="39">
                  <c:v>4.2351550809101024</c:v>
                </c:pt>
                <c:pt idx="40">
                  <c:v>4.4068898882937635</c:v>
                </c:pt>
                <c:pt idx="41">
                  <c:v>4.891666686874574</c:v>
                </c:pt>
                <c:pt idx="42">
                  <c:v>5.0026682257789279</c:v>
                </c:pt>
                <c:pt idx="43">
                  <c:v>5.3653758312802058</c:v>
                </c:pt>
                <c:pt idx="44">
                  <c:v>5.658906685949372</c:v>
                </c:pt>
                <c:pt idx="45">
                  <c:v>5.8594580952796793</c:v>
                </c:pt>
                <c:pt idx="46">
                  <c:v>5.5641861345461674</c:v>
                </c:pt>
                <c:pt idx="47">
                  <c:v>5.2326831801210894</c:v>
                </c:pt>
                <c:pt idx="48">
                  <c:v>4.7222773354090641</c:v>
                </c:pt>
                <c:pt idx="49">
                  <c:v>3.904774447294912</c:v>
                </c:pt>
                <c:pt idx="50">
                  <c:v>3.2223248142035921</c:v>
                </c:pt>
                <c:pt idx="51">
                  <c:v>2.1599736342701625</c:v>
                </c:pt>
                <c:pt idx="52">
                  <c:v>1.4761006550244371</c:v>
                </c:pt>
                <c:pt idx="53">
                  <c:v>1.5988112562589585</c:v>
                </c:pt>
                <c:pt idx="54">
                  <c:v>1.1817098125447956</c:v>
                </c:pt>
                <c:pt idx="55">
                  <c:v>0.86670768756746952</c:v>
                </c:pt>
                <c:pt idx="56">
                  <c:v>1.1943913152023811E-2</c:v>
                </c:pt>
                <c:pt idx="57">
                  <c:v>-0.45637090439196726</c:v>
                </c:pt>
                <c:pt idx="58">
                  <c:v>-0.81153798830060353</c:v>
                </c:pt>
                <c:pt idx="59">
                  <c:v>-0.75065186155995889</c:v>
                </c:pt>
                <c:pt idx="60">
                  <c:v>-0.3301090487356273</c:v>
                </c:pt>
                <c:pt idx="61">
                  <c:v>-0.48516687330804054</c:v>
                </c:pt>
                <c:pt idx="62">
                  <c:v>-0.42690994036549412</c:v>
                </c:pt>
                <c:pt idx="63">
                  <c:v>-0.32585999962204681</c:v>
                </c:pt>
                <c:pt idx="64">
                  <c:v>-0.21067872248865527</c:v>
                </c:pt>
                <c:pt idx="65">
                  <c:v>-7.8047893832300375E-2</c:v>
                </c:pt>
                <c:pt idx="66">
                  <c:v>0.26179106425070486</c:v>
                </c:pt>
                <c:pt idx="67">
                  <c:v>0.29953723951257061</c:v>
                </c:pt>
                <c:pt idx="68">
                  <c:v>0.71629207897871972</c:v>
                </c:pt>
                <c:pt idx="69">
                  <c:v>0.70387092406223317</c:v>
                </c:pt>
                <c:pt idx="70">
                  <c:v>0.85199452295081635</c:v>
                </c:pt>
                <c:pt idx="71">
                  <c:v>0.88733146205326463</c:v>
                </c:pt>
                <c:pt idx="72">
                  <c:v>0.54123213160699457</c:v>
                </c:pt>
                <c:pt idx="73">
                  <c:v>0.78464104685425085</c:v>
                </c:pt>
                <c:pt idx="74">
                  <c:v>0.46054998615066012</c:v>
                </c:pt>
                <c:pt idx="75">
                  <c:v>0.33920449837046007</c:v>
                </c:pt>
                <c:pt idx="76">
                  <c:v>-2.3048726462748803E-2</c:v>
                </c:pt>
                <c:pt idx="77">
                  <c:v>-0.56409446135461394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49-4904-8AC5-1217791EC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5653600"/>
        <c:axId val="1835656512"/>
      </c:lineChart>
      <c:catAx>
        <c:axId val="1835653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656512"/>
        <c:crosses val="autoZero"/>
        <c:auto val="1"/>
        <c:lblAlgn val="ctr"/>
        <c:lblOffset val="100"/>
        <c:noMultiLvlLbl val="0"/>
      </c:catAx>
      <c:valAx>
        <c:axId val="183565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65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hours!$G$2:$G$78</c:f>
              <c:numCache>
                <c:formatCode>General</c:formatCode>
                <c:ptCount val="77"/>
                <c:pt idx="0">
                  <c:v>-1.44172450137412</c:v>
                </c:pt>
                <c:pt idx="1">
                  <c:v>-0.88703216484056213</c:v>
                </c:pt>
                <c:pt idx="2">
                  <c:v>-1.0724685357918149</c:v>
                </c:pt>
                <c:pt idx="3">
                  <c:v>-0.54620721505220793</c:v>
                </c:pt>
                <c:pt idx="4">
                  <c:v>-1.4006150170693401</c:v>
                </c:pt>
                <c:pt idx="5">
                  <c:v>-2.0209033654834401</c:v>
                </c:pt>
                <c:pt idx="6">
                  <c:v>-1.999884283902764</c:v>
                </c:pt>
                <c:pt idx="7">
                  <c:v>-2.977103102139766</c:v>
                </c:pt>
                <c:pt idx="8">
                  <c:v>-3.8958387239303338</c:v>
                </c:pt>
                <c:pt idx="9">
                  <c:v>-4.7543477854280258</c:v>
                </c:pt>
                <c:pt idx="10">
                  <c:v>-4.8467727767639079</c:v>
                </c:pt>
                <c:pt idx="11">
                  <c:v>-4.996635234301694</c:v>
                </c:pt>
                <c:pt idx="12">
                  <c:v>-5.0932050987135824</c:v>
                </c:pt>
                <c:pt idx="13">
                  <c:v>-4.8365906960485816</c:v>
                </c:pt>
                <c:pt idx="14">
                  <c:v>-5.3646534768096554</c:v>
                </c:pt>
                <c:pt idx="15">
                  <c:v>-4.8153074025508502</c:v>
                </c:pt>
                <c:pt idx="16">
                  <c:v>-4.3433571168652207</c:v>
                </c:pt>
                <c:pt idx="17">
                  <c:v>-3.5099785546277129</c:v>
                </c:pt>
                <c:pt idx="18">
                  <c:v>-3.4841856659872938</c:v>
                </c:pt>
                <c:pt idx="19">
                  <c:v>-3.033123981329489</c:v>
                </c:pt>
                <c:pt idx="20">
                  <c:v>-2.555674760148952</c:v>
                </c:pt>
                <c:pt idx="21">
                  <c:v>-1.5095198626660979</c:v>
                </c:pt>
                <c:pt idx="22">
                  <c:v>-0.84767639895186875</c:v>
                </c:pt>
                <c:pt idx="23">
                  <c:v>-0.35495153491456038</c:v>
                </c:pt>
                <c:pt idx="24">
                  <c:v>0.40750007435281788</c:v>
                </c:pt>
                <c:pt idx="25">
                  <c:v>0.43617476262509669</c:v>
                </c:pt>
                <c:pt idx="26">
                  <c:v>0.92226359682294756</c:v>
                </c:pt>
                <c:pt idx="27">
                  <c:v>0.63798922763558252</c:v>
                </c:pt>
                <c:pt idx="28">
                  <c:v>-0.1790256966141435</c:v>
                </c:pt>
                <c:pt idx="29">
                  <c:v>0.75131110667085999</c:v>
                </c:pt>
                <c:pt idx="30">
                  <c:v>1.3579819142167879</c:v>
                </c:pt>
                <c:pt idx="31">
                  <c:v>2.006852472702469</c:v>
                </c:pt>
                <c:pt idx="32">
                  <c:v>2.1535641730441308</c:v>
                </c:pt>
                <c:pt idx="33">
                  <c:v>2.7411724434565081</c:v>
                </c:pt>
                <c:pt idx="34">
                  <c:v>3.373191298364242</c:v>
                </c:pt>
                <c:pt idx="35">
                  <c:v>3.8570324535311951</c:v>
                </c:pt>
                <c:pt idx="36">
                  <c:v>4.2906137347201936</c:v>
                </c:pt>
                <c:pt idx="37">
                  <c:v>4.4251103403138536</c:v>
                </c:pt>
                <c:pt idx="38">
                  <c:v>4.4478609506265698</c:v>
                </c:pt>
                <c:pt idx="39">
                  <c:v>5.333183910060546</c:v>
                </c:pt>
                <c:pt idx="40">
                  <c:v>5.3930914209435974</c:v>
                </c:pt>
                <c:pt idx="41">
                  <c:v>5.8724880627270881</c:v>
                </c:pt>
                <c:pt idx="42">
                  <c:v>5.9496175525717732</c:v>
                </c:pt>
                <c:pt idx="43">
                  <c:v>6.2751121733861206</c:v>
                </c:pt>
                <c:pt idx="44">
                  <c:v>5.4332323260865234</c:v>
                </c:pt>
                <c:pt idx="45">
                  <c:v>5.5796129445312204</c:v>
                </c:pt>
                <c:pt idx="46">
                  <c:v>5.2200567353163141</c:v>
                </c:pt>
                <c:pt idx="47">
                  <c:v>4.8405133984015691</c:v>
                </c:pt>
                <c:pt idx="48">
                  <c:v>4.329186180902278</c:v>
                </c:pt>
                <c:pt idx="49">
                  <c:v>3.4669072707525839</c:v>
                </c:pt>
                <c:pt idx="50">
                  <c:v>2.7162856357235028</c:v>
                </c:pt>
                <c:pt idx="51">
                  <c:v>1.584777950611205</c:v>
                </c:pt>
                <c:pt idx="52">
                  <c:v>0.89645575328356486</c:v>
                </c:pt>
                <c:pt idx="53">
                  <c:v>1.021730487026717</c:v>
                </c:pt>
                <c:pt idx="54">
                  <c:v>0.55165860021433311</c:v>
                </c:pt>
                <c:pt idx="55">
                  <c:v>0.18078149079943101</c:v>
                </c:pt>
                <c:pt idx="56">
                  <c:v>-1.1327212710538599</c:v>
                </c:pt>
                <c:pt idx="57">
                  <c:v>-1.6448364258193851</c:v>
                </c:pt>
                <c:pt idx="58">
                  <c:v>-2.0735483763898439</c:v>
                </c:pt>
                <c:pt idx="59">
                  <c:v>-2.092871895640469</c:v>
                </c:pt>
                <c:pt idx="60">
                  <c:v>-1.441292677679185</c:v>
                </c:pt>
                <c:pt idx="61">
                  <c:v>-1.60260447770102</c:v>
                </c:pt>
                <c:pt idx="62">
                  <c:v>-1.585742776259069</c:v>
                </c:pt>
                <c:pt idx="63">
                  <c:v>-1.534895795549174</c:v>
                </c:pt>
                <c:pt idx="64">
                  <c:v>-1.412227417628698</c:v>
                </c:pt>
                <c:pt idx="65">
                  <c:v>-1.2742983798061049</c:v>
                </c:pt>
                <c:pt idx="66">
                  <c:v>-0.97385472817155261</c:v>
                </c:pt>
                <c:pt idx="67">
                  <c:v>-0.98143604911857807</c:v>
                </c:pt>
                <c:pt idx="68">
                  <c:v>-0.51435275133648872</c:v>
                </c:pt>
                <c:pt idx="69">
                  <c:v>-0.51616929565652114</c:v>
                </c:pt>
                <c:pt idx="70">
                  <c:v>-0.38092758637633389</c:v>
                </c:pt>
                <c:pt idx="71">
                  <c:v>-0.3520892189547542</c:v>
                </c:pt>
                <c:pt idx="72">
                  <c:v>-0.79305167802452559</c:v>
                </c:pt>
                <c:pt idx="73">
                  <c:v>-0.51032082679394186</c:v>
                </c:pt>
                <c:pt idx="74">
                  <c:v>-0.82897550455331981</c:v>
                </c:pt>
                <c:pt idx="75">
                  <c:v>-0.94196538074746705</c:v>
                </c:pt>
                <c:pt idx="76">
                  <c:v>-0.92709820339860194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64-491D-8483-BC53DB30318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hours!$B$2:$B$77</c:f>
              <c:numCache>
                <c:formatCode>General</c:formatCode>
                <c:ptCount val="76"/>
                <c:pt idx="0">
                  <c:v>-1.36083388589744</c:v>
                </c:pt>
                <c:pt idx="1">
                  <c:v>-0.87324438589743603</c:v>
                </c:pt>
                <c:pt idx="2">
                  <c:v>-1.12269158589744</c:v>
                </c:pt>
                <c:pt idx="3">
                  <c:v>-0.65830898589743603</c:v>
                </c:pt>
                <c:pt idx="4">
                  <c:v>-0.99909618589743598</c:v>
                </c:pt>
                <c:pt idx="5">
                  <c:v>-1.6870368858974401</c:v>
                </c:pt>
                <c:pt idx="6">
                  <c:v>-1.72494998589744</c:v>
                </c:pt>
                <c:pt idx="7">
                  <c:v>-2.7096573858974402</c:v>
                </c:pt>
                <c:pt idx="8">
                  <c:v>-3.70157908589744</c:v>
                </c:pt>
                <c:pt idx="9">
                  <c:v>-4.64142248589744</c:v>
                </c:pt>
                <c:pt idx="10">
                  <c:v>-4.7808851858974402</c:v>
                </c:pt>
                <c:pt idx="11">
                  <c:v>-4.9327118858974401</c:v>
                </c:pt>
                <c:pt idx="12">
                  <c:v>-5.09427668589744</c:v>
                </c:pt>
                <c:pt idx="13">
                  <c:v>-4.8972395858974398</c:v>
                </c:pt>
                <c:pt idx="14">
                  <c:v>-5.4388501858974401</c:v>
                </c:pt>
                <c:pt idx="15">
                  <c:v>-4.8547801858974404</c:v>
                </c:pt>
                <c:pt idx="16">
                  <c:v>-4.4152150858974402</c:v>
                </c:pt>
                <c:pt idx="17">
                  <c:v>-3.6366159858974401</c:v>
                </c:pt>
                <c:pt idx="18">
                  <c:v>-3.6334223858974402</c:v>
                </c:pt>
                <c:pt idx="19">
                  <c:v>-3.1781087858974399</c:v>
                </c:pt>
                <c:pt idx="20">
                  <c:v>-2.7405397858974401</c:v>
                </c:pt>
                <c:pt idx="21">
                  <c:v>-1.76558808589744</c:v>
                </c:pt>
                <c:pt idx="22">
                  <c:v>-1.1272822858974401</c:v>
                </c:pt>
                <c:pt idx="23">
                  <c:v>-0.63622288589743603</c:v>
                </c:pt>
                <c:pt idx="24">
                  <c:v>-1.9462185897436202E-2</c:v>
                </c:pt>
                <c:pt idx="25">
                  <c:v>-6.2825085897436198E-2</c:v>
                </c:pt>
                <c:pt idx="26">
                  <c:v>0.38410671410256397</c:v>
                </c:pt>
                <c:pt idx="27">
                  <c:v>8.5147014102563798E-2</c:v>
                </c:pt>
                <c:pt idx="28">
                  <c:v>-0.81271468589743601</c:v>
                </c:pt>
                <c:pt idx="29">
                  <c:v>7.3340314102563794E-2</c:v>
                </c:pt>
                <c:pt idx="30">
                  <c:v>0.66353281410256404</c:v>
                </c:pt>
                <c:pt idx="31">
                  <c:v>1.3317898141025599</c:v>
                </c:pt>
                <c:pt idx="32">
                  <c:v>1.6397859141025599</c:v>
                </c:pt>
                <c:pt idx="33">
                  <c:v>2.14349511410256</c:v>
                </c:pt>
                <c:pt idx="34">
                  <c:v>2.73446481410256</c:v>
                </c:pt>
                <c:pt idx="35">
                  <c:v>3.2072591141025599</c:v>
                </c:pt>
                <c:pt idx="36">
                  <c:v>3.56591581410256</c:v>
                </c:pt>
                <c:pt idx="37">
                  <c:v>3.6343720141025599</c:v>
                </c:pt>
                <c:pt idx="38">
                  <c:v>3.6271311141025602</c:v>
                </c:pt>
                <c:pt idx="39">
                  <c:v>4.5166021141025601</c:v>
                </c:pt>
                <c:pt idx="40">
                  <c:v>4.6487758141025601</c:v>
                </c:pt>
                <c:pt idx="41">
                  <c:v>5.0918479141025603</c:v>
                </c:pt>
                <c:pt idx="42">
                  <c:v>5.1519330141025597</c:v>
                </c:pt>
                <c:pt idx="43">
                  <c:v>5.4739010141025597</c:v>
                </c:pt>
                <c:pt idx="44">
                  <c:v>5.7318169141025601</c:v>
                </c:pt>
                <c:pt idx="45">
                  <c:v>5.8807891141025603</c:v>
                </c:pt>
                <c:pt idx="46">
                  <c:v>5.5323888141025597</c:v>
                </c:pt>
                <c:pt idx="47">
                  <c:v>5.1469115141025599</c:v>
                </c:pt>
                <c:pt idx="48">
                  <c:v>4.5766123141025599</c:v>
                </c:pt>
                <c:pt idx="49">
                  <c:v>3.7065616141025601</c:v>
                </c:pt>
                <c:pt idx="50">
                  <c:v>2.9666083141025599</c:v>
                </c:pt>
                <c:pt idx="51">
                  <c:v>1.84597821410256</c:v>
                </c:pt>
                <c:pt idx="52">
                  <c:v>1.10381241410256</c:v>
                </c:pt>
                <c:pt idx="53">
                  <c:v>1.1692267141025601</c:v>
                </c:pt>
                <c:pt idx="54">
                  <c:v>0.69295211410256397</c:v>
                </c:pt>
                <c:pt idx="55">
                  <c:v>0.334186314102564</c:v>
                </c:pt>
                <c:pt idx="56">
                  <c:v>-0.57687218589743605</c:v>
                </c:pt>
                <c:pt idx="57">
                  <c:v>-1.10026688589744</c:v>
                </c:pt>
                <c:pt idx="58">
                  <c:v>-1.50548388589744</c:v>
                </c:pt>
                <c:pt idx="59">
                  <c:v>-1.48232818589744</c:v>
                </c:pt>
                <c:pt idx="60">
                  <c:v>-1.09760778589744</c:v>
                </c:pt>
                <c:pt idx="61">
                  <c:v>-1.2801686858974399</c:v>
                </c:pt>
                <c:pt idx="62">
                  <c:v>-1.2409205858974399</c:v>
                </c:pt>
                <c:pt idx="63">
                  <c:v>-1.15981298589744</c:v>
                </c:pt>
                <c:pt idx="64">
                  <c:v>-1.05926068589744</c:v>
                </c:pt>
                <c:pt idx="65">
                  <c:v>-0.92981958589743596</c:v>
                </c:pt>
                <c:pt idx="66">
                  <c:v>-0.59671628589743597</c:v>
                </c:pt>
                <c:pt idx="67">
                  <c:v>-0.55004038589743598</c:v>
                </c:pt>
                <c:pt idx="68">
                  <c:v>-0.12968008589743599</c:v>
                </c:pt>
                <c:pt idx="69">
                  <c:v>-0.12838358589743601</c:v>
                </c:pt>
                <c:pt idx="70">
                  <c:v>5.4226914102563799E-2</c:v>
                </c:pt>
                <c:pt idx="71">
                  <c:v>0.105157814102564</c:v>
                </c:pt>
                <c:pt idx="72">
                  <c:v>-0.20321378589743599</c:v>
                </c:pt>
                <c:pt idx="73">
                  <c:v>6.3290414102563794E-2</c:v>
                </c:pt>
                <c:pt idx="74">
                  <c:v>-0.232801985897436</c:v>
                </c:pt>
                <c:pt idx="75">
                  <c:v>-0.32024008589743602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64-491D-8483-BC53DB30318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hours!$B$76:$B$77</c:f>
              <c:numCache>
                <c:formatCode>General</c:formatCode>
                <c:ptCount val="2"/>
                <c:pt idx="0">
                  <c:v>-0.232801985897436</c:v>
                </c:pt>
                <c:pt idx="1">
                  <c:v>-0.32024008589743602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64-491D-8483-BC53DB30318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hours!$B$76:$B$78</c:f>
              <c:numCache>
                <c:formatCode>General</c:formatCode>
                <c:ptCount val="3"/>
                <c:pt idx="0">
                  <c:v>-0.232801985897436</c:v>
                </c:pt>
                <c:pt idx="1">
                  <c:v>-0.32024008589743602</c:v>
                </c:pt>
                <c:pt idx="2">
                  <c:v>-0.64102498589743595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64-491D-8483-BC53DB30318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hours!$B$77:$B$78</c:f>
              <c:numCache>
                <c:formatCode>General</c:formatCode>
                <c:ptCount val="2"/>
                <c:pt idx="0">
                  <c:v>-0.32024008589743602</c:v>
                </c:pt>
                <c:pt idx="1">
                  <c:v>-0.64102498589743595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64-491D-8483-BC53DB303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6025791"/>
        <c:axId val="1896041183"/>
      </c:lineChart>
      <c:catAx>
        <c:axId val="1896025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041183"/>
        <c:crosses val="autoZero"/>
        <c:auto val="1"/>
        <c:lblAlgn val="ctr"/>
        <c:lblOffset val="100"/>
        <c:noMultiLvlLbl val="0"/>
      </c:catAx>
      <c:valAx>
        <c:axId val="189604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02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consumption!$C$1</c:f>
              <c:strCache>
                <c:ptCount val="1"/>
                <c:pt idx="0">
                  <c:v>exp(pcer_q_obs/100)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consumption!$B$2:$B$129</c:f>
              <c:numCache>
                <c:formatCode>General</c:formatCode>
                <c:ptCount val="128"/>
                <c:pt idx="0">
                  <c:v>-5.1177776397436099E-2</c:v>
                </c:pt>
                <c:pt idx="1">
                  <c:v>6.7979206025638996E-3</c:v>
                </c:pt>
                <c:pt idx="2">
                  <c:v>-5.7738187397436101E-2</c:v>
                </c:pt>
                <c:pt idx="3">
                  <c:v>0.47560351560256398</c:v>
                </c:pt>
                <c:pt idx="4">
                  <c:v>-9.9166935397436096E-2</c:v>
                </c:pt>
                <c:pt idx="5">
                  <c:v>0.16792099160256399</c:v>
                </c:pt>
                <c:pt idx="6">
                  <c:v>0.295026754602564</c:v>
                </c:pt>
                <c:pt idx="7">
                  <c:v>-0.64910073939743596</c:v>
                </c:pt>
                <c:pt idx="8">
                  <c:v>-1.2096146883974399</c:v>
                </c:pt>
                <c:pt idx="9">
                  <c:v>-6.3578998397436096E-2</c:v>
                </c:pt>
                <c:pt idx="10">
                  <c:v>-0.531196486397436</c:v>
                </c:pt>
                <c:pt idx="11">
                  <c:v>-0.34232811939743601</c:v>
                </c:pt>
                <c:pt idx="12">
                  <c:v>0.92489600460256405</c:v>
                </c:pt>
                <c:pt idx="13">
                  <c:v>-8.37826733974361E-2</c:v>
                </c:pt>
                <c:pt idx="14">
                  <c:v>0.437605350602564</c:v>
                </c:pt>
                <c:pt idx="15">
                  <c:v>0.40447137760256402</c:v>
                </c:pt>
                <c:pt idx="16">
                  <c:v>-0.54663896639743603</c:v>
                </c:pt>
                <c:pt idx="17">
                  <c:v>-0.139323276397436</c:v>
                </c:pt>
                <c:pt idx="18">
                  <c:v>0.12588527860256399</c:v>
                </c:pt>
                <c:pt idx="19">
                  <c:v>-0.13472436739743601</c:v>
                </c:pt>
                <c:pt idx="20">
                  <c:v>-2.19740113974362E-2</c:v>
                </c:pt>
                <c:pt idx="21">
                  <c:v>-8.4051217397436095E-2</c:v>
                </c:pt>
                <c:pt idx="22">
                  <c:v>0.212835260602564</c:v>
                </c:pt>
                <c:pt idx="23">
                  <c:v>-0.20620476339743599</c:v>
                </c:pt>
                <c:pt idx="24">
                  <c:v>-0.40934261939743599</c:v>
                </c:pt>
                <c:pt idx="25">
                  <c:v>0.202757929602564</c:v>
                </c:pt>
                <c:pt idx="26">
                  <c:v>-9.8576758397436098E-2</c:v>
                </c:pt>
                <c:pt idx="27">
                  <c:v>-0.25514607039743598</c:v>
                </c:pt>
                <c:pt idx="28">
                  <c:v>0.17951344760256399</c:v>
                </c:pt>
                <c:pt idx="29">
                  <c:v>0.478893609602564</c:v>
                </c:pt>
                <c:pt idx="30">
                  <c:v>-0.17488515739743599</c:v>
                </c:pt>
                <c:pt idx="31">
                  <c:v>0.22283923660256399</c:v>
                </c:pt>
                <c:pt idx="32">
                  <c:v>7.0426789602563905E-2</c:v>
                </c:pt>
                <c:pt idx="33">
                  <c:v>-0.31266553939743602</c:v>
                </c:pt>
                <c:pt idx="34">
                  <c:v>0.608669342602564</c:v>
                </c:pt>
                <c:pt idx="35">
                  <c:v>0.22072135560256401</c:v>
                </c:pt>
                <c:pt idx="36">
                  <c:v>0.19487211160256401</c:v>
                </c:pt>
                <c:pt idx="37">
                  <c:v>0.51956427860256404</c:v>
                </c:pt>
                <c:pt idx="38">
                  <c:v>0.38244784360256401</c:v>
                </c:pt>
                <c:pt idx="39">
                  <c:v>0.243843909602564</c:v>
                </c:pt>
                <c:pt idx="40">
                  <c:v>0.33445315860256403</c:v>
                </c:pt>
                <c:pt idx="41">
                  <c:v>0.55506354660256396</c:v>
                </c:pt>
                <c:pt idx="42">
                  <c:v>0.497843162602564</c:v>
                </c:pt>
                <c:pt idx="43">
                  <c:v>0.91429447060256397</c:v>
                </c:pt>
                <c:pt idx="44">
                  <c:v>0.389252918602564</c:v>
                </c:pt>
                <c:pt idx="45">
                  <c:v>0.56987616560256404</c:v>
                </c:pt>
                <c:pt idx="46">
                  <c:v>0.19928563360256399</c:v>
                </c:pt>
                <c:pt idx="47">
                  <c:v>0.23625442460256399</c:v>
                </c:pt>
                <c:pt idx="48">
                  <c:v>-0.44564471239743603</c:v>
                </c:pt>
                <c:pt idx="49">
                  <c:v>-0.43432222739743598</c:v>
                </c:pt>
                <c:pt idx="50">
                  <c:v>-0.71064709639743595</c:v>
                </c:pt>
                <c:pt idx="51">
                  <c:v>-0.42637655839743599</c:v>
                </c:pt>
                <c:pt idx="52">
                  <c:v>-0.20852864639743601</c:v>
                </c:pt>
                <c:pt idx="53">
                  <c:v>0.12576954360256401</c:v>
                </c:pt>
                <c:pt idx="54">
                  <c:v>-0.28075628539743602</c:v>
                </c:pt>
                <c:pt idx="55">
                  <c:v>-0.150338102397436</c:v>
                </c:pt>
                <c:pt idx="56">
                  <c:v>3.0493236025639402E-3</c:v>
                </c:pt>
                <c:pt idx="57">
                  <c:v>-0.353395243397436</c:v>
                </c:pt>
                <c:pt idx="58">
                  <c:v>0.42826664260256397</c:v>
                </c:pt>
                <c:pt idx="59">
                  <c:v>-0.20804428839743599</c:v>
                </c:pt>
                <c:pt idx="60">
                  <c:v>8.52103356025639E-2</c:v>
                </c:pt>
                <c:pt idx="61">
                  <c:v>-0.40165991539743601</c:v>
                </c:pt>
                <c:pt idx="62">
                  <c:v>-3.2634692397436098E-2</c:v>
                </c:pt>
                <c:pt idx="63">
                  <c:v>0.32855729360256403</c:v>
                </c:pt>
                <c:pt idx="64">
                  <c:v>-0.29485075239743602</c:v>
                </c:pt>
                <c:pt idx="65">
                  <c:v>-4.6546863397436099E-2</c:v>
                </c:pt>
                <c:pt idx="66">
                  <c:v>0.210435327602564</c:v>
                </c:pt>
                <c:pt idx="67">
                  <c:v>2.7398820602563899E-2</c:v>
                </c:pt>
                <c:pt idx="68">
                  <c:v>-0.415182882397436</c:v>
                </c:pt>
                <c:pt idx="69">
                  <c:v>-0.108448131397436</c:v>
                </c:pt>
                <c:pt idx="70">
                  <c:v>-0.20445775439743599</c:v>
                </c:pt>
                <c:pt idx="71">
                  <c:v>-0.36092115639743599</c:v>
                </c:pt>
                <c:pt idx="72">
                  <c:v>-0.32482887139743599</c:v>
                </c:pt>
                <c:pt idx="73">
                  <c:v>-0.22489083639743601</c:v>
                </c:pt>
                <c:pt idx="74">
                  <c:v>-9.3968781397436099E-2</c:v>
                </c:pt>
                <c:pt idx="75">
                  <c:v>0.20088735560256399</c:v>
                </c:pt>
                <c:pt idx="76">
                  <c:v>-0.25664950939743603</c:v>
                </c:pt>
                <c:pt idx="77">
                  <c:v>-2.7179773397436199E-2</c:v>
                </c:pt>
              </c:numCache>
            </c:numRef>
          </c:xVal>
          <c:yVal>
            <c:numRef>
              <c:f>consumption!$C$2:$C$129</c:f>
              <c:numCache>
                <c:formatCode>General</c:formatCode>
                <c:ptCount val="128"/>
                <c:pt idx="0">
                  <c:v>1.8046548604330599</c:v>
                </c:pt>
                <c:pt idx="1">
                  <c:v>1.8081205413600501</c:v>
                </c:pt>
                <c:pt idx="2">
                  <c:v>1.43984057801071</c:v>
                </c:pt>
                <c:pt idx="3">
                  <c:v>1.9192635436451599</c:v>
                </c:pt>
                <c:pt idx="4">
                  <c:v>1.8922945832059499</c:v>
                </c:pt>
                <c:pt idx="5">
                  <c:v>2.1209478195934599</c:v>
                </c:pt>
                <c:pt idx="6">
                  <c:v>2.0358369841482502</c:v>
                </c:pt>
                <c:pt idx="7">
                  <c:v>1.00694028468499</c:v>
                </c:pt>
                <c:pt idx="8">
                  <c:v>0.63396700919933802</c:v>
                </c:pt>
                <c:pt idx="9">
                  <c:v>1.5149852309832801</c:v>
                </c:pt>
                <c:pt idx="10">
                  <c:v>1.0320884477741099</c:v>
                </c:pt>
                <c:pt idx="11">
                  <c:v>0.98533996180044003</c:v>
                </c:pt>
                <c:pt idx="12">
                  <c:v>2.22301770733743</c:v>
                </c:pt>
                <c:pt idx="13">
                  <c:v>1.23461700892402</c:v>
                </c:pt>
                <c:pt idx="14">
                  <c:v>1.6175017677836501</c:v>
                </c:pt>
                <c:pt idx="15">
                  <c:v>1.73237225660106</c:v>
                </c:pt>
                <c:pt idx="16">
                  <c:v>0.86538005074978996</c:v>
                </c:pt>
                <c:pt idx="17">
                  <c:v>1.21539957669321</c:v>
                </c:pt>
                <c:pt idx="18">
                  <c:v>1.3945180115042599</c:v>
                </c:pt>
                <c:pt idx="19">
                  <c:v>1.17682220635673</c:v>
                </c:pt>
                <c:pt idx="20">
                  <c:v>1.3323989952089299</c:v>
                </c:pt>
                <c:pt idx="21">
                  <c:v>1.19143295406018</c:v>
                </c:pt>
                <c:pt idx="22">
                  <c:v>1.5715810662501299</c:v>
                </c:pt>
                <c:pt idx="23">
                  <c:v>1.11907849079444</c:v>
                </c:pt>
                <c:pt idx="24">
                  <c:v>0.96201966742081102</c:v>
                </c:pt>
                <c:pt idx="25">
                  <c:v>1.42819825345999</c:v>
                </c:pt>
                <c:pt idx="26">
                  <c:v>1.11029584474809</c:v>
                </c:pt>
                <c:pt idx="27">
                  <c:v>1.0260217071063999</c:v>
                </c:pt>
                <c:pt idx="28">
                  <c:v>1.54064202188796</c:v>
                </c:pt>
                <c:pt idx="29">
                  <c:v>1.6068315428266799</c:v>
                </c:pt>
                <c:pt idx="30">
                  <c:v>1.11393337012891</c:v>
                </c:pt>
                <c:pt idx="31">
                  <c:v>1.47471271204958</c:v>
                </c:pt>
                <c:pt idx="32">
                  <c:v>1.3987424057439399</c:v>
                </c:pt>
                <c:pt idx="33">
                  <c:v>0.93560117777742702</c:v>
                </c:pt>
                <c:pt idx="34">
                  <c:v>1.62675614572351</c:v>
                </c:pt>
                <c:pt idx="35">
                  <c:v>1.2741355652839601</c:v>
                </c:pt>
                <c:pt idx="36">
                  <c:v>1.3836471720346799</c:v>
                </c:pt>
                <c:pt idx="37">
                  <c:v>1.44331179431257</c:v>
                </c:pt>
                <c:pt idx="38">
                  <c:v>1.4595385607154301</c:v>
                </c:pt>
                <c:pt idx="39">
                  <c:v>1.2056331319871101</c:v>
                </c:pt>
                <c:pt idx="40">
                  <c:v>1.6021577954106101</c:v>
                </c:pt>
                <c:pt idx="41">
                  <c:v>1.9059196615440499</c:v>
                </c:pt>
                <c:pt idx="42">
                  <c:v>1.5673383684545199</c:v>
                </c:pt>
                <c:pt idx="43">
                  <c:v>2.0730509288887302</c:v>
                </c:pt>
                <c:pt idx="44">
                  <c:v>2.0658143921857102</c:v>
                </c:pt>
                <c:pt idx="45">
                  <c:v>1.6749304780705701</c:v>
                </c:pt>
                <c:pt idx="46">
                  <c:v>1.5072926650363601</c:v>
                </c:pt>
                <c:pt idx="47">
                  <c:v>1.4799194118630901</c:v>
                </c:pt>
                <c:pt idx="48">
                  <c:v>1.2055212347156099</c:v>
                </c:pt>
                <c:pt idx="49">
                  <c:v>1.1294199244116301</c:v>
                </c:pt>
                <c:pt idx="50">
                  <c:v>0.65607998110682497</c:v>
                </c:pt>
                <c:pt idx="51">
                  <c:v>0.99930142035426694</c:v>
                </c:pt>
                <c:pt idx="52">
                  <c:v>0.94825142145069796</c:v>
                </c:pt>
                <c:pt idx="53">
                  <c:v>1.3994819263201701</c:v>
                </c:pt>
                <c:pt idx="54">
                  <c:v>0.81489650515428302</c:v>
                </c:pt>
                <c:pt idx="55">
                  <c:v>1.1549250639911599</c:v>
                </c:pt>
                <c:pt idx="56">
                  <c:v>1.59782260526086</c:v>
                </c:pt>
                <c:pt idx="57">
                  <c:v>0.81484878035901798</c:v>
                </c:pt>
                <c:pt idx="58">
                  <c:v>1.8832167600370999</c:v>
                </c:pt>
                <c:pt idx="59">
                  <c:v>1.16215100528769</c:v>
                </c:pt>
                <c:pt idx="60">
                  <c:v>2.0462172921301298</c:v>
                </c:pt>
                <c:pt idx="61">
                  <c:v>1.68447569802415</c:v>
                </c:pt>
                <c:pt idx="62">
                  <c:v>1.3594139240741601</c:v>
                </c:pt>
                <c:pt idx="63">
                  <c:v>1.7901388106133</c:v>
                </c:pt>
                <c:pt idx="64">
                  <c:v>1.1450994704442701</c:v>
                </c:pt>
                <c:pt idx="65">
                  <c:v>1.3712860543033001</c:v>
                </c:pt>
                <c:pt idx="66">
                  <c:v>2.2819142894634399</c:v>
                </c:pt>
                <c:pt idx="67">
                  <c:v>1.75049381788784</c:v>
                </c:pt>
                <c:pt idx="68">
                  <c:v>1.1405937467668099</c:v>
                </c:pt>
                <c:pt idx="69">
                  <c:v>1.65297128246473</c:v>
                </c:pt>
                <c:pt idx="70">
                  <c:v>1.42457433022891</c:v>
                </c:pt>
                <c:pt idx="71">
                  <c:v>0.84221214189087501</c:v>
                </c:pt>
                <c:pt idx="72">
                  <c:v>1.7854311660180999</c:v>
                </c:pt>
                <c:pt idx="73">
                  <c:v>1.45475057351968</c:v>
                </c:pt>
                <c:pt idx="74">
                  <c:v>1.2439658426867399</c:v>
                </c:pt>
                <c:pt idx="75">
                  <c:v>1.4900985295812099</c:v>
                </c:pt>
                <c:pt idx="76">
                  <c:v>1.3708573845969201</c:v>
                </c:pt>
                <c:pt idx="77">
                  <c:v>1.63690495560995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9E-42DB-B0F9-EF9C69BCD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consumption!$B$1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consumption!$B$2:$B$129</c:f>
              <c:numCache>
                <c:formatCode>General</c:formatCode>
                <c:ptCount val="128"/>
                <c:pt idx="0">
                  <c:v>-5.1177776397436099E-2</c:v>
                </c:pt>
                <c:pt idx="1">
                  <c:v>6.7979206025638996E-3</c:v>
                </c:pt>
                <c:pt idx="2">
                  <c:v>-5.7738187397436101E-2</c:v>
                </c:pt>
                <c:pt idx="3">
                  <c:v>0.47560351560256398</c:v>
                </c:pt>
                <c:pt idx="4">
                  <c:v>-9.9166935397436096E-2</c:v>
                </c:pt>
                <c:pt idx="5">
                  <c:v>0.16792099160256399</c:v>
                </c:pt>
                <c:pt idx="6">
                  <c:v>0.295026754602564</c:v>
                </c:pt>
                <c:pt idx="7">
                  <c:v>-0.64910073939743596</c:v>
                </c:pt>
                <c:pt idx="8">
                  <c:v>-1.2096146883974399</c:v>
                </c:pt>
                <c:pt idx="9">
                  <c:v>-6.3578998397436096E-2</c:v>
                </c:pt>
                <c:pt idx="10">
                  <c:v>-0.531196486397436</c:v>
                </c:pt>
                <c:pt idx="11">
                  <c:v>-0.34232811939743601</c:v>
                </c:pt>
                <c:pt idx="12">
                  <c:v>0.92489600460256405</c:v>
                </c:pt>
                <c:pt idx="13">
                  <c:v>-8.37826733974361E-2</c:v>
                </c:pt>
                <c:pt idx="14">
                  <c:v>0.437605350602564</c:v>
                </c:pt>
                <c:pt idx="15">
                  <c:v>0.40447137760256402</c:v>
                </c:pt>
                <c:pt idx="16">
                  <c:v>-0.54663896639743603</c:v>
                </c:pt>
                <c:pt idx="17">
                  <c:v>-0.139323276397436</c:v>
                </c:pt>
                <c:pt idx="18">
                  <c:v>0.12588527860256399</c:v>
                </c:pt>
                <c:pt idx="19">
                  <c:v>-0.13472436739743601</c:v>
                </c:pt>
                <c:pt idx="20">
                  <c:v>-2.19740113974362E-2</c:v>
                </c:pt>
                <c:pt idx="21">
                  <c:v>-8.4051217397436095E-2</c:v>
                </c:pt>
                <c:pt idx="22">
                  <c:v>0.212835260602564</c:v>
                </c:pt>
                <c:pt idx="23">
                  <c:v>-0.20620476339743599</c:v>
                </c:pt>
                <c:pt idx="24">
                  <c:v>-0.40934261939743599</c:v>
                </c:pt>
                <c:pt idx="25">
                  <c:v>0.202757929602564</c:v>
                </c:pt>
                <c:pt idx="26">
                  <c:v>-9.8576758397436098E-2</c:v>
                </c:pt>
                <c:pt idx="27">
                  <c:v>-0.25514607039743598</c:v>
                </c:pt>
                <c:pt idx="28">
                  <c:v>0.17951344760256399</c:v>
                </c:pt>
                <c:pt idx="29">
                  <c:v>0.478893609602564</c:v>
                </c:pt>
                <c:pt idx="30">
                  <c:v>-0.17488515739743599</c:v>
                </c:pt>
                <c:pt idx="31">
                  <c:v>0.22283923660256399</c:v>
                </c:pt>
                <c:pt idx="32">
                  <c:v>7.0426789602563905E-2</c:v>
                </c:pt>
                <c:pt idx="33">
                  <c:v>-0.31266553939743602</c:v>
                </c:pt>
                <c:pt idx="34">
                  <c:v>0.608669342602564</c:v>
                </c:pt>
                <c:pt idx="35">
                  <c:v>0.22072135560256401</c:v>
                </c:pt>
                <c:pt idx="36">
                  <c:v>0.19487211160256401</c:v>
                </c:pt>
                <c:pt idx="37">
                  <c:v>0.51956427860256404</c:v>
                </c:pt>
                <c:pt idx="38">
                  <c:v>0.38244784360256401</c:v>
                </c:pt>
                <c:pt idx="39">
                  <c:v>0.243843909602564</c:v>
                </c:pt>
                <c:pt idx="40">
                  <c:v>0.33445315860256403</c:v>
                </c:pt>
                <c:pt idx="41">
                  <c:v>0.55506354660256396</c:v>
                </c:pt>
                <c:pt idx="42">
                  <c:v>0.497843162602564</c:v>
                </c:pt>
                <c:pt idx="43">
                  <c:v>0.91429447060256397</c:v>
                </c:pt>
                <c:pt idx="44">
                  <c:v>0.389252918602564</c:v>
                </c:pt>
                <c:pt idx="45">
                  <c:v>0.56987616560256404</c:v>
                </c:pt>
                <c:pt idx="46">
                  <c:v>0.19928563360256399</c:v>
                </c:pt>
                <c:pt idx="47">
                  <c:v>0.23625442460256399</c:v>
                </c:pt>
                <c:pt idx="48">
                  <c:v>-0.44564471239743603</c:v>
                </c:pt>
                <c:pt idx="49">
                  <c:v>-0.43432222739743598</c:v>
                </c:pt>
                <c:pt idx="50">
                  <c:v>-0.71064709639743595</c:v>
                </c:pt>
                <c:pt idx="51">
                  <c:v>-0.42637655839743599</c:v>
                </c:pt>
                <c:pt idx="52">
                  <c:v>-0.20852864639743601</c:v>
                </c:pt>
                <c:pt idx="53">
                  <c:v>0.12576954360256401</c:v>
                </c:pt>
                <c:pt idx="54">
                  <c:v>-0.28075628539743602</c:v>
                </c:pt>
                <c:pt idx="55">
                  <c:v>-0.150338102397436</c:v>
                </c:pt>
                <c:pt idx="56">
                  <c:v>3.0493236025639402E-3</c:v>
                </c:pt>
                <c:pt idx="57">
                  <c:v>-0.353395243397436</c:v>
                </c:pt>
                <c:pt idx="58">
                  <c:v>0.42826664260256397</c:v>
                </c:pt>
                <c:pt idx="59">
                  <c:v>-0.20804428839743599</c:v>
                </c:pt>
                <c:pt idx="60">
                  <c:v>8.52103356025639E-2</c:v>
                </c:pt>
                <c:pt idx="61">
                  <c:v>-0.40165991539743601</c:v>
                </c:pt>
                <c:pt idx="62">
                  <c:v>-3.2634692397436098E-2</c:v>
                </c:pt>
                <c:pt idx="63">
                  <c:v>0.32855729360256403</c:v>
                </c:pt>
                <c:pt idx="64">
                  <c:v>-0.29485075239743602</c:v>
                </c:pt>
                <c:pt idx="65">
                  <c:v>-4.6546863397436099E-2</c:v>
                </c:pt>
                <c:pt idx="66">
                  <c:v>0.210435327602564</c:v>
                </c:pt>
                <c:pt idx="67">
                  <c:v>2.7398820602563899E-2</c:v>
                </c:pt>
                <c:pt idx="68">
                  <c:v>-0.415182882397436</c:v>
                </c:pt>
                <c:pt idx="69">
                  <c:v>-0.108448131397436</c:v>
                </c:pt>
                <c:pt idx="70">
                  <c:v>-0.20445775439743599</c:v>
                </c:pt>
                <c:pt idx="71">
                  <c:v>-0.36092115639743599</c:v>
                </c:pt>
                <c:pt idx="72">
                  <c:v>-0.32482887139743599</c:v>
                </c:pt>
                <c:pt idx="73">
                  <c:v>-0.22489083639743601</c:v>
                </c:pt>
                <c:pt idx="74">
                  <c:v>-9.3968781397436099E-2</c:v>
                </c:pt>
                <c:pt idx="75">
                  <c:v>0.20088735560256399</c:v>
                </c:pt>
                <c:pt idx="76">
                  <c:v>-0.25664950939743603</c:v>
                </c:pt>
                <c:pt idx="77">
                  <c:v>-2.7179773397436199E-2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32-4EBB-8E57-5914ED6367CC}"/>
            </c:ext>
          </c:extLst>
        </c:ser>
        <c:ser>
          <c:idx val="1"/>
          <c:order val="1"/>
          <c:tx>
            <c:strRef>
              <c:f>consumption!$C$1</c:f>
              <c:strCache>
                <c:ptCount val="1"/>
                <c:pt idx="0">
                  <c:v>exp(pcer_q_obs/100)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consumption!$C$2:$C$129</c:f>
              <c:numCache>
                <c:formatCode>General</c:formatCode>
                <c:ptCount val="128"/>
                <c:pt idx="0">
                  <c:v>1.8046548604330599</c:v>
                </c:pt>
                <c:pt idx="1">
                  <c:v>1.8081205413600501</c:v>
                </c:pt>
                <c:pt idx="2">
                  <c:v>1.43984057801071</c:v>
                </c:pt>
                <c:pt idx="3">
                  <c:v>1.9192635436451599</c:v>
                </c:pt>
                <c:pt idx="4">
                  <c:v>1.8922945832059499</c:v>
                </c:pt>
                <c:pt idx="5">
                  <c:v>2.1209478195934599</c:v>
                </c:pt>
                <c:pt idx="6">
                  <c:v>2.0358369841482502</c:v>
                </c:pt>
                <c:pt idx="7">
                  <c:v>1.00694028468499</c:v>
                </c:pt>
                <c:pt idx="8">
                  <c:v>0.63396700919933802</c:v>
                </c:pt>
                <c:pt idx="9">
                  <c:v>1.5149852309832801</c:v>
                </c:pt>
                <c:pt idx="10">
                  <c:v>1.0320884477741099</c:v>
                </c:pt>
                <c:pt idx="11">
                  <c:v>0.98533996180044003</c:v>
                </c:pt>
                <c:pt idx="12">
                  <c:v>2.22301770733743</c:v>
                </c:pt>
                <c:pt idx="13">
                  <c:v>1.23461700892402</c:v>
                </c:pt>
                <c:pt idx="14">
                  <c:v>1.6175017677836501</c:v>
                </c:pt>
                <c:pt idx="15">
                  <c:v>1.73237225660106</c:v>
                </c:pt>
                <c:pt idx="16">
                  <c:v>0.86538005074978996</c:v>
                </c:pt>
                <c:pt idx="17">
                  <c:v>1.21539957669321</c:v>
                </c:pt>
                <c:pt idx="18">
                  <c:v>1.3945180115042599</c:v>
                </c:pt>
                <c:pt idx="19">
                  <c:v>1.17682220635673</c:v>
                </c:pt>
                <c:pt idx="20">
                  <c:v>1.3323989952089299</c:v>
                </c:pt>
                <c:pt idx="21">
                  <c:v>1.19143295406018</c:v>
                </c:pt>
                <c:pt idx="22">
                  <c:v>1.5715810662501299</c:v>
                </c:pt>
                <c:pt idx="23">
                  <c:v>1.11907849079444</c:v>
                </c:pt>
                <c:pt idx="24">
                  <c:v>0.96201966742081102</c:v>
                </c:pt>
                <c:pt idx="25">
                  <c:v>1.42819825345999</c:v>
                </c:pt>
                <c:pt idx="26">
                  <c:v>1.11029584474809</c:v>
                </c:pt>
                <c:pt idx="27">
                  <c:v>1.0260217071063999</c:v>
                </c:pt>
                <c:pt idx="28">
                  <c:v>1.54064202188796</c:v>
                </c:pt>
                <c:pt idx="29">
                  <c:v>1.6068315428266799</c:v>
                </c:pt>
                <c:pt idx="30">
                  <c:v>1.11393337012891</c:v>
                </c:pt>
                <c:pt idx="31">
                  <c:v>1.47471271204958</c:v>
                </c:pt>
                <c:pt idx="32">
                  <c:v>1.3987424057439399</c:v>
                </c:pt>
                <c:pt idx="33">
                  <c:v>0.93560117777742702</c:v>
                </c:pt>
                <c:pt idx="34">
                  <c:v>1.62675614572351</c:v>
                </c:pt>
                <c:pt idx="35">
                  <c:v>1.2741355652839601</c:v>
                </c:pt>
                <c:pt idx="36">
                  <c:v>1.3836471720346799</c:v>
                </c:pt>
                <c:pt idx="37">
                  <c:v>1.44331179431257</c:v>
                </c:pt>
                <c:pt idx="38">
                  <c:v>1.4595385607154301</c:v>
                </c:pt>
                <c:pt idx="39">
                  <c:v>1.2056331319871101</c:v>
                </c:pt>
                <c:pt idx="40">
                  <c:v>1.6021577954106101</c:v>
                </c:pt>
                <c:pt idx="41">
                  <c:v>1.9059196615440499</c:v>
                </c:pt>
                <c:pt idx="42">
                  <c:v>1.5673383684545199</c:v>
                </c:pt>
                <c:pt idx="43">
                  <c:v>2.0730509288887302</c:v>
                </c:pt>
                <c:pt idx="44">
                  <c:v>2.0658143921857102</c:v>
                </c:pt>
                <c:pt idx="45">
                  <c:v>1.6749304780705701</c:v>
                </c:pt>
                <c:pt idx="46">
                  <c:v>1.5072926650363601</c:v>
                </c:pt>
                <c:pt idx="47">
                  <c:v>1.4799194118630901</c:v>
                </c:pt>
                <c:pt idx="48">
                  <c:v>1.2055212347156099</c:v>
                </c:pt>
                <c:pt idx="49">
                  <c:v>1.1294199244116301</c:v>
                </c:pt>
                <c:pt idx="50">
                  <c:v>0.65607998110682497</c:v>
                </c:pt>
                <c:pt idx="51">
                  <c:v>0.99930142035426694</c:v>
                </c:pt>
                <c:pt idx="52">
                  <c:v>0.94825142145069796</c:v>
                </c:pt>
                <c:pt idx="53">
                  <c:v>1.3994819263201701</c:v>
                </c:pt>
                <c:pt idx="54">
                  <c:v>0.81489650515428302</c:v>
                </c:pt>
                <c:pt idx="55">
                  <c:v>1.1549250639911599</c:v>
                </c:pt>
                <c:pt idx="56">
                  <c:v>1.59782260526086</c:v>
                </c:pt>
                <c:pt idx="57">
                  <c:v>0.81484878035901798</c:v>
                </c:pt>
                <c:pt idx="58">
                  <c:v>1.8832167600370999</c:v>
                </c:pt>
                <c:pt idx="59">
                  <c:v>1.16215100528769</c:v>
                </c:pt>
                <c:pt idx="60">
                  <c:v>2.0462172921301298</c:v>
                </c:pt>
                <c:pt idx="61">
                  <c:v>1.68447569802415</c:v>
                </c:pt>
                <c:pt idx="62">
                  <c:v>1.3594139240741601</c:v>
                </c:pt>
                <c:pt idx="63">
                  <c:v>1.7901388106133</c:v>
                </c:pt>
                <c:pt idx="64">
                  <c:v>1.1450994704442701</c:v>
                </c:pt>
                <c:pt idx="65">
                  <c:v>1.3712860543033001</c:v>
                </c:pt>
                <c:pt idx="66">
                  <c:v>2.2819142894634399</c:v>
                </c:pt>
                <c:pt idx="67">
                  <c:v>1.75049381788784</c:v>
                </c:pt>
                <c:pt idx="68">
                  <c:v>1.1405937467668099</c:v>
                </c:pt>
                <c:pt idx="69">
                  <c:v>1.65297128246473</c:v>
                </c:pt>
                <c:pt idx="70">
                  <c:v>1.42457433022891</c:v>
                </c:pt>
                <c:pt idx="71">
                  <c:v>0.84221214189087501</c:v>
                </c:pt>
                <c:pt idx="72">
                  <c:v>1.7854311660180999</c:v>
                </c:pt>
                <c:pt idx="73">
                  <c:v>1.45475057351968</c:v>
                </c:pt>
                <c:pt idx="74">
                  <c:v>1.2439658426867399</c:v>
                </c:pt>
                <c:pt idx="75">
                  <c:v>1.4900985295812099</c:v>
                </c:pt>
                <c:pt idx="76">
                  <c:v>1.3708573845969201</c:v>
                </c:pt>
                <c:pt idx="77">
                  <c:v>1.63690495560995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32-4EBB-8E57-5914ED6367CC}"/>
            </c:ext>
          </c:extLst>
        </c:ser>
        <c:ser>
          <c:idx val="2"/>
          <c:order val="2"/>
          <c:tx>
            <c:strRef>
              <c:f>consumption!$D$1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consumption!$D$2:$D$129</c:f>
              <c:numCache>
                <c:formatCode>General</c:formatCode>
                <c:ptCount val="128"/>
                <c:pt idx="0">
                  <c:v>0.27941122705542276</c:v>
                </c:pt>
                <c:pt idx="1">
                  <c:v>0.28194660751385991</c:v>
                </c:pt>
                <c:pt idx="2">
                  <c:v>1.2524856931425354E-2</c:v>
                </c:pt>
                <c:pt idx="3">
                  <c:v>0.36325524556278221</c:v>
                </c:pt>
                <c:pt idx="4">
                  <c:v>0.34352562338393966</c:v>
                </c:pt>
                <c:pt idx="5">
                  <c:v>0.51080096104716799</c:v>
                </c:pt>
                <c:pt idx="6">
                  <c:v>0.44853661717508353</c:v>
                </c:pt>
                <c:pt idx="7">
                  <c:v>-0.30417104418342911</c:v>
                </c:pt>
                <c:pt idx="8">
                  <c:v>-0.57702627064735068</c:v>
                </c:pt>
                <c:pt idx="9">
                  <c:v>6.7498262942045084E-2</c:v>
                </c:pt>
                <c:pt idx="10">
                  <c:v>-0.28577345865696302</c:v>
                </c:pt>
                <c:pt idx="11">
                  <c:v>-0.31997314417218403</c:v>
                </c:pt>
                <c:pt idx="12">
                  <c:v>0.58547200094744989</c:v>
                </c:pt>
                <c:pt idx="13">
                  <c:v>-0.13761009133254787</c:v>
                </c:pt>
                <c:pt idx="14">
                  <c:v>0.14249605689534928</c:v>
                </c:pt>
                <c:pt idx="15">
                  <c:v>0.22653160394488991</c:v>
                </c:pt>
                <c:pt idx="16">
                  <c:v>-0.40773194848248417</c:v>
                </c:pt>
                <c:pt idx="17">
                  <c:v>-0.15166894532567932</c:v>
                </c:pt>
                <c:pt idx="18">
                  <c:v>-2.0631671862604284E-2</c:v>
                </c:pt>
                <c:pt idx="19">
                  <c:v>-0.17989090601666113</c:v>
                </c:pt>
                <c:pt idx="20">
                  <c:v>-6.6075941929697346E-2</c:v>
                </c:pt>
                <c:pt idx="21">
                  <c:v>-0.16920215393853688</c:v>
                </c:pt>
                <c:pt idx="22">
                  <c:v>0.108901951794935</c:v>
                </c:pt>
                <c:pt idx="23">
                  <c:v>-0.22213434709458102</c:v>
                </c:pt>
                <c:pt idx="24">
                  <c:v>-0.33703351986766406</c:v>
                </c:pt>
                <c:pt idx="25">
                  <c:v>4.0077075519777683E-3</c:v>
                </c:pt>
                <c:pt idx="26">
                  <c:v>-0.22855944785497451</c:v>
                </c:pt>
                <c:pt idx="27">
                  <c:v>-0.29021169058291119</c:v>
                </c:pt>
                <c:pt idx="28">
                  <c:v>8.6267944184001077E-2</c:v>
                </c:pt>
                <c:pt idx="29">
                  <c:v>0.13469006424543606</c:v>
                </c:pt>
                <c:pt idx="30">
                  <c:v>-0.22589835153310112</c:v>
                </c:pt>
                <c:pt idx="31">
                  <c:v>3.803618617630633E-2</c:v>
                </c:pt>
                <c:pt idx="32">
                  <c:v>-1.7541241199871438E-2</c:v>
                </c:pt>
                <c:pt idx="33">
                  <c:v>-0.35636043535535988</c:v>
                </c:pt>
                <c:pt idx="34">
                  <c:v>0.14926626150391065</c:v>
                </c:pt>
                <c:pt idx="35">
                  <c:v>-0.10869958928363233</c:v>
                </c:pt>
                <c:pt idx="36">
                  <c:v>-2.8584427623624675E-2</c:v>
                </c:pt>
                <c:pt idx="37">
                  <c:v>1.506428689169792E-2</c:v>
                </c:pt>
                <c:pt idx="38">
                  <c:v>2.6935266161900229E-2</c:v>
                </c:pt>
                <c:pt idx="39">
                  <c:v>-0.15881376147520199</c:v>
                </c:pt>
                <c:pt idx="40">
                  <c:v>0.13127090128265695</c:v>
                </c:pt>
                <c:pt idx="41">
                  <c:v>0.3534932915250153</c:v>
                </c:pt>
                <c:pt idx="42">
                  <c:v>0.10579813084065393</c:v>
                </c:pt>
                <c:pt idx="43">
                  <c:v>0.47576113964672162</c:v>
                </c:pt>
                <c:pt idx="44">
                  <c:v>0.47046712264685486</c:v>
                </c:pt>
                <c:pt idx="45">
                  <c:v>0.18450905026723308</c:v>
                </c:pt>
                <c:pt idx="46">
                  <c:v>6.1870629646328501E-2</c:v>
                </c:pt>
                <c:pt idx="47">
                  <c:v>4.1845239934635403E-2</c:v>
                </c:pt>
                <c:pt idx="48">
                  <c:v>-0.15889562191229667</c:v>
                </c:pt>
                <c:pt idx="49">
                  <c:v>-0.21456888759106607</c:v>
                </c:pt>
                <c:pt idx="50">
                  <c:v>-0.56084913315740259</c:v>
                </c:pt>
                <c:pt idx="51">
                  <c:v>-0.30975939110767614</c:v>
                </c:pt>
                <c:pt idx="52">
                  <c:v>-0.34710592483366187</c:v>
                </c:pt>
                <c:pt idx="53">
                  <c:v>-1.7000231782938524E-2</c:v>
                </c:pt>
                <c:pt idx="54">
                  <c:v>-0.44466408322652873</c:v>
                </c:pt>
                <c:pt idx="55">
                  <c:v>-0.19591014957048036</c:v>
                </c:pt>
                <c:pt idx="56">
                  <c:v>0.12809941590335217</c:v>
                </c:pt>
                <c:pt idx="57">
                  <c:v>-0.44469899714845262</c:v>
                </c:pt>
                <c:pt idx="58">
                  <c:v>0.336884580555038</c:v>
                </c:pt>
                <c:pt idx="59">
                  <c:v>-0.19062388382848461</c:v>
                </c:pt>
                <c:pt idx="60">
                  <c:v>0.45613051591078535</c:v>
                </c:pt>
                <c:pt idx="61">
                  <c:v>0.19149202551845113</c:v>
                </c:pt>
                <c:pt idx="62">
                  <c:v>-4.6312690732058459E-2</c:v>
                </c:pt>
                <c:pt idx="63">
                  <c:v>0.26879175289665169</c:v>
                </c:pt>
                <c:pt idx="64">
                  <c:v>-0.20309823710540675</c:v>
                </c:pt>
                <c:pt idx="65">
                  <c:v>-3.7627422925502696E-2</c:v>
                </c:pt>
                <c:pt idx="66">
                  <c:v>0.62855884204355306</c:v>
                </c:pt>
                <c:pt idx="67">
                  <c:v>0.23978875407808853</c:v>
                </c:pt>
                <c:pt idx="68">
                  <c:v>-0.20639447931685317</c:v>
                </c:pt>
                <c:pt idx="69">
                  <c:v>0.168444410562967</c:v>
                </c:pt>
                <c:pt idx="70">
                  <c:v>1.3565621244222559E-3</c:v>
                </c:pt>
                <c:pt idx="71">
                  <c:v>-0.42468084384278437</c:v>
                </c:pt>
                <c:pt idx="72">
                  <c:v>0.26534779185021362</c:v>
                </c:pt>
                <c:pt idx="73">
                  <c:v>2.3432529058546869E-2</c:v>
                </c:pt>
                <c:pt idx="74">
                  <c:v>-0.13077078588853464</c:v>
                </c:pt>
                <c:pt idx="75">
                  <c:v>4.9291954358246626E-2</c:v>
                </c:pt>
                <c:pt idx="76">
                  <c:v>-3.7941023865570855E-2</c:v>
                </c:pt>
                <c:pt idx="77">
                  <c:v>0.15669080369476363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32-4EBB-8E57-5914ED636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investment!$C$1</c:f>
              <c:strCache>
                <c:ptCount val="1"/>
                <c:pt idx="0">
                  <c:v>exp(pcer_q_obs/100)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investment!$B$2:$B$129</c:f>
              <c:numCache>
                <c:formatCode>General</c:formatCode>
                <c:ptCount val="128"/>
                <c:pt idx="0">
                  <c:v>1.4807338271025601</c:v>
                </c:pt>
                <c:pt idx="1">
                  <c:v>-1.48847966089744</c:v>
                </c:pt>
                <c:pt idx="2">
                  <c:v>-0.92459462389743596</c:v>
                </c:pt>
                <c:pt idx="3">
                  <c:v>-2.41656298089744</c:v>
                </c:pt>
                <c:pt idx="4">
                  <c:v>0.85440216410256398</c:v>
                </c:pt>
                <c:pt idx="5">
                  <c:v>-2.76604950989744</c:v>
                </c:pt>
                <c:pt idx="6">
                  <c:v>-2.9861539298974402</c:v>
                </c:pt>
                <c:pt idx="7">
                  <c:v>-6.2742048188974398</c:v>
                </c:pt>
                <c:pt idx="8">
                  <c:v>-4.4392972218974398</c:v>
                </c:pt>
                <c:pt idx="9">
                  <c:v>-1.28524403589744</c:v>
                </c:pt>
                <c:pt idx="10">
                  <c:v>1.05999004610256</c:v>
                </c:pt>
                <c:pt idx="11">
                  <c:v>0.57744062610256397</c:v>
                </c:pt>
                <c:pt idx="12">
                  <c:v>-1.5399693418974401</c:v>
                </c:pt>
                <c:pt idx="13">
                  <c:v>3.3333515851025601</c:v>
                </c:pt>
                <c:pt idx="14">
                  <c:v>0.62530696510256401</c:v>
                </c:pt>
                <c:pt idx="15">
                  <c:v>1.7716329541025599</c:v>
                </c:pt>
                <c:pt idx="16">
                  <c:v>0.85742826110256398</c:v>
                </c:pt>
                <c:pt idx="17">
                  <c:v>0.98872584210256398</c:v>
                </c:pt>
                <c:pt idx="18">
                  <c:v>-0.37205669889743598</c:v>
                </c:pt>
                <c:pt idx="19">
                  <c:v>3.4904777471025601</c:v>
                </c:pt>
                <c:pt idx="20">
                  <c:v>2.7682736211025598</c:v>
                </c:pt>
                <c:pt idx="21">
                  <c:v>3.3375666411025602</c:v>
                </c:pt>
                <c:pt idx="22">
                  <c:v>-1.32809060089744</c:v>
                </c:pt>
                <c:pt idx="23">
                  <c:v>3.2334483341025599</c:v>
                </c:pt>
                <c:pt idx="24">
                  <c:v>-0.92446556289743598</c:v>
                </c:pt>
                <c:pt idx="25">
                  <c:v>-2.2699107138974401</c:v>
                </c:pt>
                <c:pt idx="26">
                  <c:v>-0.47725912589743602</c:v>
                </c:pt>
                <c:pt idx="27">
                  <c:v>1.16813628710256</c:v>
                </c:pt>
                <c:pt idx="28">
                  <c:v>2.9805316102564001E-2</c:v>
                </c:pt>
                <c:pt idx="29">
                  <c:v>3.0386101321025598</c:v>
                </c:pt>
                <c:pt idx="30">
                  <c:v>1.7828596521025599</c:v>
                </c:pt>
                <c:pt idx="31">
                  <c:v>-0.345889501897436</c:v>
                </c:pt>
                <c:pt idx="32">
                  <c:v>1.59087070310256</c:v>
                </c:pt>
                <c:pt idx="33">
                  <c:v>1.6743220201025599</c:v>
                </c:pt>
                <c:pt idx="34">
                  <c:v>1.80105686810256</c:v>
                </c:pt>
                <c:pt idx="35">
                  <c:v>0.59532182210256401</c:v>
                </c:pt>
                <c:pt idx="36">
                  <c:v>2.0671015561025601</c:v>
                </c:pt>
                <c:pt idx="37">
                  <c:v>-0.44846073189743602</c:v>
                </c:pt>
                <c:pt idx="38">
                  <c:v>1.57288726410256</c:v>
                </c:pt>
                <c:pt idx="39">
                  <c:v>3.0645392791025601</c:v>
                </c:pt>
                <c:pt idx="40">
                  <c:v>0.98916038410256402</c:v>
                </c:pt>
                <c:pt idx="41">
                  <c:v>-8.6469141897436E-2</c:v>
                </c:pt>
                <c:pt idx="42">
                  <c:v>1.33384684710256</c:v>
                </c:pt>
                <c:pt idx="43">
                  <c:v>1.37878615310256</c:v>
                </c:pt>
                <c:pt idx="44">
                  <c:v>-2.7312700897435999E-2</c:v>
                </c:pt>
                <c:pt idx="45">
                  <c:v>2.7956369071025602</c:v>
                </c:pt>
                <c:pt idx="46">
                  <c:v>-1.51487033889744</c:v>
                </c:pt>
                <c:pt idx="47">
                  <c:v>-0.71670756289743598</c:v>
                </c:pt>
                <c:pt idx="48">
                  <c:v>-4.4419560448974398</c:v>
                </c:pt>
                <c:pt idx="49">
                  <c:v>-1.6197370568974401</c:v>
                </c:pt>
                <c:pt idx="50">
                  <c:v>-1.8253996878974399</c:v>
                </c:pt>
                <c:pt idx="51">
                  <c:v>-1.6789568528974399</c:v>
                </c:pt>
                <c:pt idx="52">
                  <c:v>0.24768225010256401</c:v>
                </c:pt>
                <c:pt idx="53">
                  <c:v>-6.4037682897435902E-2</c:v>
                </c:pt>
                <c:pt idx="54">
                  <c:v>-2.9415131897435901E-2</c:v>
                </c:pt>
                <c:pt idx="55">
                  <c:v>-1.5066780768974399</c:v>
                </c:pt>
                <c:pt idx="56">
                  <c:v>-1.2367898038974401</c:v>
                </c:pt>
                <c:pt idx="57">
                  <c:v>0.51226993510256402</c:v>
                </c:pt>
                <c:pt idx="58">
                  <c:v>2.4630504211025599</c:v>
                </c:pt>
                <c:pt idx="59">
                  <c:v>1.6805129951025599</c:v>
                </c:pt>
                <c:pt idx="60">
                  <c:v>9.1148827102564098E-2</c:v>
                </c:pt>
                <c:pt idx="61">
                  <c:v>2.2075644841025599</c:v>
                </c:pt>
                <c:pt idx="62">
                  <c:v>0.59911289210256402</c:v>
                </c:pt>
                <c:pt idx="63">
                  <c:v>1.3017994621025599</c:v>
                </c:pt>
                <c:pt idx="64">
                  <c:v>0.92368832810256396</c:v>
                </c:pt>
                <c:pt idx="65">
                  <c:v>-0.81006735289743603</c:v>
                </c:pt>
                <c:pt idx="66">
                  <c:v>0.20089810610256401</c:v>
                </c:pt>
                <c:pt idx="67">
                  <c:v>0.94037790010256395</c:v>
                </c:pt>
                <c:pt idx="68">
                  <c:v>1.58779045110256</c:v>
                </c:pt>
                <c:pt idx="69">
                  <c:v>-1.14001666289744</c:v>
                </c:pt>
                <c:pt idx="70">
                  <c:v>-1.5384535118974401</c:v>
                </c:pt>
                <c:pt idx="71">
                  <c:v>-2.0972397248974399</c:v>
                </c:pt>
                <c:pt idx="72">
                  <c:v>-1.7060236408974401</c:v>
                </c:pt>
                <c:pt idx="73">
                  <c:v>0.57788187610256403</c:v>
                </c:pt>
                <c:pt idx="74">
                  <c:v>-1.1337573748974401</c:v>
                </c:pt>
                <c:pt idx="75">
                  <c:v>-2.4846343058974401</c:v>
                </c:pt>
                <c:pt idx="76">
                  <c:v>-4.3761186238974403</c:v>
                </c:pt>
                <c:pt idx="77">
                  <c:v>-2.2741673928974402</c:v>
                </c:pt>
              </c:numCache>
            </c:numRef>
          </c:xVal>
          <c:yVal>
            <c:numRef>
              <c:f>investment!$C$2:$C$129</c:f>
              <c:numCache>
                <c:formatCode>General</c:formatCode>
                <c:ptCount val="128"/>
                <c:pt idx="0">
                  <c:v>3.09617590727964</c:v>
                </c:pt>
                <c:pt idx="1">
                  <c:v>8.8974573972345705E-2</c:v>
                </c:pt>
                <c:pt idx="2">
                  <c:v>0.29601146457182098</c:v>
                </c:pt>
                <c:pt idx="3">
                  <c:v>-1.2716289591083001</c:v>
                </c:pt>
                <c:pt idx="4">
                  <c:v>2.6731267492917898</c:v>
                </c:pt>
                <c:pt idx="5">
                  <c:v>-1.0474367874272099</c:v>
                </c:pt>
                <c:pt idx="6">
                  <c:v>-1.53592334901442</c:v>
                </c:pt>
                <c:pt idx="7">
                  <c:v>-4.9508232596301101</c:v>
                </c:pt>
                <c:pt idx="8">
                  <c:v>-2.8772656275565698</c:v>
                </c:pt>
                <c:pt idx="9">
                  <c:v>-5.6618273037531398E-2</c:v>
                </c:pt>
                <c:pt idx="10">
                  <c:v>2.39819646864854</c:v>
                </c:pt>
                <c:pt idx="11">
                  <c:v>1.7616427388298099</c:v>
                </c:pt>
                <c:pt idx="12">
                  <c:v>-0.49793925337648898</c:v>
                </c:pt>
                <c:pt idx="13">
                  <c:v>4.5810700165483897</c:v>
                </c:pt>
                <c:pt idx="14">
                  <c:v>1.62581174964799</c:v>
                </c:pt>
                <c:pt idx="15">
                  <c:v>2.9397949636987</c:v>
                </c:pt>
                <c:pt idx="16">
                  <c:v>2.0780517433317298</c:v>
                </c:pt>
                <c:pt idx="17">
                  <c:v>2.1313356353056201</c:v>
                </c:pt>
                <c:pt idx="18">
                  <c:v>0.68013592795417799</c:v>
                </c:pt>
                <c:pt idx="19">
                  <c:v>4.6486123648649702</c:v>
                </c:pt>
                <c:pt idx="20">
                  <c:v>3.9146051928553698</c:v>
                </c:pt>
                <c:pt idx="21">
                  <c:v>4.4716838781796104</c:v>
                </c:pt>
                <c:pt idx="22">
                  <c:v>-0.20250155818114901</c:v>
                </c:pt>
                <c:pt idx="23">
                  <c:v>4.3572634795627199</c:v>
                </c:pt>
                <c:pt idx="24">
                  <c:v>0.30205477044636703</c:v>
                </c:pt>
                <c:pt idx="25">
                  <c:v>-1.2598231104342299</c:v>
                </c:pt>
                <c:pt idx="26">
                  <c:v>0.54023119893979699</c:v>
                </c:pt>
                <c:pt idx="27">
                  <c:v>2.2891814967650301</c:v>
                </c:pt>
                <c:pt idx="28">
                  <c:v>1.16953883761113</c:v>
                </c:pt>
                <c:pt idx="29">
                  <c:v>4.02083297148328</c:v>
                </c:pt>
                <c:pt idx="30">
                  <c:v>2.8935869302391599</c:v>
                </c:pt>
                <c:pt idx="31">
                  <c:v>0.73101998641542798</c:v>
                </c:pt>
                <c:pt idx="32">
                  <c:v>2.4622551987921799</c:v>
                </c:pt>
                <c:pt idx="33">
                  <c:v>2.9973652728871198</c:v>
                </c:pt>
                <c:pt idx="34">
                  <c:v>2.9006963590817501</c:v>
                </c:pt>
                <c:pt idx="35">
                  <c:v>1.5681272485528901</c:v>
                </c:pt>
                <c:pt idx="36">
                  <c:v>2.94266742341155</c:v>
                </c:pt>
                <c:pt idx="37">
                  <c:v>-0.135385191490105</c:v>
                </c:pt>
                <c:pt idx="38">
                  <c:v>2.1577304033931699</c:v>
                </c:pt>
                <c:pt idx="39">
                  <c:v>3.4788004758345301</c:v>
                </c:pt>
                <c:pt idx="40">
                  <c:v>1.65516932902416</c:v>
                </c:pt>
                <c:pt idx="41">
                  <c:v>1.10641380844239</c:v>
                </c:pt>
                <c:pt idx="42">
                  <c:v>2.1645777863891902</c:v>
                </c:pt>
                <c:pt idx="43">
                  <c:v>2.4364527784941199</c:v>
                </c:pt>
                <c:pt idx="44">
                  <c:v>1.0806652201012901</c:v>
                </c:pt>
                <c:pt idx="45">
                  <c:v>3.3445095195589198</c:v>
                </c:pt>
                <c:pt idx="46">
                  <c:v>-0.97595223956396704</c:v>
                </c:pt>
                <c:pt idx="47">
                  <c:v>-0.40306382661696999</c:v>
                </c:pt>
                <c:pt idx="48">
                  <c:v>-2.0361287818259601</c:v>
                </c:pt>
                <c:pt idx="49">
                  <c:v>-1.38347595754333</c:v>
                </c:pt>
                <c:pt idx="50">
                  <c:v>-1.37463340802832</c:v>
                </c:pt>
                <c:pt idx="51">
                  <c:v>-0.96912949574950702</c:v>
                </c:pt>
                <c:pt idx="52">
                  <c:v>1.0175419709759499</c:v>
                </c:pt>
                <c:pt idx="53">
                  <c:v>0.442692287689264</c:v>
                </c:pt>
                <c:pt idx="54">
                  <c:v>1.7001185872575499</c:v>
                </c:pt>
                <c:pt idx="55">
                  <c:v>-0.45107503381152297</c:v>
                </c:pt>
                <c:pt idx="56">
                  <c:v>-0.14683999066683801</c:v>
                </c:pt>
                <c:pt idx="57">
                  <c:v>1.4392141643680401</c:v>
                </c:pt>
                <c:pt idx="58">
                  <c:v>3.8589626782703901</c:v>
                </c:pt>
                <c:pt idx="59">
                  <c:v>1.6733666524736399</c:v>
                </c:pt>
                <c:pt idx="60">
                  <c:v>1.4525251239410399</c:v>
                </c:pt>
                <c:pt idx="61">
                  <c:v>3.9793428344203199</c:v>
                </c:pt>
                <c:pt idx="62">
                  <c:v>2.2959218987838499</c:v>
                </c:pt>
                <c:pt idx="63">
                  <c:v>2.27120708015432</c:v>
                </c:pt>
                <c:pt idx="64">
                  <c:v>2.2863061400013498</c:v>
                </c:pt>
                <c:pt idx="65">
                  <c:v>0.66605966494630497</c:v>
                </c:pt>
                <c:pt idx="66">
                  <c:v>1.61077741468112</c:v>
                </c:pt>
                <c:pt idx="67">
                  <c:v>1.7804624633506601</c:v>
                </c:pt>
                <c:pt idx="68">
                  <c:v>3.22518746255929</c:v>
                </c:pt>
                <c:pt idx="69">
                  <c:v>0.59520370068777395</c:v>
                </c:pt>
                <c:pt idx="70">
                  <c:v>-0.50691422727721702</c:v>
                </c:pt>
                <c:pt idx="71">
                  <c:v>-2.1034632669916098</c:v>
                </c:pt>
                <c:pt idx="72">
                  <c:v>-0.72675418515735402</c:v>
                </c:pt>
                <c:pt idx="73">
                  <c:v>1.1856554897000899</c:v>
                </c:pt>
                <c:pt idx="74">
                  <c:v>0.54607012458956705</c:v>
                </c:pt>
                <c:pt idx="75">
                  <c:v>-2.33144168398674</c:v>
                </c:pt>
                <c:pt idx="76">
                  <c:v>-1.5296058572435001</c:v>
                </c:pt>
                <c:pt idx="77">
                  <c:v>-2.1625784191892601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8D-46D8-819E-BF460096A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fgs!$B$1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fgs!$B$2:$B$129</c:f>
              <c:numCache>
                <c:formatCode>General</c:formatCode>
                <c:ptCount val="128"/>
                <c:pt idx="0">
                  <c:v>-0.98986966614694405</c:v>
                </c:pt>
                <c:pt idx="1">
                  <c:v>-0.890900140732373</c:v>
                </c:pt>
                <c:pt idx="2">
                  <c:v>-0.89166023853021703</c:v>
                </c:pt>
                <c:pt idx="3">
                  <c:v>-1.0175305434733699</c:v>
                </c:pt>
                <c:pt idx="4">
                  <c:v>-0.96489842807937898</c:v>
                </c:pt>
                <c:pt idx="5">
                  <c:v>-0.89233220548841097</c:v>
                </c:pt>
                <c:pt idx="6">
                  <c:v>-1.01217780237292</c:v>
                </c:pt>
                <c:pt idx="7">
                  <c:v>-0.951708228652134</c:v>
                </c:pt>
                <c:pt idx="8">
                  <c:v>-0.91698065556678199</c:v>
                </c:pt>
                <c:pt idx="9">
                  <c:v>-1.04540979714781</c:v>
                </c:pt>
                <c:pt idx="10">
                  <c:v>-1.03871764324315</c:v>
                </c:pt>
                <c:pt idx="11">
                  <c:v>-1.0238654378765299</c:v>
                </c:pt>
                <c:pt idx="12">
                  <c:v>-1.0511003033070001</c:v>
                </c:pt>
                <c:pt idx="13">
                  <c:v>-1.06959115910196</c:v>
                </c:pt>
                <c:pt idx="14">
                  <c:v>-0.93121435956468102</c:v>
                </c:pt>
                <c:pt idx="15">
                  <c:v>-1.0962099485991501</c:v>
                </c:pt>
                <c:pt idx="16">
                  <c:v>-1.1078385205522201</c:v>
                </c:pt>
                <c:pt idx="17">
                  <c:v>-1.08174200089196</c:v>
                </c:pt>
                <c:pt idx="18">
                  <c:v>-1.1466406694282201</c:v>
                </c:pt>
                <c:pt idx="19">
                  <c:v>-1.1731044860884501</c:v>
                </c:pt>
                <c:pt idx="20">
                  <c:v>-1.09350193141565</c:v>
                </c:pt>
                <c:pt idx="21">
                  <c:v>-1.0883232910106</c:v>
                </c:pt>
                <c:pt idx="22">
                  <c:v>-1.0602673007733601</c:v>
                </c:pt>
                <c:pt idx="23">
                  <c:v>-1.2401187766233901</c:v>
                </c:pt>
                <c:pt idx="24">
                  <c:v>-1.14229530043539</c:v>
                </c:pt>
                <c:pt idx="25">
                  <c:v>-1.0723718495063901</c:v>
                </c:pt>
                <c:pt idx="26">
                  <c:v>-1.0343508904880601</c:v>
                </c:pt>
                <c:pt idx="27">
                  <c:v>-1.0194087673822201</c:v>
                </c:pt>
                <c:pt idx="28">
                  <c:v>-1.0601728682406699</c:v>
                </c:pt>
                <c:pt idx="29">
                  <c:v>-1.0923392591240999</c:v>
                </c:pt>
                <c:pt idx="30">
                  <c:v>-1.1613161667529299</c:v>
                </c:pt>
                <c:pt idx="31">
                  <c:v>-1.0521983807033499</c:v>
                </c:pt>
                <c:pt idx="32">
                  <c:v>-1.04320151262453</c:v>
                </c:pt>
                <c:pt idx="33">
                  <c:v>-1.0739536040679201</c:v>
                </c:pt>
                <c:pt idx="34">
                  <c:v>-1.02729303418971</c:v>
                </c:pt>
                <c:pt idx="35">
                  <c:v>-0.95573608403689003</c:v>
                </c:pt>
                <c:pt idx="36">
                  <c:v>-0.90567811196696502</c:v>
                </c:pt>
                <c:pt idx="37">
                  <c:v>-0.83935493110285797</c:v>
                </c:pt>
                <c:pt idx="38">
                  <c:v>-0.93251268795678</c:v>
                </c:pt>
                <c:pt idx="39">
                  <c:v>-0.97853020637924604</c:v>
                </c:pt>
                <c:pt idx="40">
                  <c:v>-1.0268948344698501</c:v>
                </c:pt>
                <c:pt idx="41">
                  <c:v>-1.01809638134042</c:v>
                </c:pt>
                <c:pt idx="42">
                  <c:v>-0.92474349503180198</c:v>
                </c:pt>
                <c:pt idx="43">
                  <c:v>-0.96329419418389495</c:v>
                </c:pt>
                <c:pt idx="44">
                  <c:v>-0.96145731818879798</c:v>
                </c:pt>
                <c:pt idx="45">
                  <c:v>-0.858216567475659</c:v>
                </c:pt>
                <c:pt idx="46">
                  <c:v>-0.79375143805652404</c:v>
                </c:pt>
                <c:pt idx="47">
                  <c:v>-0.90939981040326401</c:v>
                </c:pt>
                <c:pt idx="48">
                  <c:v>-0.79396562572184204</c:v>
                </c:pt>
                <c:pt idx="49">
                  <c:v>-0.92346253664603295</c:v>
                </c:pt>
                <c:pt idx="50">
                  <c:v>-0.92367040077187401</c:v>
                </c:pt>
                <c:pt idx="51">
                  <c:v>-0.93642795842742299</c:v>
                </c:pt>
                <c:pt idx="52">
                  <c:v>-1.0405726621101601</c:v>
                </c:pt>
                <c:pt idx="53">
                  <c:v>-0.98298995150704904</c:v>
                </c:pt>
                <c:pt idx="54">
                  <c:v>-1.2419341163778099</c:v>
                </c:pt>
                <c:pt idx="55">
                  <c:v>-1.23015898342334</c:v>
                </c:pt>
                <c:pt idx="56">
                  <c:v>-1.2973873429605101</c:v>
                </c:pt>
                <c:pt idx="57">
                  <c:v>-1.31954349839068</c:v>
                </c:pt>
                <c:pt idx="58">
                  <c:v>-1.1287963459688699</c:v>
                </c:pt>
                <c:pt idx="59">
                  <c:v>-1.3941845767643599</c:v>
                </c:pt>
                <c:pt idx="60">
                  <c:v>-1.28875579655562</c:v>
                </c:pt>
                <c:pt idx="61">
                  <c:v>-1.29944188195385</c:v>
                </c:pt>
                <c:pt idx="62">
                  <c:v>-1.1821785064941599</c:v>
                </c:pt>
                <c:pt idx="63">
                  <c:v>-0.85068727353042795</c:v>
                </c:pt>
                <c:pt idx="64">
                  <c:v>-1.07559214695095</c:v>
                </c:pt>
                <c:pt idx="65">
                  <c:v>-1.12196571899846</c:v>
                </c:pt>
                <c:pt idx="66">
                  <c:v>-1.0526169114227799</c:v>
                </c:pt>
                <c:pt idx="67">
                  <c:v>-1.00655388096681</c:v>
                </c:pt>
                <c:pt idx="68">
                  <c:v>-1.0567526210049001</c:v>
                </c:pt>
                <c:pt idx="69">
                  <c:v>-0.99218829454402402</c:v>
                </c:pt>
                <c:pt idx="70">
                  <c:v>-1.0300457193950401</c:v>
                </c:pt>
                <c:pt idx="71">
                  <c:v>-1.08588991999903</c:v>
                </c:pt>
                <c:pt idx="72">
                  <c:v>-0.97514026788488295</c:v>
                </c:pt>
                <c:pt idx="73">
                  <c:v>-0.92695353403473901</c:v>
                </c:pt>
                <c:pt idx="74">
                  <c:v>-0.92320690858199494</c:v>
                </c:pt>
                <c:pt idx="75">
                  <c:v>-0.76679106475760495</c:v>
                </c:pt>
                <c:pt idx="76">
                  <c:v>-1.1098844618730701</c:v>
                </c:pt>
                <c:pt idx="77">
                  <c:v>-0.92772491368983701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F5-477C-B463-8F690C7D9FBC}"/>
            </c:ext>
          </c:extLst>
        </c:ser>
        <c:ser>
          <c:idx val="1"/>
          <c:order val="1"/>
          <c:tx>
            <c:strRef>
              <c:f>fgs!$C$1</c:f>
              <c:strCache>
                <c:ptCount val="1"/>
                <c:pt idx="0">
                  <c:v>ln(fgs_sa)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fgs!$C$2:$C$129</c:f>
              <c:numCache>
                <c:formatCode>General</c:formatCode>
                <c:ptCount val="128"/>
                <c:pt idx="0">
                  <c:v>-1.0279902033634591</c:v>
                </c:pt>
                <c:pt idx="1">
                  <c:v>-0.8975395850470903</c:v>
                </c:pt>
                <c:pt idx="2">
                  <c:v>-0.90427011406555102</c:v>
                </c:pt>
                <c:pt idx="3">
                  <c:v>-1.071062487366796</c:v>
                </c:pt>
                <c:pt idx="4">
                  <c:v>-0.96499000557053605</c:v>
                </c:pt>
                <c:pt idx="5">
                  <c:v>-0.90313865745463273</c:v>
                </c:pt>
                <c:pt idx="6">
                  <c:v>-1.0176987082686133</c:v>
                </c:pt>
                <c:pt idx="7">
                  <c:v>-0.89612826124792411</c:v>
                </c:pt>
                <c:pt idx="8">
                  <c:v>-0.88333796744903981</c:v>
                </c:pt>
                <c:pt idx="9">
                  <c:v>-1.042265338678638</c:v>
                </c:pt>
                <c:pt idx="10">
                  <c:v>-1.0457519817140122</c:v>
                </c:pt>
                <c:pt idx="11">
                  <c:v>-0.93251263624004233</c:v>
                </c:pt>
                <c:pt idx="12">
                  <c:v>-0.98762076750308658</c:v>
                </c:pt>
                <c:pt idx="13">
                  <c:v>-1.0952046882508677</c:v>
                </c:pt>
                <c:pt idx="14">
                  <c:v>-0.88299069026968868</c:v>
                </c:pt>
                <c:pt idx="15">
                  <c:v>-1.0818646508016108</c:v>
                </c:pt>
                <c:pt idx="16">
                  <c:v>-1.1435346165521572</c:v>
                </c:pt>
                <c:pt idx="17">
                  <c:v>-1.0878826703829041</c:v>
                </c:pt>
                <c:pt idx="18">
                  <c:v>-1.0823084290372753</c:v>
                </c:pt>
                <c:pt idx="19">
                  <c:v>-1.2118168164207943</c:v>
                </c:pt>
                <c:pt idx="20">
                  <c:v>-1.0606227957288519</c:v>
                </c:pt>
                <c:pt idx="21">
                  <c:v>-1.0939274768594744</c:v>
                </c:pt>
                <c:pt idx="22">
                  <c:v>-1.0291650961488397</c:v>
                </c:pt>
                <c:pt idx="23">
                  <c:v>-1.1961952347974141</c:v>
                </c:pt>
                <c:pt idx="24">
                  <c:v>-1.1861742841191925</c:v>
                </c:pt>
                <c:pt idx="25">
                  <c:v>-1.0291183713667769</c:v>
                </c:pt>
                <c:pt idx="26">
                  <c:v>-1.0305493834476898</c:v>
                </c:pt>
                <c:pt idx="27">
                  <c:v>-1.0194116872081864</c:v>
                </c:pt>
                <c:pt idx="28">
                  <c:v>-1.0281354057252079</c:v>
                </c:pt>
                <c:pt idx="29">
                  <c:v>-1.1299484222595857</c:v>
                </c:pt>
                <c:pt idx="30">
                  <c:v>-1.178550099584414</c:v>
                </c:pt>
                <c:pt idx="31">
                  <c:v>-1.0561018417220351</c:v>
                </c:pt>
                <c:pt idx="32">
                  <c:v>-1.0392669782508295</c:v>
                </c:pt>
                <c:pt idx="33">
                  <c:v>-1.1015013648950207</c:v>
                </c:pt>
                <c:pt idx="34">
                  <c:v>-1.0998159113208361</c:v>
                </c:pt>
                <c:pt idx="35">
                  <c:v>-0.94046355800199977</c:v>
                </c:pt>
                <c:pt idx="36">
                  <c:v>-0.93229981068780154</c:v>
                </c:pt>
                <c:pt idx="37">
                  <c:v>-0.79397783072841344</c:v>
                </c:pt>
                <c:pt idx="38">
                  <c:v>-0.93807002395773864</c:v>
                </c:pt>
                <c:pt idx="39">
                  <c:v>-1.0072923218634893</c:v>
                </c:pt>
                <c:pt idx="40">
                  <c:v>-1.0784010825573347</c:v>
                </c:pt>
                <c:pt idx="41">
                  <c:v>-1.0520058557516134</c:v>
                </c:pt>
                <c:pt idx="42">
                  <c:v>-0.92231235144430179</c:v>
                </c:pt>
                <c:pt idx="43">
                  <c:v>-0.97812120401259595</c:v>
                </c:pt>
                <c:pt idx="44">
                  <c:v>-0.9730742980525563</c:v>
                </c:pt>
                <c:pt idx="45">
                  <c:v>-0.88354994285831778</c:v>
                </c:pt>
                <c:pt idx="46">
                  <c:v>-0.85040895180562892</c:v>
                </c:pt>
                <c:pt idx="47">
                  <c:v>-0.92551464410654094</c:v>
                </c:pt>
                <c:pt idx="48">
                  <c:v>-0.74284244981524183</c:v>
                </c:pt>
                <c:pt idx="49">
                  <c:v>-0.94347417529344801</c:v>
                </c:pt>
                <c:pt idx="50">
                  <c:v>-0.93496167358503823</c:v>
                </c:pt>
                <c:pt idx="51">
                  <c:v>-0.99774299731594895</c:v>
                </c:pt>
                <c:pt idx="52">
                  <c:v>-1.063436720840006</c:v>
                </c:pt>
                <c:pt idx="53">
                  <c:v>-0.96355382562033598</c:v>
                </c:pt>
                <c:pt idx="54">
                  <c:v>-1.2750253984739226</c:v>
                </c:pt>
                <c:pt idx="55">
                  <c:v>-1.1701910210288686</c:v>
                </c:pt>
                <c:pt idx="56">
                  <c:v>-1.3321637654169423</c:v>
                </c:pt>
                <c:pt idx="57">
                  <c:v>-1.3288604334787488</c:v>
                </c:pt>
                <c:pt idx="58">
                  <c:v>-1.0896889456530372</c:v>
                </c:pt>
                <c:pt idx="59">
                  <c:v>-1.3155514517933597</c:v>
                </c:pt>
                <c:pt idx="60">
                  <c:v>-1.2600031952135688</c:v>
                </c:pt>
                <c:pt idx="61">
                  <c:v>-1.2730003425350964</c:v>
                </c:pt>
                <c:pt idx="62">
                  <c:v>-1.2066479287622489</c:v>
                </c:pt>
                <c:pt idx="63">
                  <c:v>-0.79690383869819958</c:v>
                </c:pt>
                <c:pt idx="64">
                  <c:v>-1.0573327125231111</c:v>
                </c:pt>
                <c:pt idx="65">
                  <c:v>-1.1234893542112541</c:v>
                </c:pt>
                <c:pt idx="66">
                  <c:v>-1.0251071332186523</c:v>
                </c:pt>
                <c:pt idx="67">
                  <c:v>-0.97667194006088365</c:v>
                </c:pt>
                <c:pt idx="68">
                  <c:v>-1.0759188962279362</c:v>
                </c:pt>
                <c:pt idx="69">
                  <c:v>-1.0079884225483897</c:v>
                </c:pt>
                <c:pt idx="70">
                  <c:v>-1.0448165194103425</c:v>
                </c:pt>
                <c:pt idx="71">
                  <c:v>-1.0583364246964562</c:v>
                </c:pt>
                <c:pt idx="72">
                  <c:v>-0.99192438609186184</c:v>
                </c:pt>
                <c:pt idx="73">
                  <c:v>-0.94923118834209708</c:v>
                </c:pt>
                <c:pt idx="74">
                  <c:v>-0.95531134588674815</c:v>
                </c:pt>
                <c:pt idx="75">
                  <c:v>-0.74303185406400629</c:v>
                </c:pt>
                <c:pt idx="76">
                  <c:v>-1.0978736577459709</c:v>
                </c:pt>
                <c:pt idx="77">
                  <c:v>-0.90476371412883305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F5-477C-B463-8F690C7D9FBC}"/>
            </c:ext>
          </c:extLst>
        </c:ser>
        <c:ser>
          <c:idx val="2"/>
          <c:order val="2"/>
          <c:tx>
            <c:strRef>
              <c:f>fgs!$D$1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fgs!$D$2:$D$129</c:f>
              <c:numCache>
                <c:formatCode>General</c:formatCode>
                <c:ptCount val="128"/>
                <c:pt idx="0">
                  <c:v>-1.0292536482610839</c:v>
                </c:pt>
                <c:pt idx="1">
                  <c:v>-0.90461956997920789</c:v>
                </c:pt>
                <c:pt idx="2">
                  <c:v>-0.91104999776400286</c:v>
                </c:pt>
                <c:pt idx="3">
                  <c:v>-1.0704054226684074</c:v>
                </c:pt>
                <c:pt idx="4">
                  <c:v>-0.96906250708569863</c:v>
                </c:pt>
                <c:pt idx="5">
                  <c:v>-0.90996899060866887</c:v>
                </c:pt>
                <c:pt idx="6">
                  <c:v>-1.0194210309700118</c:v>
                </c:pt>
                <c:pt idx="7">
                  <c:v>-0.90327117437068905</c:v>
                </c:pt>
                <c:pt idx="8">
                  <c:v>-0.89105117496284936</c:v>
                </c:pt>
                <c:pt idx="9">
                  <c:v>-1.042892282982167</c:v>
                </c:pt>
                <c:pt idx="10">
                  <c:v>-1.0462234633676666</c:v>
                </c:pt>
                <c:pt idx="11">
                  <c:v>-0.93803324065700711</c:v>
                </c:pt>
                <c:pt idx="12">
                  <c:v>-0.99068420724076867</c:v>
                </c:pt>
                <c:pt idx="13">
                  <c:v>-1.0934711696439021</c:v>
                </c:pt>
                <c:pt idx="14">
                  <c:v>-0.89071938219930891</c:v>
                </c:pt>
                <c:pt idx="15">
                  <c:v>-1.0807259385887171</c:v>
                </c:pt>
                <c:pt idx="16">
                  <c:v>-1.1396461601882324</c:v>
                </c:pt>
                <c:pt idx="17">
                  <c:v>-1.086475626350087</c:v>
                </c:pt>
                <c:pt idx="18">
                  <c:v>-1.081149929613654</c:v>
                </c:pt>
                <c:pt idx="19">
                  <c:v>-1.2048837892123223</c:v>
                </c:pt>
                <c:pt idx="20">
                  <c:v>-1.060431216630636</c:v>
                </c:pt>
                <c:pt idx="21">
                  <c:v>-1.0922509066310324</c:v>
                </c:pt>
                <c:pt idx="22">
                  <c:v>-1.0303761548561146</c:v>
                </c:pt>
                <c:pt idx="23">
                  <c:v>-1.1899587436122068</c:v>
                </c:pt>
                <c:pt idx="24">
                  <c:v>-1.180384607686999</c:v>
                </c:pt>
                <c:pt idx="25">
                  <c:v>-1.0303315134414512</c:v>
                </c:pt>
                <c:pt idx="26">
                  <c:v>-1.0316987194694232</c:v>
                </c:pt>
                <c:pt idx="27">
                  <c:v>-1.0210576315013502</c:v>
                </c:pt>
                <c:pt idx="28">
                  <c:v>-1.0293923763311725</c:v>
                </c:pt>
                <c:pt idx="29">
                  <c:v>-1.1266657479459035</c:v>
                </c:pt>
                <c:pt idx="30">
                  <c:v>-1.1731003707519272</c:v>
                </c:pt>
                <c:pt idx="31">
                  <c:v>-1.0561118431936478</c:v>
                </c:pt>
                <c:pt idx="32">
                  <c:v>-1.0400276136298878</c:v>
                </c:pt>
                <c:pt idx="33">
                  <c:v>-1.0994870896902125</c:v>
                </c:pt>
                <c:pt idx="34">
                  <c:v>-1.0978767872216113</c:v>
                </c:pt>
                <c:pt idx="35">
                  <c:v>-0.94562964624007317</c:v>
                </c:pt>
                <c:pt idx="36">
                  <c:v>-0.93782990458332116</c:v>
                </c:pt>
                <c:pt idx="37">
                  <c:v>-0.80567543340593728</c:v>
                </c:pt>
                <c:pt idx="38">
                  <c:v>-0.9433428352360862</c:v>
                </c:pt>
                <c:pt idx="39">
                  <c:v>-1.0094786451493314</c:v>
                </c:pt>
                <c:pt idx="40">
                  <c:v>-1.0774168041341388</c:v>
                </c:pt>
                <c:pt idx="41">
                  <c:v>-1.0521984892926266</c:v>
                </c:pt>
                <c:pt idx="42">
                  <c:v>-0.9282877667747248</c:v>
                </c:pt>
                <c:pt idx="43">
                  <c:v>-0.98160821085993044</c:v>
                </c:pt>
                <c:pt idx="44">
                  <c:v>-0.97678633664712022</c:v>
                </c:pt>
                <c:pt idx="45">
                  <c:v>-0.89125369879979832</c:v>
                </c:pt>
                <c:pt idx="46">
                  <c:v>-0.85959040025427125</c:v>
                </c:pt>
                <c:pt idx="47">
                  <c:v>-0.93134727541867046</c:v>
                </c:pt>
                <c:pt idx="48">
                  <c:v>-0.75682007993992706</c:v>
                </c:pt>
                <c:pt idx="49">
                  <c:v>-0.94850602594621702</c:v>
                </c:pt>
                <c:pt idx="50">
                  <c:v>-0.94037308017720933</c:v>
                </c:pt>
                <c:pt idx="51">
                  <c:v>-1.0003551064604554</c:v>
                </c:pt>
                <c:pt idx="52">
                  <c:v>-1.0631196742792794</c:v>
                </c:pt>
                <c:pt idx="53">
                  <c:v>-0.96769036361370686</c:v>
                </c:pt>
                <c:pt idx="54">
                  <c:v>-1.2652740231979549</c:v>
                </c:pt>
                <c:pt idx="55">
                  <c:v>-1.1651140072949939</c:v>
                </c:pt>
                <c:pt idx="56">
                  <c:v>-1.319864701190788</c:v>
                </c:pt>
                <c:pt idx="57">
                  <c:v>-1.316708658416216</c:v>
                </c:pt>
                <c:pt idx="58">
                  <c:v>-1.0882013633095733</c:v>
                </c:pt>
                <c:pt idx="59">
                  <c:v>-1.3039930984086276</c:v>
                </c:pt>
                <c:pt idx="60">
                  <c:v>-1.2509216308422779</c:v>
                </c:pt>
                <c:pt idx="61">
                  <c:v>-1.2633392605754219</c:v>
                </c:pt>
                <c:pt idx="62">
                  <c:v>-1.1999453722283335</c:v>
                </c:pt>
                <c:pt idx="63">
                  <c:v>-0.80847097635595455</c:v>
                </c:pt>
                <c:pt idx="64">
                  <c:v>-1.0572878318532353</c:v>
                </c:pt>
                <c:pt idx="65">
                  <c:v>-1.1204946772131348</c:v>
                </c:pt>
                <c:pt idx="66">
                  <c:v>-1.0264991286217171</c:v>
                </c:pt>
                <c:pt idx="67">
                  <c:v>-0.98022356677667477</c:v>
                </c:pt>
                <c:pt idx="68">
                  <c:v>-1.0750452936784494</c:v>
                </c:pt>
                <c:pt idx="69">
                  <c:v>-1.0101437080549247</c:v>
                </c:pt>
                <c:pt idx="70">
                  <c:v>-1.0453297115135929</c:v>
                </c:pt>
                <c:pt idx="71">
                  <c:v>-1.0582467904476802</c:v>
                </c:pt>
                <c:pt idx="72">
                  <c:v>-0.99479593582443793</c:v>
                </c:pt>
                <c:pt idx="73">
                  <c:v>-0.95400634494995673</c:v>
                </c:pt>
                <c:pt idx="74">
                  <c:v>-0.95981540006342791</c:v>
                </c:pt>
                <c:pt idx="75">
                  <c:v>-0.75700103902062821</c:v>
                </c:pt>
                <c:pt idx="76">
                  <c:v>-1.0960211349662425</c:v>
                </c:pt>
                <c:pt idx="77">
                  <c:v>-0.9115215891579036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F5-477C-B463-8F690C7D9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CFCE27-51AF-42D6-B664-656B7563C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35D108-B87C-44FB-891B-2936B727A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ECDCA7-9FA8-45E1-8622-C5974FA31C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B31BD5-4B69-4978-B891-CA9F1AB08F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42C672-9C9A-4B47-AB84-F878BB4140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183429-AA6B-4280-9E18-4F18B6B2A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C29FBE-E01E-4DF2-9FE5-52DB4FD88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542925</xdr:colOff>
      <xdr:row>15</xdr:row>
      <xdr:rowOff>190499</xdr:rowOff>
    </xdr:from>
    <xdr:to>
      <xdr:col>16</xdr:col>
      <xdr:colOff>390525</xdr:colOff>
      <xdr:row>36</xdr:row>
      <xdr:rowOff>166686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D88499-FB90-44F1-86CE-548B490E4B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47624</xdr:colOff>
      <xdr:row>1</xdr:row>
      <xdr:rowOff>19050</xdr:rowOff>
    </xdr:from>
    <xdr:to>
      <xdr:col>19</xdr:col>
      <xdr:colOff>19049</xdr:colOff>
      <xdr:row>15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CC60A-855E-402D-BEEA-A135CD17D6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C12A16-3A05-425F-93E4-CBAC32BFB7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F04466-A027-4196-9AFF-DE0A4268A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5CB7E5-22FA-4B4C-A199-910638E2D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AAD987-4179-48AF-AA9B-43F36BAA5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CCA1E4-515A-4292-BFE3-C0224166E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447675</xdr:colOff>
      <xdr:row>0</xdr:row>
      <xdr:rowOff>161925</xdr:rowOff>
    </xdr:from>
    <xdr:to>
      <xdr:col>16</xdr:col>
      <xdr:colOff>142875</xdr:colOff>
      <xdr:row>15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76200</xdr:colOff>
      <xdr:row>54</xdr:row>
      <xdr:rowOff>176212</xdr:rowOff>
    </xdr:from>
    <xdr:to>
      <xdr:col>14</xdr:col>
      <xdr:colOff>381000</xdr:colOff>
      <xdr:row>69</xdr:row>
      <xdr:rowOff>61912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F04466-A027-4196-9AFF-DE0A4268A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5CB7E5-22FA-4B4C-A199-910638E2D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F04466-A027-4196-9AFF-DE0A4268A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571500</xdr:colOff>
      <xdr:row>7</xdr:row>
      <xdr:rowOff>128587</xdr:rowOff>
    </xdr:from>
    <xdr:to>
      <xdr:col>14</xdr:col>
      <xdr:colOff>266700</xdr:colOff>
      <xdr:row>31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5CB7E5-22FA-4B4C-A199-910638E2D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UY%20TRANG\Downloads\HPFilt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HPFilter"/>
    </sheetNames>
    <definedNames>
      <definedName name="HP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:D75"/>
    </sheetView>
  </sheetViews>
  <sheetFormatPr defaultRowHeight="15" x14ac:dyDescent="0.25"/>
  <cols>
    <col min="1" max="1" width="10.7109375" customWidth="1"/>
    <col min="2" max="2" width="9.140625" style="3"/>
    <col min="3" max="3" width="15.42578125" style="3" bestFit="1" customWidth="1"/>
    <col min="4" max="4" width="16.85546875" style="3" bestFit="1" customWidth="1"/>
    <col min="5" max="5" width="12.7109375" style="3" bestFit="1" customWidth="1"/>
    <col min="7" max="7" width="9.140625" style="3"/>
    <col min="9" max="9" width="12" bestFit="1" customWidth="1"/>
    <col min="10" max="10" width="9.140625" style="3"/>
  </cols>
  <sheetData>
    <row r="1" spans="1:10" x14ac:dyDescent="0.25">
      <c r="B1" s="3" t="s">
        <v>2</v>
      </c>
      <c r="C1" s="3" t="s">
        <v>3</v>
      </c>
      <c r="D1" s="3" t="s">
        <v>0</v>
      </c>
      <c r="E1" s="3" t="s">
        <v>1</v>
      </c>
      <c r="F1" s="2" t="s">
        <v>19</v>
      </c>
      <c r="G1" s="3" t="s">
        <v>20</v>
      </c>
      <c r="H1" s="2" t="s">
        <v>21</v>
      </c>
      <c r="I1" s="2" t="s">
        <v>22</v>
      </c>
      <c r="J1" s="3" t="s">
        <v>18</v>
      </c>
    </row>
    <row r="2" spans="1:10" x14ac:dyDescent="0.25">
      <c r="A2" s="1">
        <v>32509</v>
      </c>
      <c r="B2" s="3">
        <v>0.12653855057692301</v>
      </c>
      <c r="C2" s="3">
        <v>1.4807338271025601</v>
      </c>
      <c r="D2" s="3">
        <v>-5.1177776397436099E-2</v>
      </c>
      <c r="E2" s="3">
        <v>1.038552449</v>
      </c>
      <c r="F2">
        <v>-1.17082050932051</v>
      </c>
      <c r="G2" s="3">
        <v>2.3333966469999998</v>
      </c>
      <c r="H2">
        <v>-1.36083388589744</v>
      </c>
      <c r="I2">
        <v>1.4274499508101</v>
      </c>
      <c r="J2" s="3">
        <v>-0.98986966614694405</v>
      </c>
    </row>
    <row r="3" spans="1:10" x14ac:dyDescent="0.25">
      <c r="A3" s="1">
        <v>32599</v>
      </c>
      <c r="B3" s="3">
        <v>-0.257137939423077</v>
      </c>
      <c r="C3" s="3">
        <v>-1.48847966089744</v>
      </c>
      <c r="D3" s="3">
        <v>6.7979206025638996E-3</v>
      </c>
      <c r="E3" s="3">
        <v>0.99186333500000001</v>
      </c>
      <c r="F3">
        <v>-1.10164282832051</v>
      </c>
      <c r="G3" s="3">
        <v>2.4025723600000002</v>
      </c>
      <c r="H3">
        <v>-0.87324438589743603</v>
      </c>
      <c r="I3">
        <v>1.5968085078149801</v>
      </c>
      <c r="J3" s="3">
        <v>-0.890900140732373</v>
      </c>
    </row>
    <row r="4" spans="1:10" x14ac:dyDescent="0.25">
      <c r="A4" s="1">
        <v>32690</v>
      </c>
      <c r="B4" s="3">
        <v>-0.221762704423077</v>
      </c>
      <c r="C4" s="3">
        <v>-0.92459462389743596</v>
      </c>
      <c r="D4" s="3">
        <v>-5.7738187397436101E-2</v>
      </c>
      <c r="E4" s="3">
        <v>0.67633316200000004</v>
      </c>
      <c r="F4">
        <v>-0.263766008320513</v>
      </c>
      <c r="G4" s="3">
        <v>2.245433716</v>
      </c>
      <c r="H4">
        <v>-1.12269158589744</v>
      </c>
      <c r="I4">
        <v>1.77605121040854</v>
      </c>
      <c r="J4" s="3">
        <v>-0.89166023853021703</v>
      </c>
    </row>
    <row r="5" spans="1:10" x14ac:dyDescent="0.25">
      <c r="A5" s="1">
        <v>32782</v>
      </c>
      <c r="B5" s="3">
        <v>-0.36249613542307701</v>
      </c>
      <c r="C5" s="3">
        <v>-2.41656298089744</v>
      </c>
      <c r="D5" s="3">
        <v>0.47560351560256398</v>
      </c>
      <c r="E5" s="3">
        <v>0.62771262999999999</v>
      </c>
      <c r="F5">
        <v>0.32125759967948703</v>
      </c>
      <c r="G5" s="3">
        <v>2.1304766489999998</v>
      </c>
      <c r="H5">
        <v>-0.65830898589743603</v>
      </c>
      <c r="I5">
        <v>1.9054543396088599</v>
      </c>
      <c r="J5" s="3">
        <v>-1.0175305434733699</v>
      </c>
    </row>
    <row r="6" spans="1:10" x14ac:dyDescent="0.25">
      <c r="A6" s="1">
        <v>32874</v>
      </c>
      <c r="B6" s="3">
        <v>0.36687970057692298</v>
      </c>
      <c r="C6" s="3">
        <v>0.85440216410256398</v>
      </c>
      <c r="D6" s="3">
        <v>-9.9166935397436096E-2</v>
      </c>
      <c r="E6" s="3">
        <v>1.207201237</v>
      </c>
      <c r="F6">
        <v>0.31804616067948699</v>
      </c>
      <c r="G6" s="3">
        <v>2.0415184740000001</v>
      </c>
      <c r="H6">
        <v>-0.99909618589743598</v>
      </c>
      <c r="I6">
        <v>1.6764818473872201</v>
      </c>
      <c r="J6" s="3">
        <v>-0.96489842807937898</v>
      </c>
    </row>
    <row r="7" spans="1:10" x14ac:dyDescent="0.25">
      <c r="A7" s="1">
        <v>32964</v>
      </c>
      <c r="B7" s="3">
        <v>-0.709110539423077</v>
      </c>
      <c r="C7" s="3">
        <v>-2.76604950989744</v>
      </c>
      <c r="D7" s="3">
        <v>0.16792099160256399</v>
      </c>
      <c r="E7" s="3">
        <v>1.1553070169999999</v>
      </c>
      <c r="F7">
        <v>0.626099231679487</v>
      </c>
      <c r="G7" s="3">
        <v>2.0398854750000002</v>
      </c>
      <c r="H7">
        <v>-1.6870368858974401</v>
      </c>
      <c r="I7">
        <v>1.63664716130142</v>
      </c>
      <c r="J7" s="3">
        <v>-0.89233220548841097</v>
      </c>
    </row>
    <row r="8" spans="1:10" x14ac:dyDescent="0.25">
      <c r="A8" s="1">
        <v>33055</v>
      </c>
      <c r="B8" s="3">
        <v>-0.64858866842307705</v>
      </c>
      <c r="C8" s="3">
        <v>-2.9861539298974402</v>
      </c>
      <c r="D8" s="3">
        <v>0.295026754602564</v>
      </c>
      <c r="E8" s="3">
        <v>0.92491482899999999</v>
      </c>
      <c r="F8">
        <v>0.21859930967948701</v>
      </c>
      <c r="G8" s="3">
        <v>2.019470729</v>
      </c>
      <c r="H8">
        <v>-1.72494998589744</v>
      </c>
      <c r="I8">
        <v>1.70635525882024</v>
      </c>
      <c r="J8" s="3">
        <v>-1.01217780237292</v>
      </c>
    </row>
    <row r="9" spans="1:10" x14ac:dyDescent="0.25">
      <c r="A9" s="1">
        <v>33147</v>
      </c>
      <c r="B9" s="3">
        <v>-1.55672323842308</v>
      </c>
      <c r="C9" s="3">
        <v>-6.2742048188974398</v>
      </c>
      <c r="D9" s="3">
        <v>-0.64910073939743596</v>
      </c>
      <c r="E9" s="3">
        <v>0.82094053199999995</v>
      </c>
      <c r="F9">
        <v>-0.27994817132051297</v>
      </c>
      <c r="G9" s="3">
        <v>1.9173344370000001</v>
      </c>
      <c r="H9">
        <v>-2.7096573858974402</v>
      </c>
      <c r="I9">
        <v>2.1939720922279</v>
      </c>
      <c r="J9" s="3">
        <v>-0.951708228652134</v>
      </c>
    </row>
    <row r="10" spans="1:10" x14ac:dyDescent="0.25">
      <c r="A10" s="1">
        <v>33239</v>
      </c>
      <c r="B10" s="3">
        <v>-1.7693903294230799</v>
      </c>
      <c r="C10" s="3">
        <v>-4.4392972218974398</v>
      </c>
      <c r="D10" s="3">
        <v>-1.2096146883974399</v>
      </c>
      <c r="E10" s="3">
        <v>1.0644031140000001</v>
      </c>
      <c r="F10">
        <v>-0.59141933832051297</v>
      </c>
      <c r="G10" s="3">
        <v>1.5938963799999999</v>
      </c>
      <c r="H10">
        <v>-3.70157908589744</v>
      </c>
      <c r="I10">
        <v>2.18402666774417</v>
      </c>
      <c r="J10" s="3">
        <v>-0.91698065556678199</v>
      </c>
    </row>
    <row r="11" spans="1:10" x14ac:dyDescent="0.25">
      <c r="A11" s="1">
        <v>33329</v>
      </c>
      <c r="B11" s="3">
        <v>-0.45303922042307698</v>
      </c>
      <c r="C11" s="3">
        <v>-1.28524403589744</v>
      </c>
      <c r="D11" s="3">
        <v>-6.3578998397436096E-2</v>
      </c>
      <c r="E11" s="3">
        <v>0.69710138600000005</v>
      </c>
      <c r="F11">
        <v>0.81730955067948696</v>
      </c>
      <c r="G11" s="3">
        <v>1.4551938419999999</v>
      </c>
      <c r="H11">
        <v>-4.64142248589744</v>
      </c>
      <c r="I11">
        <v>1.7959621091408</v>
      </c>
      <c r="J11" s="3">
        <v>-1.04540979714781</v>
      </c>
    </row>
    <row r="12" spans="1:10" x14ac:dyDescent="0.25">
      <c r="A12" s="1">
        <v>33420</v>
      </c>
      <c r="B12" s="3">
        <v>-0.323436254423077</v>
      </c>
      <c r="C12" s="3">
        <v>1.05999004610256</v>
      </c>
      <c r="D12" s="3">
        <v>-0.531196486397436</v>
      </c>
      <c r="E12" s="3">
        <v>0.75352064699999999</v>
      </c>
      <c r="F12">
        <v>-2.6287428320513E-2</v>
      </c>
      <c r="G12" s="3">
        <v>1.4009737069999999</v>
      </c>
      <c r="H12">
        <v>-4.7808851858974402</v>
      </c>
      <c r="I12">
        <v>1.73622643936808</v>
      </c>
      <c r="J12" s="3">
        <v>-1.03871764324315</v>
      </c>
    </row>
    <row r="13" spans="1:10" x14ac:dyDescent="0.25">
      <c r="A13" s="1">
        <v>33512</v>
      </c>
      <c r="B13" s="3">
        <v>-0.29714897042307697</v>
      </c>
      <c r="C13" s="3">
        <v>0.57744062610256397</v>
      </c>
      <c r="D13" s="3">
        <v>-0.34232811939743601</v>
      </c>
      <c r="E13" s="3">
        <v>0.56540817399999999</v>
      </c>
      <c r="F13">
        <v>0.152980945679487</v>
      </c>
      <c r="G13" s="3">
        <v>1.196974261</v>
      </c>
      <c r="H13">
        <v>-4.9327118858974401</v>
      </c>
      <c r="I13">
        <v>2.05471364206094</v>
      </c>
      <c r="J13" s="3">
        <v>-1.0238654378765299</v>
      </c>
    </row>
    <row r="14" spans="1:10" x14ac:dyDescent="0.25">
      <c r="A14" s="1">
        <v>33604</v>
      </c>
      <c r="B14" s="3">
        <v>0.260234682576923</v>
      </c>
      <c r="C14" s="3">
        <v>-1.5399693418974401</v>
      </c>
      <c r="D14" s="3">
        <v>0.92489600460256405</v>
      </c>
      <c r="E14" s="3">
        <v>0.56354535100000003</v>
      </c>
      <c r="F14">
        <v>1.01037080567949</v>
      </c>
      <c r="G14" s="3">
        <v>1.0008084960000001</v>
      </c>
      <c r="H14">
        <v>-5.09427668589744</v>
      </c>
      <c r="I14">
        <v>1.8855488904880999</v>
      </c>
      <c r="J14" s="3">
        <v>-1.0511003033070001</v>
      </c>
    </row>
    <row r="15" spans="1:10" x14ac:dyDescent="0.25">
      <c r="A15" s="1">
        <v>33695</v>
      </c>
      <c r="B15" s="3">
        <v>0.548987281576923</v>
      </c>
      <c r="C15" s="3">
        <v>3.3333515851025601</v>
      </c>
      <c r="D15" s="3">
        <v>-8.37826733974361E-2</v>
      </c>
      <c r="E15" s="3">
        <v>0.59309975699999995</v>
      </c>
      <c r="F15">
        <v>-0.21973610232051299</v>
      </c>
      <c r="G15" s="3">
        <v>0.93808618099999996</v>
      </c>
      <c r="H15">
        <v>-4.8972395858974398</v>
      </c>
      <c r="I15">
        <v>1.746183003856</v>
      </c>
      <c r="J15" s="3">
        <v>-1.06959115910196</v>
      </c>
    </row>
    <row r="16" spans="1:10" x14ac:dyDescent="0.25">
      <c r="A16" s="1">
        <v>33786</v>
      </c>
      <c r="B16" s="3">
        <v>0.39655378657692297</v>
      </c>
      <c r="C16" s="3">
        <v>0.62530696510256401</v>
      </c>
      <c r="D16" s="3">
        <v>0.437605350602564</v>
      </c>
      <c r="E16" s="3">
        <v>0.44383019400000001</v>
      </c>
      <c r="F16">
        <v>0.67283952067948705</v>
      </c>
      <c r="G16" s="3">
        <v>0.81087021000000004</v>
      </c>
      <c r="H16">
        <v>-5.4388501858974401</v>
      </c>
      <c r="I16">
        <v>2.0845588202132102</v>
      </c>
      <c r="J16" s="3">
        <v>-0.93121435956468102</v>
      </c>
    </row>
    <row r="17" spans="1:10" x14ac:dyDescent="0.25">
      <c r="A17" s="1">
        <v>33878</v>
      </c>
      <c r="B17" s="3">
        <v>0.44565483857692301</v>
      </c>
      <c r="C17" s="3">
        <v>1.7716329541025599</v>
      </c>
      <c r="D17" s="3">
        <v>0.40447137760256402</v>
      </c>
      <c r="E17" s="3">
        <v>0.56627940499999996</v>
      </c>
      <c r="F17">
        <v>-0.59764768532051304</v>
      </c>
      <c r="G17" s="3">
        <v>0.75629949799999996</v>
      </c>
      <c r="H17">
        <v>-4.8547801858974404</v>
      </c>
      <c r="I17">
        <v>2.1243489274306202</v>
      </c>
      <c r="J17" s="3">
        <v>-1.0962099485991501</v>
      </c>
    </row>
    <row r="18" spans="1:10" x14ac:dyDescent="0.25">
      <c r="A18" s="1">
        <v>33970</v>
      </c>
      <c r="B18" s="3">
        <v>-0.42834702342307701</v>
      </c>
      <c r="C18" s="3">
        <v>0.85742826110256398</v>
      </c>
      <c r="D18" s="3">
        <v>-0.54663896639743603</v>
      </c>
      <c r="E18" s="3">
        <v>0.61330478399999999</v>
      </c>
      <c r="F18">
        <v>-0.82691430132051302</v>
      </c>
      <c r="G18" s="3">
        <v>0.75712654999999995</v>
      </c>
      <c r="H18">
        <v>-4.4152150858974402</v>
      </c>
      <c r="I18">
        <v>2.1243489274306202</v>
      </c>
      <c r="J18" s="3">
        <v>-1.1078385205522201</v>
      </c>
    </row>
    <row r="19" spans="1:10" x14ac:dyDescent="0.25">
      <c r="A19" s="1">
        <v>34060</v>
      </c>
      <c r="B19" s="3">
        <v>2.4304001576923102E-2</v>
      </c>
      <c r="C19" s="3">
        <v>0.98872584210256398</v>
      </c>
      <c r="D19" s="3">
        <v>-0.139323276397436</v>
      </c>
      <c r="E19" s="3">
        <v>0.54173538799999998</v>
      </c>
      <c r="F19">
        <v>-0.52861523632051299</v>
      </c>
      <c r="G19" s="3">
        <v>0.74720148399999997</v>
      </c>
      <c r="H19">
        <v>-3.6366159858974401</v>
      </c>
      <c r="I19">
        <v>2.1442424968383702</v>
      </c>
      <c r="J19" s="3">
        <v>-1.08174200089196</v>
      </c>
    </row>
    <row r="20" spans="1:10" x14ac:dyDescent="0.25">
      <c r="A20" s="1">
        <v>34151</v>
      </c>
      <c r="B20" s="3">
        <v>-0.13260200042307699</v>
      </c>
      <c r="C20" s="3">
        <v>-0.37205669889743598</v>
      </c>
      <c r="D20" s="3">
        <v>0.12588527860256399</v>
      </c>
      <c r="E20" s="3">
        <v>0.46875584799999997</v>
      </c>
      <c r="F20">
        <v>-0.45402296532051301</v>
      </c>
      <c r="G20" s="3">
        <v>0.76208871300000003</v>
      </c>
      <c r="H20">
        <v>-3.6334223858974402</v>
      </c>
      <c r="I20">
        <v>2.0049667294146101</v>
      </c>
      <c r="J20" s="3">
        <v>-1.1466406694282201</v>
      </c>
    </row>
    <row r="21" spans="1:10" x14ac:dyDescent="0.25">
      <c r="A21" s="1">
        <v>34243</v>
      </c>
      <c r="B21" s="3">
        <v>0.67480547557692305</v>
      </c>
      <c r="C21" s="3">
        <v>3.4904777471025601</v>
      </c>
      <c r="D21" s="3">
        <v>-0.13472436739743601</v>
      </c>
      <c r="E21" s="3">
        <v>0.51728964700000002</v>
      </c>
      <c r="F21">
        <v>-0.52790465532051301</v>
      </c>
      <c r="G21" s="3">
        <v>0.74472006400000001</v>
      </c>
      <c r="H21">
        <v>-3.1781087858974399</v>
      </c>
      <c r="I21">
        <v>1.93531065609969</v>
      </c>
      <c r="J21" s="3">
        <v>-1.1731044860884501</v>
      </c>
    </row>
    <row r="22" spans="1:10" x14ac:dyDescent="0.25">
      <c r="A22" s="1">
        <v>34335</v>
      </c>
      <c r="B22" s="3">
        <v>0.30284352757692301</v>
      </c>
      <c r="C22" s="3">
        <v>2.7682736211025598</v>
      </c>
      <c r="D22" s="3">
        <v>-2.19740113974362E-2</v>
      </c>
      <c r="E22" s="3">
        <v>0.54993469900000003</v>
      </c>
      <c r="F22">
        <v>0.211810465679487</v>
      </c>
      <c r="G22" s="3">
        <v>0.80012378900000003</v>
      </c>
      <c r="H22">
        <v>-2.7405397858974401</v>
      </c>
      <c r="I22">
        <v>1.76609538936385</v>
      </c>
      <c r="J22" s="3">
        <v>-1.09350193141565</v>
      </c>
    </row>
    <row r="23" spans="1:10" x14ac:dyDescent="0.25">
      <c r="A23" s="1">
        <v>34425</v>
      </c>
      <c r="B23" s="3">
        <v>0.75020445257692303</v>
      </c>
      <c r="C23" s="3">
        <v>3.3375666411025602</v>
      </c>
      <c r="D23" s="3">
        <v>-8.4051217397436095E-2</v>
      </c>
      <c r="E23" s="3">
        <v>0.48170437599999999</v>
      </c>
      <c r="F23">
        <v>-1.0002211833205099</v>
      </c>
      <c r="G23" s="3">
        <v>0.98018049699999998</v>
      </c>
      <c r="H23">
        <v>-1.76558808589744</v>
      </c>
      <c r="I23">
        <v>1.50715702756772</v>
      </c>
      <c r="J23" s="3">
        <v>-1.0883232910106</v>
      </c>
    </row>
    <row r="24" spans="1:10" x14ac:dyDescent="0.25">
      <c r="A24" s="1">
        <v>34516</v>
      </c>
      <c r="B24" s="3">
        <v>2.68772157692315E-3</v>
      </c>
      <c r="C24" s="3">
        <v>-1.32809060089744</v>
      </c>
      <c r="D24" s="3">
        <v>0.212835260602564</v>
      </c>
      <c r="E24" s="3">
        <v>0.56052696000000002</v>
      </c>
      <c r="F24">
        <v>-1.00228517532051</v>
      </c>
      <c r="G24" s="3">
        <v>1.115422634</v>
      </c>
      <c r="H24">
        <v>-1.1272822858974401</v>
      </c>
      <c r="I24">
        <v>1.50715702756772</v>
      </c>
      <c r="J24" s="3">
        <v>-1.0602673007733601</v>
      </c>
    </row>
    <row r="25" spans="1:10" x14ac:dyDescent="0.25">
      <c r="A25" s="1">
        <v>34608</v>
      </c>
      <c r="B25" s="3">
        <v>0.416207948576923</v>
      </c>
      <c r="C25" s="3">
        <v>3.2334483341025599</v>
      </c>
      <c r="D25" s="3">
        <v>-0.20620476339743599</v>
      </c>
      <c r="E25" s="3">
        <v>0.52637922500000001</v>
      </c>
      <c r="F25">
        <v>-0.31227714032051301</v>
      </c>
      <c r="G25" s="3">
        <v>1.2833957979999999</v>
      </c>
      <c r="H25">
        <v>-0.63622288589743603</v>
      </c>
      <c r="I25">
        <v>1.36765921826226</v>
      </c>
      <c r="J25" s="3">
        <v>-1.2401187766233901</v>
      </c>
    </row>
    <row r="26" spans="1:10" x14ac:dyDescent="0.25">
      <c r="A26" s="1">
        <v>34700</v>
      </c>
      <c r="B26" s="3">
        <v>-0.46954292942307702</v>
      </c>
      <c r="C26" s="3">
        <v>-0.92446556289743598</v>
      </c>
      <c r="D26" s="3">
        <v>-0.40934261939743599</v>
      </c>
      <c r="E26" s="3">
        <v>0.59644045999999995</v>
      </c>
      <c r="F26">
        <v>-0.23400696232051299</v>
      </c>
      <c r="G26" s="3">
        <v>1.4420522659999999</v>
      </c>
      <c r="H26">
        <v>-1.9462185897436202E-2</v>
      </c>
      <c r="I26">
        <v>1.3975557017023399</v>
      </c>
      <c r="J26" s="3">
        <v>-1.14229530043539</v>
      </c>
    </row>
    <row r="27" spans="1:10" x14ac:dyDescent="0.25">
      <c r="A27" s="1">
        <v>34790</v>
      </c>
      <c r="B27" s="3">
        <v>-0.47280352742307702</v>
      </c>
      <c r="C27" s="3">
        <v>-2.2699107138974401</v>
      </c>
      <c r="D27" s="3">
        <v>0.202757929602564</v>
      </c>
      <c r="E27" s="3">
        <v>0.44562146800000002</v>
      </c>
      <c r="F27">
        <v>-0.207150861320513</v>
      </c>
      <c r="G27" s="3">
        <v>1.493787236</v>
      </c>
      <c r="H27">
        <v>-6.2825085897436198E-2</v>
      </c>
      <c r="I27">
        <v>1.61672833053272</v>
      </c>
      <c r="J27" s="3">
        <v>-1.0723718495063901</v>
      </c>
    </row>
    <row r="28" spans="1:10" x14ac:dyDescent="0.25">
      <c r="A28" s="1">
        <v>34881</v>
      </c>
      <c r="B28" s="3">
        <v>-0.33505766142307702</v>
      </c>
      <c r="C28" s="3">
        <v>-0.47725912589743602</v>
      </c>
      <c r="D28" s="3">
        <v>-9.8576758397436098E-2</v>
      </c>
      <c r="E28" s="3">
        <v>0.42163125699999998</v>
      </c>
      <c r="F28">
        <v>-0.30025971132051299</v>
      </c>
      <c r="G28" s="3">
        <v>1.4387666020000001</v>
      </c>
      <c r="H28">
        <v>0.38410671410256397</v>
      </c>
      <c r="I28">
        <v>1.7262696270409701</v>
      </c>
      <c r="J28" s="3">
        <v>-1.0343508904880601</v>
      </c>
    </row>
    <row r="29" spans="1:10" x14ac:dyDescent="0.25">
      <c r="A29" s="1">
        <v>34973</v>
      </c>
      <c r="B29" s="3">
        <v>-0.121654644423077</v>
      </c>
      <c r="C29" s="3">
        <v>1.16813628710256</v>
      </c>
      <c r="D29" s="3">
        <v>-0.25514607039743598</v>
      </c>
      <c r="E29" s="3">
        <v>0.5123837</v>
      </c>
      <c r="F29">
        <v>1.0914556679487E-2</v>
      </c>
      <c r="G29" s="3">
        <v>1.4198719399999999</v>
      </c>
      <c r="H29">
        <v>8.5147014102563798E-2</v>
      </c>
      <c r="I29">
        <v>1.746183003856</v>
      </c>
      <c r="J29" s="3">
        <v>-1.0194087673822201</v>
      </c>
    </row>
    <row r="30" spans="1:10" x14ac:dyDescent="0.25">
      <c r="A30" s="1">
        <v>35065</v>
      </c>
      <c r="B30" s="3">
        <v>0.213180817576923</v>
      </c>
      <c r="C30" s="3">
        <v>2.9805316102564001E-2</v>
      </c>
      <c r="D30" s="3">
        <v>0.17951344760256399</v>
      </c>
      <c r="E30" s="3">
        <v>0.54003347199999996</v>
      </c>
      <c r="F30">
        <v>3.5249942679487098E-2</v>
      </c>
      <c r="G30" s="3">
        <v>1.331923717</v>
      </c>
      <c r="H30">
        <v>-0.81271468589743601</v>
      </c>
      <c r="I30">
        <v>1.7959621091408</v>
      </c>
      <c r="J30" s="3">
        <v>-1.0601728682406699</v>
      </c>
    </row>
    <row r="31" spans="1:10" x14ac:dyDescent="0.25">
      <c r="A31" s="1">
        <v>35156</v>
      </c>
      <c r="B31" s="3">
        <v>1.02785991357692</v>
      </c>
      <c r="C31" s="3">
        <v>3.0386101321025598</v>
      </c>
      <c r="D31" s="3">
        <v>0.478893609602564</v>
      </c>
      <c r="E31" s="3">
        <v>0.36725218599999998</v>
      </c>
      <c r="F31">
        <v>0.22720489267948701</v>
      </c>
      <c r="G31" s="3">
        <v>1.3023162619999999</v>
      </c>
      <c r="H31">
        <v>7.3340314102563794E-2</v>
      </c>
      <c r="I31">
        <v>1.5768876930494999</v>
      </c>
      <c r="J31" s="3">
        <v>-1.0923392591240999</v>
      </c>
    </row>
    <row r="32" spans="1:10" x14ac:dyDescent="0.25">
      <c r="A32" s="1">
        <v>35247</v>
      </c>
      <c r="B32" s="3">
        <v>0.188003023576923</v>
      </c>
      <c r="C32" s="3">
        <v>1.7828596521025599</v>
      </c>
      <c r="D32" s="3">
        <v>-0.17488515739743599</v>
      </c>
      <c r="E32" s="3">
        <v>0.49438059699999998</v>
      </c>
      <c r="F32">
        <v>-0.17507378132051299</v>
      </c>
      <c r="G32" s="3">
        <v>1.317943511</v>
      </c>
      <c r="H32">
        <v>0.66353281410256404</v>
      </c>
      <c r="I32">
        <v>1.50715702756772</v>
      </c>
      <c r="J32" s="3">
        <v>-1.1613161667529299</v>
      </c>
    </row>
    <row r="33" spans="1:10" x14ac:dyDescent="0.25">
      <c r="A33" s="1">
        <v>35339</v>
      </c>
      <c r="B33" s="3">
        <v>0.103078333576923</v>
      </c>
      <c r="C33" s="3">
        <v>-0.345889501897436</v>
      </c>
      <c r="D33" s="3">
        <v>0.22283923660256399</v>
      </c>
      <c r="E33" s="3">
        <v>0.45612160899999998</v>
      </c>
      <c r="F33">
        <v>-0.46954584732051302</v>
      </c>
      <c r="G33" s="3">
        <v>1.311363915</v>
      </c>
      <c r="H33">
        <v>1.3317898141025599</v>
      </c>
      <c r="I33">
        <v>1.5669269136180199</v>
      </c>
      <c r="J33" s="3">
        <v>-1.0521983807033499</v>
      </c>
    </row>
    <row r="34" spans="1:10" x14ac:dyDescent="0.25">
      <c r="A34" s="1">
        <v>35431</v>
      </c>
      <c r="B34" s="3">
        <v>0.38878398757692301</v>
      </c>
      <c r="C34" s="3">
        <v>1.59087070310256</v>
      </c>
      <c r="D34" s="3">
        <v>7.0426789602563905E-2</v>
      </c>
      <c r="E34" s="3">
        <v>0.50754273000000005</v>
      </c>
      <c r="F34">
        <v>-0.205951152320513</v>
      </c>
      <c r="G34" s="3">
        <v>1.310541435</v>
      </c>
      <c r="H34">
        <v>1.6397859141025599</v>
      </c>
      <c r="I34">
        <v>1.50715702756772</v>
      </c>
      <c r="J34" s="3">
        <v>-1.04320151262453</v>
      </c>
    </row>
    <row r="35" spans="1:10" x14ac:dyDescent="0.25">
      <c r="A35" s="1">
        <v>35521</v>
      </c>
      <c r="B35" s="3">
        <v>0.216441582576923</v>
      </c>
      <c r="C35" s="3">
        <v>1.6743220201025599</v>
      </c>
      <c r="D35" s="3">
        <v>-0.31266553939743602</v>
      </c>
      <c r="E35" s="3">
        <v>0.44465861299999998</v>
      </c>
      <c r="F35">
        <v>-9.4003407320512905E-2</v>
      </c>
      <c r="G35" s="3">
        <v>1.371386692</v>
      </c>
      <c r="H35">
        <v>2.14349511410256</v>
      </c>
      <c r="I35">
        <v>1.48723174736431</v>
      </c>
      <c r="J35" s="3">
        <v>-1.0739536040679201</v>
      </c>
    </row>
    <row r="36" spans="1:10" x14ac:dyDescent="0.25">
      <c r="A36" s="1">
        <v>35612</v>
      </c>
      <c r="B36" s="3">
        <v>0.69397835057692303</v>
      </c>
      <c r="C36" s="3">
        <v>1.80105686810256</v>
      </c>
      <c r="D36" s="3">
        <v>0.608669342602564</v>
      </c>
      <c r="E36" s="3">
        <v>0.27882815799999999</v>
      </c>
      <c r="F36">
        <v>0.29248188667948699</v>
      </c>
      <c r="G36" s="3">
        <v>1.373852611</v>
      </c>
      <c r="H36">
        <v>2.73446481410256</v>
      </c>
      <c r="I36">
        <v>1.5171192954785</v>
      </c>
      <c r="J36" s="3">
        <v>-1.02729303418971</v>
      </c>
    </row>
    <row r="37" spans="1:10" x14ac:dyDescent="0.25">
      <c r="A37" s="1">
        <v>35704</v>
      </c>
      <c r="B37" s="3">
        <v>0.23375666057692299</v>
      </c>
      <c r="C37" s="3">
        <v>0.59532182210256401</v>
      </c>
      <c r="D37" s="3">
        <v>0.22072135560256401</v>
      </c>
      <c r="E37" s="3">
        <v>0.37918532500000002</v>
      </c>
      <c r="F37">
        <v>1.02843764067949</v>
      </c>
      <c r="G37" s="3">
        <v>1.3672766919999999</v>
      </c>
      <c r="H37">
        <v>3.2072591141025599</v>
      </c>
      <c r="I37">
        <v>1.5270813152785101</v>
      </c>
      <c r="J37" s="3">
        <v>-0.95573608403689003</v>
      </c>
    </row>
    <row r="38" spans="1:10" x14ac:dyDescent="0.25">
      <c r="A38" s="1">
        <v>35796</v>
      </c>
      <c r="B38" s="3">
        <v>0.40808960257692301</v>
      </c>
      <c r="C38" s="3">
        <v>2.0671015561025601</v>
      </c>
      <c r="D38" s="3">
        <v>0.19487211160256401</v>
      </c>
      <c r="E38" s="3">
        <v>0.149159975</v>
      </c>
      <c r="F38">
        <v>1.3725463776794899</v>
      </c>
      <c r="G38" s="3">
        <v>1.3705647059999999</v>
      </c>
      <c r="H38">
        <v>3.56591581410256</v>
      </c>
      <c r="I38">
        <v>1.66652354776639</v>
      </c>
      <c r="J38" s="3">
        <v>-0.90567811196696502</v>
      </c>
    </row>
    <row r="39" spans="1:10" x14ac:dyDescent="0.25">
      <c r="A39" s="1">
        <v>35886</v>
      </c>
      <c r="B39" s="3">
        <v>0.43354142857692302</v>
      </c>
      <c r="C39" s="3">
        <v>-0.44846073189743602</v>
      </c>
      <c r="D39" s="3">
        <v>0.51956427860256404</v>
      </c>
      <c r="E39" s="3">
        <v>0.24615541299999999</v>
      </c>
      <c r="F39">
        <v>0.70808666967948697</v>
      </c>
      <c r="G39" s="3">
        <v>1.365632645</v>
      </c>
      <c r="H39">
        <v>3.6343720141025599</v>
      </c>
      <c r="I39">
        <v>1.65656500022006</v>
      </c>
      <c r="J39" s="3">
        <v>-0.83935493110285797</v>
      </c>
    </row>
    <row r="40" spans="1:10" x14ac:dyDescent="0.25">
      <c r="A40" s="1">
        <v>35977</v>
      </c>
      <c r="B40" s="3">
        <v>0.67927035157692295</v>
      </c>
      <c r="C40" s="3">
        <v>1.57288726410256</v>
      </c>
      <c r="D40" s="3">
        <v>0.38244784360256401</v>
      </c>
      <c r="E40" s="3">
        <v>0.37276631999999998</v>
      </c>
      <c r="F40">
        <v>0.82524903067948696</v>
      </c>
      <c r="G40" s="3">
        <v>1.373852611</v>
      </c>
      <c r="H40">
        <v>3.6271311141025602</v>
      </c>
      <c r="I40">
        <v>1.91540669271884</v>
      </c>
      <c r="J40" s="3">
        <v>-0.93251268795678</v>
      </c>
    </row>
    <row r="41" spans="1:10" x14ac:dyDescent="0.25">
      <c r="A41" s="1">
        <v>36069</v>
      </c>
      <c r="B41" s="3">
        <v>1.00426582457692</v>
      </c>
      <c r="C41" s="3">
        <v>3.0645392791025601</v>
      </c>
      <c r="D41" s="3">
        <v>0.243843909602564</v>
      </c>
      <c r="E41" s="3">
        <v>0.263253073</v>
      </c>
      <c r="F41">
        <v>-0.29093440732051301</v>
      </c>
      <c r="G41" s="3">
        <v>1.207678123</v>
      </c>
      <c r="H41">
        <v>4.5166021141025601</v>
      </c>
      <c r="I41">
        <v>2.57171510596153</v>
      </c>
      <c r="J41" s="3">
        <v>-0.97853020637924604</v>
      </c>
    </row>
    <row r="42" spans="1:10" x14ac:dyDescent="0.25">
      <c r="A42" s="1">
        <v>36161</v>
      </c>
      <c r="B42" s="3">
        <v>0.51114019757692297</v>
      </c>
      <c r="C42" s="3">
        <v>0.98916038410256402</v>
      </c>
      <c r="D42" s="3">
        <v>0.33445315860256403</v>
      </c>
      <c r="E42" s="3">
        <v>0.42254891999999999</v>
      </c>
      <c r="F42">
        <v>0.90367232967948696</v>
      </c>
      <c r="G42" s="3">
        <v>1.1763866919999999</v>
      </c>
      <c r="H42">
        <v>4.6487758141025601</v>
      </c>
      <c r="I42">
        <v>2.4027689053604999</v>
      </c>
      <c r="J42" s="3">
        <v>-1.0268948344698501</v>
      </c>
    </row>
    <row r="43" spans="1:10" x14ac:dyDescent="0.25">
      <c r="A43" s="1">
        <v>36251</v>
      </c>
      <c r="B43" s="3">
        <v>0.34789234857692303</v>
      </c>
      <c r="C43" s="3">
        <v>-8.6469141897436E-2</v>
      </c>
      <c r="D43" s="3">
        <v>0.55506354660256396</v>
      </c>
      <c r="E43" s="3">
        <v>0.41961741200000002</v>
      </c>
      <c r="F43">
        <v>-0.59128912032051295</v>
      </c>
      <c r="G43" s="3">
        <v>1.1796809880000001</v>
      </c>
      <c r="H43">
        <v>5.0918479141025603</v>
      </c>
      <c r="I43">
        <v>2.1939720922279</v>
      </c>
      <c r="J43" s="3">
        <v>-1.01809638134042</v>
      </c>
    </row>
    <row r="44" spans="1:10" x14ac:dyDescent="0.25">
      <c r="A44" s="1">
        <v>36342</v>
      </c>
      <c r="B44" s="3">
        <v>0.82458150357692295</v>
      </c>
      <c r="C44" s="3">
        <v>1.33384684710256</v>
      </c>
      <c r="D44" s="3">
        <v>0.497843162602564</v>
      </c>
      <c r="E44" s="3">
        <v>0.35006541899999999</v>
      </c>
      <c r="F44">
        <v>0.119009867679487</v>
      </c>
      <c r="G44" s="3">
        <v>1.2652946119999999</v>
      </c>
      <c r="H44">
        <v>5.1519330141025597</v>
      </c>
      <c r="I44">
        <v>2.2138621993898999</v>
      </c>
      <c r="J44" s="3">
        <v>-0.92474349503180198</v>
      </c>
    </row>
    <row r="45" spans="1:10" x14ac:dyDescent="0.25">
      <c r="A45" s="1">
        <v>36434</v>
      </c>
      <c r="B45" s="3">
        <v>1.1094912715769201</v>
      </c>
      <c r="C45" s="3">
        <v>1.37878615310256</v>
      </c>
      <c r="D45" s="3">
        <v>0.91429447060256397</v>
      </c>
      <c r="E45" s="3">
        <v>0.40953809299999999</v>
      </c>
      <c r="F45">
        <v>1.2773955456794901</v>
      </c>
      <c r="G45" s="3">
        <v>1.317943511</v>
      </c>
      <c r="H45">
        <v>5.4739010141025597</v>
      </c>
      <c r="I45">
        <v>2.0845588202132102</v>
      </c>
      <c r="J45" s="3">
        <v>-0.96329419418389495</v>
      </c>
    </row>
    <row r="46" spans="1:10" x14ac:dyDescent="0.25">
      <c r="A46" s="1">
        <v>36526</v>
      </c>
      <c r="B46" s="3">
        <v>6.6361257576923197E-2</v>
      </c>
      <c r="C46" s="3">
        <v>-2.7312700897435999E-2</v>
      </c>
      <c r="D46" s="3">
        <v>0.389252918602564</v>
      </c>
      <c r="E46" s="3">
        <v>0.75842179200000004</v>
      </c>
      <c r="F46">
        <v>2.5046813436794899</v>
      </c>
      <c r="G46" s="3">
        <v>1.4091907690000001</v>
      </c>
      <c r="H46">
        <v>5.7318169141025601</v>
      </c>
      <c r="I46">
        <v>1.85568885937002</v>
      </c>
      <c r="J46" s="3">
        <v>-0.96145731818879798</v>
      </c>
    </row>
    <row r="47" spans="1:10" x14ac:dyDescent="0.25">
      <c r="A47" s="1">
        <v>36617</v>
      </c>
      <c r="B47" s="3">
        <v>1.1592428585769201</v>
      </c>
      <c r="C47" s="3">
        <v>2.7956369071025602</v>
      </c>
      <c r="D47" s="3">
        <v>0.56987616560256404</v>
      </c>
      <c r="E47" s="3">
        <v>0.50658267800000001</v>
      </c>
      <c r="F47">
        <v>-0.62454698432051303</v>
      </c>
      <c r="G47" s="3">
        <v>1.5561620780000001</v>
      </c>
      <c r="H47">
        <v>5.8807891141025603</v>
      </c>
      <c r="I47">
        <v>2.4127088926875899</v>
      </c>
      <c r="J47" s="3">
        <v>-0.858216567475659</v>
      </c>
    </row>
    <row r="48" spans="1:10" x14ac:dyDescent="0.25">
      <c r="A48" s="1">
        <v>36708</v>
      </c>
      <c r="B48" s="3">
        <v>-0.37386178242307699</v>
      </c>
      <c r="C48" s="3">
        <v>-1.51487033889744</v>
      </c>
      <c r="D48" s="3">
        <v>0.19928563360256399</v>
      </c>
      <c r="E48" s="3">
        <v>0.58834970200000003</v>
      </c>
      <c r="F48">
        <v>1.10472225867949</v>
      </c>
      <c r="G48" s="3">
        <v>1.616858116</v>
      </c>
      <c r="H48">
        <v>5.5323888141025597</v>
      </c>
      <c r="I48">
        <v>2.4127088926875899</v>
      </c>
      <c r="J48" s="3">
        <v>-0.79375143805652404</v>
      </c>
    </row>
    <row r="49" spans="1:10" x14ac:dyDescent="0.25">
      <c r="A49" s="1">
        <v>36800</v>
      </c>
      <c r="B49" s="3">
        <v>-4.8613570423076798E-2</v>
      </c>
      <c r="C49" s="3">
        <v>-0.71670756289743598</v>
      </c>
      <c r="D49" s="3">
        <v>0.23625442460256399</v>
      </c>
      <c r="E49" s="3">
        <v>0.50555261600000001</v>
      </c>
      <c r="F49">
        <v>-0.25827456632051299</v>
      </c>
      <c r="G49" s="3">
        <v>1.605377907</v>
      </c>
      <c r="H49">
        <v>5.1469115141025599</v>
      </c>
      <c r="I49">
        <v>2.64126045342881</v>
      </c>
      <c r="J49" s="3">
        <v>-0.90939981040326401</v>
      </c>
    </row>
    <row r="50" spans="1:10" x14ac:dyDescent="0.25">
      <c r="A50" s="1">
        <v>36892</v>
      </c>
      <c r="B50" s="3">
        <v>-1.24088219342308</v>
      </c>
      <c r="C50" s="3">
        <v>-4.4419560448974398</v>
      </c>
      <c r="D50" s="3">
        <v>-0.44564471239743603</v>
      </c>
      <c r="E50" s="3">
        <v>0.68751768099999999</v>
      </c>
      <c r="F50">
        <v>1.25952708767949</v>
      </c>
      <c r="G50" s="3">
        <v>1.388646848</v>
      </c>
      <c r="H50">
        <v>4.5766123141025599</v>
      </c>
      <c r="I50">
        <v>2.8299654687847902</v>
      </c>
      <c r="J50" s="3">
        <v>-0.79396562572184204</v>
      </c>
    </row>
    <row r="51" spans="1:10" x14ac:dyDescent="0.25">
      <c r="A51" s="1">
        <v>36982</v>
      </c>
      <c r="B51" s="3">
        <v>-0.45771822242307703</v>
      </c>
      <c r="C51" s="3">
        <v>-1.6197370568974401</v>
      </c>
      <c r="D51" s="3">
        <v>-0.43432222739743598</v>
      </c>
      <c r="E51" s="3">
        <v>0.69385165299999996</v>
      </c>
      <c r="F51">
        <v>-0.77659548532051303</v>
      </c>
      <c r="G51" s="3">
        <v>1.075858499</v>
      </c>
      <c r="H51">
        <v>3.7065616141025601</v>
      </c>
      <c r="I51">
        <v>2.7505215757728299</v>
      </c>
      <c r="J51" s="3">
        <v>-0.92346253664603295</v>
      </c>
    </row>
    <row r="52" spans="1:10" x14ac:dyDescent="0.25">
      <c r="A52" s="1">
        <v>37073</v>
      </c>
      <c r="B52" s="3">
        <v>-1.00204519842308</v>
      </c>
      <c r="C52" s="3">
        <v>-1.8253996878974399</v>
      </c>
      <c r="D52" s="3">
        <v>-0.71064709639743595</v>
      </c>
      <c r="E52" s="3">
        <v>0.31929913500000001</v>
      </c>
      <c r="F52">
        <v>-0.429658341320513</v>
      </c>
      <c r="G52" s="3">
        <v>0.87036795199999994</v>
      </c>
      <c r="H52">
        <v>2.9666083141025599</v>
      </c>
      <c r="I52">
        <v>2.92924815191253</v>
      </c>
      <c r="J52" s="3">
        <v>-0.92367040077187401</v>
      </c>
    </row>
    <row r="53" spans="1:10" x14ac:dyDescent="0.25">
      <c r="A53" s="1">
        <v>37165</v>
      </c>
      <c r="B53" s="3">
        <v>-0.481530264423077</v>
      </c>
      <c r="C53" s="3">
        <v>-1.6789568528974399</v>
      </c>
      <c r="D53" s="3">
        <v>-0.42637655839743599</v>
      </c>
      <c r="E53" s="3">
        <v>0.28101931899999999</v>
      </c>
      <c r="F53">
        <v>0.32121695367948699</v>
      </c>
      <c r="G53" s="3">
        <v>0.53191614799999998</v>
      </c>
      <c r="H53">
        <v>1.84597821410256</v>
      </c>
      <c r="I53">
        <v>3.14758335147808</v>
      </c>
      <c r="J53" s="3">
        <v>-0.93642795842742299</v>
      </c>
    </row>
    <row r="54" spans="1:10" x14ac:dyDescent="0.25">
      <c r="A54" s="1">
        <v>37257</v>
      </c>
      <c r="B54" s="3">
        <v>0.21126607657692301</v>
      </c>
      <c r="C54" s="3">
        <v>0.24768225010256401</v>
      </c>
      <c r="D54" s="3">
        <v>-0.20852864639743601</v>
      </c>
      <c r="E54" s="3">
        <v>0.36109022699999999</v>
      </c>
      <c r="F54">
        <v>0.33511469167948699</v>
      </c>
      <c r="G54" s="3">
        <v>0.43239714800000001</v>
      </c>
      <c r="H54">
        <v>1.10381241410256</v>
      </c>
      <c r="I54">
        <v>2.8696814992001798</v>
      </c>
      <c r="J54" s="3">
        <v>-1.0405726621101601</v>
      </c>
    </row>
    <row r="55" spans="1:10" x14ac:dyDescent="0.25">
      <c r="A55" s="1">
        <v>37347</v>
      </c>
      <c r="B55" s="3">
        <v>0.14993237257692299</v>
      </c>
      <c r="C55" s="3">
        <v>-6.4037682897435902E-2</v>
      </c>
      <c r="D55" s="3">
        <v>0.12576954360256401</v>
      </c>
      <c r="E55" s="3">
        <v>0.43920664799999998</v>
      </c>
      <c r="F55">
        <v>4.3753564679487003E-2</v>
      </c>
      <c r="G55" s="3">
        <v>0.43654575099999998</v>
      </c>
      <c r="H55">
        <v>1.1692267141025601</v>
      </c>
      <c r="I55">
        <v>2.9093935865993901</v>
      </c>
      <c r="J55" s="3">
        <v>-0.98298995150704904</v>
      </c>
    </row>
    <row r="56" spans="1:10" x14ac:dyDescent="0.25">
      <c r="A56" s="1">
        <v>37438</v>
      </c>
      <c r="B56" s="3">
        <v>-0.124442661423077</v>
      </c>
      <c r="C56" s="3">
        <v>-2.9415131897435901E-2</v>
      </c>
      <c r="D56" s="3">
        <v>-0.28075628539743602</v>
      </c>
      <c r="E56" s="3">
        <v>0.43728605500000001</v>
      </c>
      <c r="F56">
        <v>-0.263060042320513</v>
      </c>
      <c r="G56" s="3">
        <v>0.43405661000000001</v>
      </c>
      <c r="H56">
        <v>0.69295211410256397</v>
      </c>
      <c r="I56">
        <v>3.3459665326510701</v>
      </c>
      <c r="J56" s="3">
        <v>-1.2419341163778099</v>
      </c>
    </row>
    <row r="57" spans="1:10" x14ac:dyDescent="0.25">
      <c r="A57" s="1">
        <v>37530</v>
      </c>
      <c r="B57" s="3">
        <v>-0.34601773242307698</v>
      </c>
      <c r="C57" s="3">
        <v>-1.5066780768974399</v>
      </c>
      <c r="D57" s="3">
        <v>-0.150338102397436</v>
      </c>
      <c r="E57" s="3">
        <v>0.57542465300000001</v>
      </c>
      <c r="F57">
        <v>-0.45004060632051301</v>
      </c>
      <c r="G57" s="3">
        <v>0.36018389200000001</v>
      </c>
      <c r="H57">
        <v>0.334186314102564</v>
      </c>
      <c r="I57">
        <v>3.58389654858872</v>
      </c>
      <c r="J57" s="3">
        <v>-1.23015898342334</v>
      </c>
    </row>
    <row r="58" spans="1:10" x14ac:dyDescent="0.25">
      <c r="A58" s="1">
        <v>37622</v>
      </c>
      <c r="B58" s="3">
        <v>-0.17409673242307699</v>
      </c>
      <c r="C58" s="3">
        <v>-1.2367898038974401</v>
      </c>
      <c r="D58" s="3">
        <v>3.0493236025639402E-3</v>
      </c>
      <c r="E58" s="3">
        <v>0.70156153899999996</v>
      </c>
      <c r="F58">
        <v>0.45849568467948698</v>
      </c>
      <c r="G58" s="3">
        <v>0.31201273400000001</v>
      </c>
      <c r="H58">
        <v>-0.57687218589743605</v>
      </c>
      <c r="I58">
        <v>3.18726785967075</v>
      </c>
      <c r="J58" s="3">
        <v>-1.2973873429605101</v>
      </c>
    </row>
    <row r="59" spans="1:10" x14ac:dyDescent="0.25">
      <c r="A59" s="1">
        <v>37712</v>
      </c>
      <c r="B59" s="3">
        <v>5.5433606576923103E-2</v>
      </c>
      <c r="C59" s="3">
        <v>0.51226993510256402</v>
      </c>
      <c r="D59" s="3">
        <v>-0.353395243397436</v>
      </c>
      <c r="E59" s="3">
        <v>0.28927205900000003</v>
      </c>
      <c r="F59">
        <v>1.0192600916794901</v>
      </c>
      <c r="G59" s="3">
        <v>0.31118199299999999</v>
      </c>
      <c r="H59">
        <v>-1.10026688589744</v>
      </c>
      <c r="I59">
        <v>2.8398948460892099</v>
      </c>
      <c r="J59" s="3">
        <v>-1.31954349839068</v>
      </c>
    </row>
    <row r="60" spans="1:10" x14ac:dyDescent="0.25">
      <c r="A60" s="1">
        <v>37803</v>
      </c>
      <c r="B60" s="3">
        <v>0.75596864057692303</v>
      </c>
      <c r="C60" s="3">
        <v>2.4630504211025599</v>
      </c>
      <c r="D60" s="3">
        <v>0.42826664260256397</v>
      </c>
      <c r="E60" s="3">
        <v>0.55060833399999998</v>
      </c>
      <c r="F60">
        <v>0.47440046767948701</v>
      </c>
      <c r="G60" s="3">
        <v>0.25384420899999999</v>
      </c>
      <c r="H60">
        <v>-1.50548388589744</v>
      </c>
      <c r="I60">
        <v>2.57171510596153</v>
      </c>
      <c r="J60" s="3">
        <v>-1.1287963459688699</v>
      </c>
    </row>
    <row r="61" spans="1:10" x14ac:dyDescent="0.25">
      <c r="A61" s="1">
        <v>37895</v>
      </c>
      <c r="B61" s="3">
        <v>0.16144311957692301</v>
      </c>
      <c r="C61" s="3">
        <v>1.6805129951025599</v>
      </c>
      <c r="D61" s="3">
        <v>-0.20804428839743599</v>
      </c>
      <c r="E61" s="3">
        <v>0.52439724799999998</v>
      </c>
      <c r="F61">
        <v>-0.11330054332051299</v>
      </c>
      <c r="G61" s="3">
        <v>0.24885676100000001</v>
      </c>
      <c r="H61">
        <v>-1.48232818589744</v>
      </c>
      <c r="I61">
        <v>2.37294746124324</v>
      </c>
      <c r="J61" s="3">
        <v>-1.3941845767643599</v>
      </c>
    </row>
    <row r="62" spans="1:10" x14ac:dyDescent="0.25">
      <c r="A62" s="1">
        <v>37987</v>
      </c>
      <c r="B62" s="3">
        <v>0.174150234576923</v>
      </c>
      <c r="C62" s="3">
        <v>9.1148827102564098E-2</v>
      </c>
      <c r="D62" s="3">
        <v>8.52103356025639E-2</v>
      </c>
      <c r="E62" s="3">
        <v>0.84736926400000001</v>
      </c>
      <c r="F62">
        <v>-1.69083473532051</v>
      </c>
      <c r="G62" s="3">
        <v>0.25051927200000002</v>
      </c>
      <c r="H62">
        <v>-1.09760778589744</v>
      </c>
      <c r="I62">
        <v>2.2536394468371599</v>
      </c>
      <c r="J62" s="3">
        <v>-1.28875579655562</v>
      </c>
    </row>
    <row r="63" spans="1:10" x14ac:dyDescent="0.25">
      <c r="A63" s="1">
        <v>38078</v>
      </c>
      <c r="B63" s="3">
        <v>0.30919098557692298</v>
      </c>
      <c r="C63" s="3">
        <v>2.2075644841025599</v>
      </c>
      <c r="D63" s="3">
        <v>-0.40165991539743601</v>
      </c>
      <c r="E63" s="3">
        <v>0.84854357499999999</v>
      </c>
      <c r="F63">
        <v>0.180552385679487</v>
      </c>
      <c r="G63" s="3">
        <v>0.25218175399999998</v>
      </c>
      <c r="H63">
        <v>-1.2801686858974399</v>
      </c>
      <c r="I63">
        <v>2.05471364206094</v>
      </c>
      <c r="J63" s="3">
        <v>-1.29944188195385</v>
      </c>
    </row>
    <row r="64" spans="1:10" x14ac:dyDescent="0.25">
      <c r="A64" s="1">
        <v>38169</v>
      </c>
      <c r="B64" s="3">
        <v>0.15678997557692301</v>
      </c>
      <c r="C64" s="3">
        <v>0.59911289210256402</v>
      </c>
      <c r="D64" s="3">
        <v>-3.2634692397436098E-2</v>
      </c>
      <c r="E64" s="3">
        <v>0.73134022200000004</v>
      </c>
      <c r="F64">
        <v>0.37404336967948698</v>
      </c>
      <c r="G64" s="3">
        <v>0.35769284899999998</v>
      </c>
      <c r="H64">
        <v>-1.2409205858974399</v>
      </c>
      <c r="I64">
        <v>2.1442424968383702</v>
      </c>
      <c r="J64" s="3">
        <v>-1.1821785064941599</v>
      </c>
    </row>
    <row r="65" spans="1:10" x14ac:dyDescent="0.25">
      <c r="A65" s="1">
        <v>38261</v>
      </c>
      <c r="B65" s="3">
        <v>0.40548265357692298</v>
      </c>
      <c r="C65" s="3">
        <v>1.3017994621025599</v>
      </c>
      <c r="D65" s="3">
        <v>0.32855729360256403</v>
      </c>
      <c r="E65" s="3">
        <v>0.73113908100000002</v>
      </c>
      <c r="F65">
        <v>-0.183672852320513</v>
      </c>
      <c r="G65" s="3">
        <v>0.486315567</v>
      </c>
      <c r="H65">
        <v>-1.15981298589744</v>
      </c>
      <c r="I65">
        <v>2.0049667294146101</v>
      </c>
      <c r="J65" s="3">
        <v>-0.85068727353042795</v>
      </c>
    </row>
    <row r="66" spans="1:10" x14ac:dyDescent="0.25">
      <c r="A66" s="1">
        <v>38353</v>
      </c>
      <c r="B66" s="3">
        <v>0.10761337557692301</v>
      </c>
      <c r="C66" s="3">
        <v>0.92368832810256396</v>
      </c>
      <c r="D66" s="3">
        <v>-0.29485075239743602</v>
      </c>
      <c r="E66" s="3">
        <v>0.92342769499999999</v>
      </c>
      <c r="F66">
        <v>-0.48281242232051302</v>
      </c>
      <c r="G66" s="3">
        <v>0.615601281</v>
      </c>
      <c r="H66">
        <v>-1.05926068589744</v>
      </c>
      <c r="I66">
        <v>1.66652354776639</v>
      </c>
      <c r="J66" s="3">
        <v>-1.07559214695095</v>
      </c>
    </row>
    <row r="67" spans="1:10" x14ac:dyDescent="0.25">
      <c r="A67" s="1">
        <v>38443</v>
      </c>
      <c r="B67" s="3">
        <v>-0.25265915542307699</v>
      </c>
      <c r="C67" s="3">
        <v>-0.81006735289743603</v>
      </c>
      <c r="D67" s="3">
        <v>-4.6546863397436099E-2</v>
      </c>
      <c r="E67" s="3">
        <v>0.66590233399999998</v>
      </c>
      <c r="F67">
        <v>-0.41414016732051301</v>
      </c>
      <c r="G67" s="3">
        <v>0.73313928799999994</v>
      </c>
      <c r="H67">
        <v>-0.92981958589743596</v>
      </c>
      <c r="I67">
        <v>1.8059171868531201</v>
      </c>
      <c r="J67" s="3">
        <v>-1.12196571899846</v>
      </c>
    </row>
    <row r="68" spans="1:10" x14ac:dyDescent="0.25">
      <c r="A68" s="1">
        <v>38534</v>
      </c>
      <c r="B68" s="3">
        <v>0.28364437657692299</v>
      </c>
      <c r="C68" s="3">
        <v>0.20089810610256401</v>
      </c>
      <c r="D68" s="3">
        <v>0.210435327602564</v>
      </c>
      <c r="E68" s="3">
        <v>1.0234643720000001</v>
      </c>
      <c r="F68">
        <v>-9.0990763205129298E-3</v>
      </c>
      <c r="G68" s="3">
        <v>0.86128031000000005</v>
      </c>
      <c r="H68">
        <v>-0.59671628589743597</v>
      </c>
      <c r="I68">
        <v>1.76609538936385</v>
      </c>
      <c r="J68" s="3">
        <v>-1.0526169114227799</v>
      </c>
    </row>
    <row r="69" spans="1:10" x14ac:dyDescent="0.25">
      <c r="A69" s="1">
        <v>38626</v>
      </c>
      <c r="B69" s="3">
        <v>0.11360758657692301</v>
      </c>
      <c r="C69" s="3">
        <v>0.94037790010256395</v>
      </c>
      <c r="D69" s="3">
        <v>2.7398820602563899E-2</v>
      </c>
      <c r="E69" s="3">
        <v>0.830645301</v>
      </c>
      <c r="F69">
        <v>-0.605453046320513</v>
      </c>
      <c r="G69" s="3">
        <v>0.99008246799999999</v>
      </c>
      <c r="H69">
        <v>-0.55004038589743598</v>
      </c>
      <c r="I69">
        <v>1.8457350202982199</v>
      </c>
      <c r="J69" s="3">
        <v>-1.00655388096681</v>
      </c>
    </row>
    <row r="70" spans="1:10" x14ac:dyDescent="0.25">
      <c r="A70" s="1">
        <v>38718</v>
      </c>
      <c r="B70" s="3">
        <v>0.31215540257692298</v>
      </c>
      <c r="C70" s="3">
        <v>1.58779045110256</v>
      </c>
      <c r="D70" s="3">
        <v>-0.415182882397436</v>
      </c>
      <c r="E70" s="3">
        <v>0.73761152699999999</v>
      </c>
      <c r="F70">
        <v>0.31145694567948701</v>
      </c>
      <c r="G70" s="3">
        <v>1.108005551</v>
      </c>
      <c r="H70">
        <v>-0.12968008589743599</v>
      </c>
      <c r="I70">
        <v>1.7262696270409701</v>
      </c>
      <c r="J70" s="3">
        <v>-1.0567526210049001</v>
      </c>
    </row>
    <row r="71" spans="1:10" x14ac:dyDescent="0.25">
      <c r="A71" s="1">
        <v>38808</v>
      </c>
      <c r="B71" s="3">
        <v>-0.36655528942307702</v>
      </c>
      <c r="C71" s="3">
        <v>-1.14001666289744</v>
      </c>
      <c r="D71" s="3">
        <v>-0.108448131397436</v>
      </c>
      <c r="E71" s="3">
        <v>0.87801159200000001</v>
      </c>
      <c r="F71">
        <v>-0.91591509132051296</v>
      </c>
      <c r="G71" s="3">
        <v>1.2192040770000001</v>
      </c>
      <c r="H71">
        <v>-0.12838358589743601</v>
      </c>
      <c r="I71">
        <v>1.66652354776639</v>
      </c>
      <c r="J71" s="3">
        <v>-0.99218829454402402</v>
      </c>
    </row>
    <row r="72" spans="1:10" x14ac:dyDescent="0.25">
      <c r="A72" s="1">
        <v>38899</v>
      </c>
      <c r="B72" s="3">
        <v>-0.58940481542307699</v>
      </c>
      <c r="C72" s="3">
        <v>-1.5384535118974401</v>
      </c>
      <c r="D72" s="3">
        <v>-0.20445775439743599</v>
      </c>
      <c r="E72" s="3">
        <v>0.750901025</v>
      </c>
      <c r="F72">
        <v>-0.86636487332051304</v>
      </c>
      <c r="G72" s="3">
        <v>1.3031388100000001</v>
      </c>
      <c r="H72">
        <v>5.4226914102563799E-2</v>
      </c>
      <c r="I72">
        <v>1.69639770290185</v>
      </c>
      <c r="J72" s="3">
        <v>-1.0300457193950401</v>
      </c>
    </row>
    <row r="73" spans="1:10" x14ac:dyDescent="0.25">
      <c r="A73" s="1">
        <v>38991</v>
      </c>
      <c r="B73" s="3">
        <v>-0.76748554242307698</v>
      </c>
      <c r="C73" s="3">
        <v>-2.0972397248974399</v>
      </c>
      <c r="D73" s="3">
        <v>-0.36092115639743599</v>
      </c>
      <c r="E73" s="3">
        <v>0.456869943</v>
      </c>
      <c r="F73">
        <v>1.50487853567949</v>
      </c>
      <c r="G73" s="3">
        <v>1.3031388100000001</v>
      </c>
      <c r="H73">
        <v>0.105157814102564</v>
      </c>
      <c r="I73">
        <v>1.6466062047357899</v>
      </c>
      <c r="J73" s="3">
        <v>-1.08588991999903</v>
      </c>
    </row>
    <row r="74" spans="1:10" x14ac:dyDescent="0.25">
      <c r="A74" s="1">
        <v>39083</v>
      </c>
      <c r="B74" s="3">
        <v>-0.58055927142307695</v>
      </c>
      <c r="C74" s="3">
        <v>-1.7060236408974401</v>
      </c>
      <c r="D74" s="3">
        <v>-0.32482887139743599</v>
      </c>
      <c r="E74" s="3">
        <v>1.1354975490000001</v>
      </c>
      <c r="F74">
        <v>-0.59676881032051299</v>
      </c>
      <c r="G74" s="3">
        <v>1.3056064119999999</v>
      </c>
      <c r="H74">
        <v>-0.20321378589743599</v>
      </c>
      <c r="I74">
        <v>1.61672833053272</v>
      </c>
      <c r="J74" s="3">
        <v>-0.97514026788488295</v>
      </c>
    </row>
    <row r="75" spans="1:10" x14ac:dyDescent="0.25">
      <c r="A75" s="1">
        <v>39173</v>
      </c>
      <c r="B75" s="3">
        <v>0.119118476576923</v>
      </c>
      <c r="C75" s="3">
        <v>0.57788187610256403</v>
      </c>
      <c r="D75" s="3">
        <v>-0.22489083639743601</v>
      </c>
      <c r="E75" s="3">
        <v>0.68081506599999997</v>
      </c>
      <c r="F75">
        <v>-0.70854413632051305</v>
      </c>
      <c r="G75" s="3">
        <v>1.3039613510000001</v>
      </c>
      <c r="H75">
        <v>6.3290414102563794E-2</v>
      </c>
      <c r="I75">
        <v>1.63664716130142</v>
      </c>
      <c r="J75" s="3">
        <v>-0.92695353403473901</v>
      </c>
    </row>
    <row r="76" spans="1:10" x14ac:dyDescent="0.25">
      <c r="A76" s="1">
        <v>39264</v>
      </c>
      <c r="B76" s="3">
        <v>-0.214776292423077</v>
      </c>
      <c r="C76" s="3">
        <v>-1.1337573748974401</v>
      </c>
      <c r="D76" s="3">
        <v>-9.3968781397436099E-2</v>
      </c>
      <c r="E76" s="3">
        <v>0.32083123699999999</v>
      </c>
      <c r="F76">
        <v>-4.2682879320512998E-2</v>
      </c>
      <c r="G76" s="3">
        <v>1.260357357</v>
      </c>
      <c r="H76">
        <v>-0.232801985897436</v>
      </c>
      <c r="I76">
        <v>1.89550173886939</v>
      </c>
      <c r="J76" s="3">
        <v>-0.92320690858199494</v>
      </c>
    </row>
    <row r="77" spans="1:10" x14ac:dyDescent="0.25">
      <c r="A77" s="1">
        <v>39356</v>
      </c>
      <c r="B77" s="3">
        <v>-0.40206800842307699</v>
      </c>
      <c r="C77" s="3">
        <v>-2.4846343058974401</v>
      </c>
      <c r="D77" s="3">
        <v>0.20088735560256399</v>
      </c>
      <c r="E77" s="3">
        <v>0.46763871899999998</v>
      </c>
      <c r="F77">
        <v>0.69774065867948698</v>
      </c>
      <c r="G77" s="3">
        <v>1.117894873</v>
      </c>
      <c r="H77">
        <v>-0.32024008589743602</v>
      </c>
      <c r="I77">
        <v>2.2337513175602699</v>
      </c>
      <c r="J77" s="3">
        <v>-0.76679106475760495</v>
      </c>
    </row>
    <row r="78" spans="1:10" x14ac:dyDescent="0.25">
      <c r="A78" s="1">
        <v>39448</v>
      </c>
      <c r="B78" s="3">
        <v>-0.88827484742307705</v>
      </c>
      <c r="C78" s="3">
        <v>-4.3761186238974403</v>
      </c>
      <c r="D78" s="3">
        <v>-0.25664950939743603</v>
      </c>
      <c r="E78" s="3">
        <v>0.62168445999999999</v>
      </c>
      <c r="F78">
        <v>0.448162994679487</v>
      </c>
      <c r="G78" s="3">
        <v>0.79102976000000003</v>
      </c>
      <c r="H78">
        <v>-0.64102498589743595</v>
      </c>
      <c r="I78">
        <v>3.0682025216878999</v>
      </c>
      <c r="J78" s="3">
        <v>-1.1098844618730701</v>
      </c>
    </row>
    <row r="79" spans="1:10" x14ac:dyDescent="0.25">
      <c r="A79" s="1">
        <v>39539</v>
      </c>
      <c r="B79" s="3">
        <v>-0.37082479842307697</v>
      </c>
      <c r="C79" s="3">
        <v>-2.2741673928974402</v>
      </c>
      <c r="D79" s="3">
        <v>-2.7179773397436199E-2</v>
      </c>
      <c r="E79" s="3">
        <v>0.610455568</v>
      </c>
      <c r="F79">
        <v>-1.28408072532051</v>
      </c>
      <c r="G79" s="3">
        <v>0.52031070000000001</v>
      </c>
      <c r="H79">
        <v>-1.1437154858974401</v>
      </c>
      <c r="I79">
        <v>3.09797217897848</v>
      </c>
      <c r="J79" s="3">
        <v>-0.92772491368983701</v>
      </c>
    </row>
    <row r="80" spans="1:10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workbookViewId="0">
      <selection activeCell="Q1" sqref="Q1"/>
    </sheetView>
  </sheetViews>
  <sheetFormatPr defaultRowHeight="15" x14ac:dyDescent="0.25"/>
  <cols>
    <col min="5" max="5" width="9.140625" style="3"/>
    <col min="6" max="6" width="20.85546875" style="3" bestFit="1" customWidth="1"/>
    <col min="7" max="7" width="17" bestFit="1" customWidth="1"/>
    <col min="8" max="10" width="9.140625" style="3"/>
  </cols>
  <sheetData>
    <row r="1" spans="1:19" x14ac:dyDescent="0.25">
      <c r="A1" t="s">
        <v>4</v>
      </c>
      <c r="B1" t="s">
        <v>5</v>
      </c>
      <c r="C1" t="s">
        <v>6</v>
      </c>
      <c r="D1" t="s">
        <v>7</v>
      </c>
      <c r="E1" s="3" t="s">
        <v>8</v>
      </c>
      <c r="F1" s="3" t="s">
        <v>9</v>
      </c>
      <c r="G1" t="s">
        <v>25</v>
      </c>
      <c r="H1" s="3" t="s">
        <v>10</v>
      </c>
      <c r="I1" s="3" t="s">
        <v>11</v>
      </c>
      <c r="J1" s="3" t="s">
        <v>24</v>
      </c>
      <c r="K1" s="3" t="s">
        <v>118</v>
      </c>
      <c r="L1" t="s">
        <v>38</v>
      </c>
      <c r="M1" t="s">
        <v>130</v>
      </c>
      <c r="N1" t="s">
        <v>131</v>
      </c>
      <c r="O1" t="s">
        <v>123</v>
      </c>
      <c r="Q1" t="s">
        <v>6</v>
      </c>
      <c r="R1" t="s">
        <v>26</v>
      </c>
      <c r="S1" t="s">
        <v>134</v>
      </c>
    </row>
    <row r="2" spans="1:19" x14ac:dyDescent="0.25">
      <c r="A2" s="1">
        <v>32509</v>
      </c>
      <c r="B2">
        <v>72.753999999999905</v>
      </c>
      <c r="C2">
        <v>169279</v>
      </c>
      <c r="D2">
        <v>0.35838048651507098</v>
      </c>
      <c r="E2" s="3">
        <v>0.397654134340101</v>
      </c>
      <c r="F2">
        <v>1.0096913631572999</v>
      </c>
      <c r="G2">
        <v>0.75196890738506994</v>
      </c>
      <c r="H2">
        <v>1.0390444186230801</v>
      </c>
      <c r="I2">
        <v>-0.71411469223649504</v>
      </c>
      <c r="J2">
        <v>2.36161111111111</v>
      </c>
      <c r="K2">
        <v>0.35772519346699</v>
      </c>
      <c r="L2">
        <v>0.45549949011846103</v>
      </c>
      <c r="M2">
        <v>122488.33333333299</v>
      </c>
      <c r="N2">
        <v>187.97499999999999</v>
      </c>
      <c r="O2">
        <v>116835.33333333299</v>
      </c>
      <c r="P2">
        <f>LN(N2*100/data1!AF2)</f>
        <v>-2.1983154881500564</v>
      </c>
      <c r="Q2">
        <v>169279</v>
      </c>
      <c r="R2">
        <v>6918.1</v>
      </c>
      <c r="S2">
        <f>LN(N2*100/data1!AF2)</f>
        <v>-2.1983154881500564</v>
      </c>
    </row>
    <row r="3" spans="1:19" x14ac:dyDescent="0.25">
      <c r="A3" s="1">
        <v>32599</v>
      </c>
      <c r="B3">
        <v>72.78</v>
      </c>
      <c r="C3">
        <v>169837.33333333299</v>
      </c>
      <c r="D3">
        <v>0.40109374999999903</v>
      </c>
      <c r="E3" s="3">
        <v>-0.112294336963204</v>
      </c>
      <c r="F3">
        <v>0.65410560556951403</v>
      </c>
      <c r="G3">
        <v>0.98641664251628569</v>
      </c>
      <c r="H3">
        <v>0.96710815979111098</v>
      </c>
      <c r="I3">
        <v>-0.70579684388763797</v>
      </c>
      <c r="J3">
        <v>2.4314285714285702</v>
      </c>
      <c r="K3">
        <v>0.40757122143425001</v>
      </c>
      <c r="L3">
        <v>-0.22812982670750701</v>
      </c>
      <c r="M3">
        <v>123250.666666666</v>
      </c>
      <c r="N3">
        <v>189.43299999999999</v>
      </c>
      <c r="O3">
        <v>117204.666666666</v>
      </c>
      <c r="P3">
        <f>LN(N3*100/data1!AF3)</f>
        <v>-2.1936374563066128</v>
      </c>
      <c r="Q3">
        <v>169837.33333333299</v>
      </c>
      <c r="R3">
        <v>6963.5</v>
      </c>
      <c r="S3">
        <f>LN(N3*100/data1!AF3)</f>
        <v>-2.1936374563066128</v>
      </c>
    </row>
    <row r="4" spans="1:19" x14ac:dyDescent="0.25">
      <c r="A4" s="1">
        <v>32690</v>
      </c>
      <c r="B4">
        <v>72.754999999999995</v>
      </c>
      <c r="C4">
        <v>170412.66666666599</v>
      </c>
      <c r="D4">
        <v>0.44480158730158798</v>
      </c>
      <c r="E4" s="3">
        <v>0.209477410181206</v>
      </c>
      <c r="F4">
        <v>0.70976071749552405</v>
      </c>
      <c r="G4">
        <v>2.1129896107290769</v>
      </c>
      <c r="H4">
        <v>0.72621221515057299</v>
      </c>
      <c r="I4">
        <v>8.5280083340995003E-2</v>
      </c>
      <c r="J4">
        <v>2.2708967391304302</v>
      </c>
      <c r="K4">
        <v>0.404837262317575</v>
      </c>
      <c r="L4">
        <v>1.4236503206122599</v>
      </c>
      <c r="M4">
        <v>123678</v>
      </c>
      <c r="N4">
        <v>189.51300000000001</v>
      </c>
      <c r="O4">
        <v>117493.666666666</v>
      </c>
      <c r="P4">
        <f>LN(N4*100/data1!AF4)</f>
        <v>-2.1962540559627337</v>
      </c>
      <c r="Q4">
        <v>170412.66666666599</v>
      </c>
      <c r="R4">
        <v>7013.1</v>
      </c>
      <c r="S4">
        <f>LN(N4*100/data1!AF4)</f>
        <v>-2.1962540559627337</v>
      </c>
    </row>
    <row r="5" spans="1:19" x14ac:dyDescent="0.25">
      <c r="A5" s="1">
        <v>32782</v>
      </c>
      <c r="B5">
        <v>72.474999999999994</v>
      </c>
      <c r="C5">
        <v>170990.33333333299</v>
      </c>
      <c r="D5">
        <v>0.47659882232462802</v>
      </c>
      <c r="E5" s="3">
        <v>-0.97795650461401196</v>
      </c>
      <c r="F5">
        <v>0.25348917019963302</v>
      </c>
      <c r="G5">
        <v>-1.9632441499827458</v>
      </c>
      <c r="H5">
        <v>0.65679192312159096</v>
      </c>
      <c r="I5">
        <v>0.64077141984619201</v>
      </c>
      <c r="J5">
        <v>2.15361413043478</v>
      </c>
      <c r="K5">
        <v>0.34264426874132098</v>
      </c>
      <c r="L5">
        <v>-1.80233338052577</v>
      </c>
      <c r="M5">
        <v>124025.666666666</v>
      </c>
      <c r="N5">
        <v>190.93700000000001</v>
      </c>
      <c r="O5">
        <v>117774.33333333299</v>
      </c>
      <c r="P5">
        <f>LN(N5*100/data1!AF5)</f>
        <v>-2.1917970045484414</v>
      </c>
      <c r="Q5">
        <v>170990.33333333299</v>
      </c>
      <c r="R5">
        <v>7030.9</v>
      </c>
      <c r="S5">
        <f>LN(N5*100/data1!AF5)</f>
        <v>-2.1917970045484414</v>
      </c>
    </row>
    <row r="6" spans="1:19" x14ac:dyDescent="0.25">
      <c r="A6" s="1">
        <v>32874</v>
      </c>
      <c r="B6">
        <v>71.308000000000007</v>
      </c>
      <c r="C6">
        <v>171497</v>
      </c>
      <c r="D6">
        <v>0.41792114695340499</v>
      </c>
      <c r="E6" s="3">
        <v>0.50070687304647499</v>
      </c>
      <c r="F6">
        <v>1.14828384671983</v>
      </c>
      <c r="G6">
        <v>2.9922202497356665E-2</v>
      </c>
      <c r="H6">
        <v>1.1963451867692501</v>
      </c>
      <c r="I6">
        <v>0.69230778942789295</v>
      </c>
      <c r="J6">
        <v>2.0619999999999901</v>
      </c>
      <c r="K6">
        <v>0.38098700746808201</v>
      </c>
      <c r="L6">
        <v>0.60949406497736502</v>
      </c>
      <c r="M6">
        <v>124448.33333333299</v>
      </c>
      <c r="N6">
        <v>190.833</v>
      </c>
      <c r="O6">
        <v>119114.33333333299</v>
      </c>
      <c r="P6">
        <f>LN(N6*100/data1!AF6)</f>
        <v>-2.1953603893325528</v>
      </c>
      <c r="Q6">
        <v>171497</v>
      </c>
      <c r="R6">
        <v>7112.1</v>
      </c>
      <c r="S6">
        <f>LN(N6*100/data1!AF6)</f>
        <v>-2.1953603893325528</v>
      </c>
    </row>
    <row r="7" spans="1:19" x14ac:dyDescent="0.25">
      <c r="A7" s="1">
        <v>32964</v>
      </c>
      <c r="B7">
        <v>71.584000000000003</v>
      </c>
      <c r="C7">
        <v>172020</v>
      </c>
      <c r="D7">
        <v>0.40968253968253998</v>
      </c>
      <c r="E7" s="3">
        <v>7.3314132312764402E-2</v>
      </c>
      <c r="F7">
        <v>0.25557504222116301</v>
      </c>
      <c r="G7">
        <v>-2.4915150439087101</v>
      </c>
      <c r="H7">
        <v>1.15884177212832</v>
      </c>
      <c r="I7">
        <v>0.95618991984922297</v>
      </c>
      <c r="J7">
        <v>2.0598351648351598</v>
      </c>
      <c r="K7">
        <v>0.40529557734726102</v>
      </c>
      <c r="L7">
        <v>-3.1765205758508999</v>
      </c>
      <c r="M7">
        <v>125781.33333333299</v>
      </c>
      <c r="N7">
        <v>190.05199999999999</v>
      </c>
      <c r="O7">
        <v>118995.33333333299</v>
      </c>
      <c r="P7">
        <f>LN(N7*100/data1!AF7)</f>
        <v>-2.2024695743553444</v>
      </c>
      <c r="Q7">
        <v>172020</v>
      </c>
      <c r="R7">
        <v>7130.3</v>
      </c>
      <c r="S7">
        <f>LN(N7*100/data1!AF7)</f>
        <v>-2.2024695743553444</v>
      </c>
    </row>
    <row r="8" spans="1:19" x14ac:dyDescent="0.25">
      <c r="A8" s="1">
        <v>33055</v>
      </c>
      <c r="B8">
        <v>71.076999999999998</v>
      </c>
      <c r="C8">
        <v>172521.66666666599</v>
      </c>
      <c r="D8">
        <v>0.42654761904761701</v>
      </c>
      <c r="E8" s="3">
        <v>0.94556870327129805</v>
      </c>
      <c r="F8">
        <v>7.0120818198365197E-3</v>
      </c>
      <c r="G8">
        <v>-0.66936199140392205</v>
      </c>
      <c r="H8">
        <v>0.88996113133307997</v>
      </c>
      <c r="I8">
        <v>0.62699001662537601</v>
      </c>
      <c r="J8">
        <v>2.04005434782608</v>
      </c>
      <c r="K8">
        <v>0.36142572990539801</v>
      </c>
      <c r="L8">
        <v>-1.3504921454305201</v>
      </c>
      <c r="M8">
        <v>125705</v>
      </c>
      <c r="N8">
        <v>190.53100000000001</v>
      </c>
      <c r="O8">
        <v>118712</v>
      </c>
      <c r="P8">
        <f>LN(N8*100/data1!AF8)</f>
        <v>-2.2029504314239894</v>
      </c>
      <c r="Q8">
        <v>172521.66666666599</v>
      </c>
      <c r="R8">
        <v>7130.8</v>
      </c>
      <c r="S8">
        <f>LN(N8*100/data1!AF8)</f>
        <v>-2.2029504314239894</v>
      </c>
    </row>
    <row r="9" spans="1:19" x14ac:dyDescent="0.25">
      <c r="A9" s="1">
        <v>33147</v>
      </c>
      <c r="B9">
        <v>70.433999999999997</v>
      </c>
      <c r="C9">
        <v>173046</v>
      </c>
      <c r="D9">
        <v>0.54991431451612804</v>
      </c>
      <c r="E9" s="3">
        <v>1.85420540659005</v>
      </c>
      <c r="F9">
        <v>-0.75874713829477702</v>
      </c>
      <c r="G9">
        <v>-2.5092182912825001</v>
      </c>
      <c r="H9">
        <v>0.77212023612198999</v>
      </c>
      <c r="I9">
        <v>8.2008499356167899E-2</v>
      </c>
      <c r="J9">
        <v>1.9358423913043401</v>
      </c>
      <c r="K9">
        <v>0.40814684249722299</v>
      </c>
      <c r="L9">
        <v>-3.0465778703347599</v>
      </c>
      <c r="M9">
        <v>125871.33333333299</v>
      </c>
      <c r="N9">
        <v>189.19</v>
      </c>
      <c r="O9">
        <v>118361</v>
      </c>
      <c r="P9">
        <f>LN(N9*100/data1!AF9)</f>
        <v>-2.2130018951923516</v>
      </c>
      <c r="Q9">
        <v>173046</v>
      </c>
      <c r="R9">
        <v>7076.9</v>
      </c>
      <c r="S9">
        <f>LN(N9*100/data1!AF9)</f>
        <v>-2.2130018951923516</v>
      </c>
    </row>
    <row r="10" spans="1:19" x14ac:dyDescent="0.25">
      <c r="A10" s="1">
        <v>33239</v>
      </c>
      <c r="B10">
        <v>70.846999999999994</v>
      </c>
      <c r="C10">
        <v>173505</v>
      </c>
      <c r="D10">
        <v>0.54760997267759604</v>
      </c>
      <c r="E10" s="3">
        <v>0.98191370859777904</v>
      </c>
      <c r="F10">
        <v>-0.51141586351567503</v>
      </c>
      <c r="G10">
        <v>-2.8340515128904</v>
      </c>
      <c r="H10">
        <v>1.1698289715450301</v>
      </c>
      <c r="I10">
        <v>-0.34337352231510598</v>
      </c>
      <c r="J10">
        <v>1.60761111111111</v>
      </c>
      <c r="K10">
        <v>0.41340068801616903</v>
      </c>
      <c r="L10">
        <v>-3.9319268606939901</v>
      </c>
      <c r="M10">
        <v>126069</v>
      </c>
      <c r="N10">
        <v>187.86</v>
      </c>
      <c r="O10">
        <v>117782.33333333299</v>
      </c>
      <c r="P10">
        <f>LN(N10*100/data1!AF10)</f>
        <v>-2.223036017459096</v>
      </c>
      <c r="Q10">
        <v>173505</v>
      </c>
      <c r="R10">
        <v>7040.8</v>
      </c>
      <c r="S10">
        <f>LN(N10*100/data1!AF10)</f>
        <v>-2.223036017459096</v>
      </c>
    </row>
    <row r="11" spans="1:19" x14ac:dyDescent="0.25">
      <c r="A11" s="1">
        <v>33329</v>
      </c>
      <c r="B11">
        <v>71.638000000000005</v>
      </c>
      <c r="C11">
        <v>173957.33333333299</v>
      </c>
      <c r="D11">
        <v>0.44898437499999999</v>
      </c>
      <c r="E11" s="3">
        <v>2.1541220981882301</v>
      </c>
      <c r="F11">
        <v>0.64697655473581095</v>
      </c>
      <c r="G11">
        <v>8.1400085894693802E-2</v>
      </c>
      <c r="H11">
        <v>0.63387877862257203</v>
      </c>
      <c r="I11">
        <v>1.20289341248742</v>
      </c>
      <c r="J11">
        <v>1.46601648351648</v>
      </c>
      <c r="K11">
        <v>0.352654893634333</v>
      </c>
      <c r="L11">
        <v>-0.79582213385287404</v>
      </c>
      <c r="M11">
        <v>126071</v>
      </c>
      <c r="N11">
        <v>186.63</v>
      </c>
      <c r="O11">
        <v>117729.33333333299</v>
      </c>
      <c r="P11">
        <f>LN(N11*100/data1!AF11)</f>
        <v>-2.2325761734029257</v>
      </c>
      <c r="Q11">
        <v>173957.33333333299</v>
      </c>
      <c r="R11">
        <v>7086.5</v>
      </c>
      <c r="S11">
        <f>LN(N11*100/data1!AF11)</f>
        <v>-2.2325761734029257</v>
      </c>
    </row>
    <row r="12" spans="1:19" x14ac:dyDescent="0.25">
      <c r="A12" s="1">
        <v>33420</v>
      </c>
      <c r="B12">
        <v>73.046999999999997</v>
      </c>
      <c r="C12">
        <v>174449.33333333299</v>
      </c>
      <c r="D12">
        <v>0.43503906250000002</v>
      </c>
      <c r="E12" s="3">
        <v>2.0476733401145002</v>
      </c>
      <c r="F12">
        <v>0.48144695732388099</v>
      </c>
      <c r="G12">
        <v>0.72963436785065605</v>
      </c>
      <c r="H12">
        <v>0.68416397924466199</v>
      </c>
      <c r="I12">
        <v>0.39063506048591001</v>
      </c>
      <c r="J12">
        <v>1.4113043478260801</v>
      </c>
      <c r="K12">
        <v>0.35142745297273598</v>
      </c>
      <c r="L12">
        <v>-0.39782702668283498</v>
      </c>
      <c r="M12">
        <v>126351.666666666</v>
      </c>
      <c r="N12">
        <v>186.91300000000001</v>
      </c>
      <c r="O12">
        <v>117660</v>
      </c>
      <c r="P12">
        <f>LN(N12*100/data1!AF12)</f>
        <v>-2.2340249508707299</v>
      </c>
      <c r="Q12">
        <v>174449.33333333299</v>
      </c>
      <c r="R12">
        <v>7120.7</v>
      </c>
      <c r="S12">
        <f>LN(N12*100/data1!AF12)</f>
        <v>-2.2340249508707299</v>
      </c>
    </row>
    <row r="13" spans="1:19" x14ac:dyDescent="0.25">
      <c r="A13" s="1">
        <v>33512</v>
      </c>
      <c r="B13">
        <v>74.414000000000001</v>
      </c>
      <c r="C13">
        <v>174950.33333333299</v>
      </c>
      <c r="D13">
        <v>0.51429687499999899</v>
      </c>
      <c r="E13" s="3">
        <v>1.5166237605806101</v>
      </c>
      <c r="F13">
        <v>0.46795837350877001</v>
      </c>
      <c r="G13">
        <v>-0.67269370661397898</v>
      </c>
      <c r="H13">
        <v>0.50361342409423304</v>
      </c>
      <c r="I13">
        <v>0.572163109289753</v>
      </c>
      <c r="J13">
        <v>1.2046195652173901</v>
      </c>
      <c r="K13">
        <v>0.39356358485382398</v>
      </c>
      <c r="L13">
        <v>-0.65290432019745703</v>
      </c>
      <c r="M13">
        <v>126318</v>
      </c>
      <c r="N13">
        <v>187.15</v>
      </c>
      <c r="O13">
        <v>117678.666666666</v>
      </c>
      <c r="P13">
        <f>LN(N13*100/data1!AF13)</f>
        <v>-2.2357153063862878</v>
      </c>
      <c r="Q13">
        <v>174950.33333333299</v>
      </c>
      <c r="R13">
        <v>7154.1</v>
      </c>
      <c r="S13">
        <f>LN(N13*100/data1!AF13)</f>
        <v>-2.2357153063862878</v>
      </c>
    </row>
    <row r="14" spans="1:19" x14ac:dyDescent="0.25">
      <c r="A14" s="1">
        <v>33604</v>
      </c>
      <c r="B14">
        <v>75.840999999999994</v>
      </c>
      <c r="C14">
        <v>175678.66666666599</v>
      </c>
      <c r="D14">
        <v>0.47326612903225701</v>
      </c>
      <c r="E14" s="3">
        <v>0.69285593860467298</v>
      </c>
      <c r="F14">
        <v>1.0304423585575699</v>
      </c>
      <c r="G14">
        <v>1.8850243992837601</v>
      </c>
      <c r="H14">
        <v>0.66212237265142904</v>
      </c>
      <c r="I14">
        <v>1.22833955537948</v>
      </c>
      <c r="J14">
        <v>1.0060714285714201</v>
      </c>
      <c r="K14">
        <v>0.372461810895868</v>
      </c>
      <c r="L14">
        <v>0.18092750025052701</v>
      </c>
      <c r="M14">
        <v>126669</v>
      </c>
      <c r="N14">
        <v>187.38300000000001</v>
      </c>
      <c r="O14">
        <v>117958.33333333299</v>
      </c>
      <c r="P14">
        <f>LN(N14*100/data1!AF14)</f>
        <v>-2.2374225725585402</v>
      </c>
      <c r="Q14">
        <v>175678.66666666599</v>
      </c>
      <c r="R14">
        <v>7228.2</v>
      </c>
      <c r="S14">
        <f>LN(N14*100/data1!AF14)</f>
        <v>-2.2374225725585402</v>
      </c>
    </row>
    <row r="15" spans="1:19" x14ac:dyDescent="0.25">
      <c r="A15" s="1">
        <v>33695</v>
      </c>
      <c r="B15">
        <v>76.847999999999999</v>
      </c>
      <c r="C15">
        <v>176125.33333333299</v>
      </c>
      <c r="D15">
        <v>0.43789682539682501</v>
      </c>
      <c r="E15" s="3">
        <v>1.49203447304123</v>
      </c>
      <c r="F15">
        <v>0.95965930174376002</v>
      </c>
      <c r="G15">
        <v>2.80910716915254</v>
      </c>
      <c r="H15">
        <v>0.51867215557828295</v>
      </c>
      <c r="I15">
        <v>0.26245155580788498</v>
      </c>
      <c r="J15">
        <v>0.94351648351648398</v>
      </c>
      <c r="K15">
        <v>0.33447113762928699</v>
      </c>
      <c r="L15">
        <v>3.3796546505560001</v>
      </c>
      <c r="M15">
        <v>127357.33333333299</v>
      </c>
      <c r="N15">
        <v>188.28700000000001</v>
      </c>
      <c r="O15">
        <v>118406.666666666</v>
      </c>
      <c r="P15">
        <f>LN(N15*100/data1!AF15)</f>
        <v>-2.2355553690611289</v>
      </c>
      <c r="Q15">
        <v>176125.33333333299</v>
      </c>
      <c r="R15">
        <v>7297.9</v>
      </c>
      <c r="S15">
        <f>LN(N15*100/data1!AF15)</f>
        <v>-2.2355553690611289</v>
      </c>
    </row>
    <row r="16" spans="1:19" x14ac:dyDescent="0.25">
      <c r="A16" s="1">
        <v>33786</v>
      </c>
      <c r="B16">
        <v>77.200999999999993</v>
      </c>
      <c r="C16">
        <v>176595.33333333299</v>
      </c>
      <c r="D16">
        <v>0.521367187499999</v>
      </c>
      <c r="E16" s="3">
        <v>0.72844547973118401</v>
      </c>
      <c r="F16">
        <v>0.976322575851307</v>
      </c>
      <c r="G16">
        <v>1.8374531946596799</v>
      </c>
      <c r="H16">
        <v>0.43403097089257597</v>
      </c>
      <c r="I16">
        <v>1.0546269802966799</v>
      </c>
      <c r="J16">
        <v>0.81480978260869497</v>
      </c>
      <c r="K16">
        <v>0.41354427757229001</v>
      </c>
      <c r="L16">
        <v>1.2262956595393</v>
      </c>
      <c r="M16">
        <v>128139.666666666</v>
      </c>
      <c r="N16">
        <v>187.79900000000001</v>
      </c>
      <c r="O16">
        <v>118753</v>
      </c>
      <c r="P16">
        <f>LN(N16*100/data1!AF16)</f>
        <v>-2.2410906292277506</v>
      </c>
      <c r="Q16">
        <v>176595.33333333299</v>
      </c>
      <c r="R16">
        <v>7369.5</v>
      </c>
      <c r="S16">
        <f>LN(N16*100/data1!AF16)</f>
        <v>-2.2410906292277506</v>
      </c>
    </row>
    <row r="17" spans="1:19" x14ac:dyDescent="0.25">
      <c r="A17" s="1">
        <v>33878</v>
      </c>
      <c r="B17">
        <v>77.709999999999994</v>
      </c>
      <c r="C17">
        <v>177132.33333333299</v>
      </c>
      <c r="D17">
        <v>0.53175529233871</v>
      </c>
      <c r="E17" s="3">
        <v>1.34265455658564</v>
      </c>
      <c r="F17">
        <v>1.09581264143971</v>
      </c>
      <c r="G17">
        <v>2.88329906565518</v>
      </c>
      <c r="H17">
        <v>0.52410719583270604</v>
      </c>
      <c r="I17">
        <v>-0.13710253098827699</v>
      </c>
      <c r="J17">
        <v>0.75872282608695696</v>
      </c>
      <c r="K17">
        <v>0.338962888582727</v>
      </c>
      <c r="L17">
        <v>2.80647166265299</v>
      </c>
      <c r="M17">
        <v>128559</v>
      </c>
      <c r="N17">
        <v>189.41200000000001</v>
      </c>
      <c r="O17">
        <v>118833.666666666</v>
      </c>
      <c r="P17">
        <f>LN(N17*100/data1!AF17)</f>
        <v>-2.2354736732070903</v>
      </c>
      <c r="Q17">
        <v>177132.33333333299</v>
      </c>
      <c r="R17">
        <v>7450.7</v>
      </c>
      <c r="S17">
        <f>LN(N17*100/data1!AF17)</f>
        <v>-2.2354736732070903</v>
      </c>
    </row>
    <row r="18" spans="1:19" x14ac:dyDescent="0.25">
      <c r="A18" s="1">
        <v>33970</v>
      </c>
      <c r="B18">
        <v>78.346000000000004</v>
      </c>
      <c r="C18">
        <v>177522.33333333299</v>
      </c>
      <c r="D18">
        <v>0.53287017451084095</v>
      </c>
      <c r="E18" s="3">
        <v>1.6057586814749301</v>
      </c>
      <c r="F18">
        <v>0.120721122076113</v>
      </c>
      <c r="G18">
        <v>1.0821262061075401</v>
      </c>
      <c r="H18">
        <v>0.78617566811381201</v>
      </c>
      <c r="I18">
        <v>-0.61246169967947195</v>
      </c>
      <c r="J18">
        <v>0.76058333333333294</v>
      </c>
      <c r="K18">
        <v>0.31869057968806003</v>
      </c>
      <c r="L18">
        <v>0.348221850872378</v>
      </c>
      <c r="M18">
        <v>128340.33333333299</v>
      </c>
      <c r="N18">
        <v>190.79</v>
      </c>
      <c r="O18">
        <v>119297.33333333299</v>
      </c>
      <c r="P18">
        <f>LN(N18*100/data1!AF18)</f>
        <v>-2.2311560788435743</v>
      </c>
      <c r="Q18">
        <v>177522.33333333299</v>
      </c>
      <c r="R18">
        <v>7459.7</v>
      </c>
      <c r="S18">
        <f>LN(N18*100/data1!AF18)</f>
        <v>-2.2311560788435743</v>
      </c>
    </row>
    <row r="19" spans="1:19" x14ac:dyDescent="0.25">
      <c r="A19" s="1">
        <v>34060</v>
      </c>
      <c r="B19">
        <v>78.853999999999999</v>
      </c>
      <c r="C19">
        <v>177946.33333333299</v>
      </c>
      <c r="D19">
        <v>0.53773809523809402</v>
      </c>
      <c r="E19" s="3">
        <v>1.1374415479841899</v>
      </c>
      <c r="F19">
        <v>0.50544327111930998</v>
      </c>
      <c r="G19">
        <v>2.7869827767288302</v>
      </c>
      <c r="H19">
        <v>0.53997959923632</v>
      </c>
      <c r="I19">
        <v>-0.176749109855843</v>
      </c>
      <c r="J19">
        <v>0.74931318681318604</v>
      </c>
      <c r="K19">
        <v>0.33692912902231098</v>
      </c>
      <c r="L19">
        <v>1.9744890015893299</v>
      </c>
      <c r="M19">
        <v>128485.33333333299</v>
      </c>
      <c r="N19">
        <v>192.83199999999999</v>
      </c>
      <c r="O19">
        <v>119959.666666666</v>
      </c>
      <c r="P19">
        <f>LN(N19*100/data1!AF19)</f>
        <v>-2.2234378651381292</v>
      </c>
      <c r="Q19">
        <v>177946.33333333299</v>
      </c>
      <c r="R19">
        <v>7497.5</v>
      </c>
      <c r="S19">
        <f>LN(N19*100/data1!AF19)</f>
        <v>-2.2234378651381292</v>
      </c>
    </row>
    <row r="20" spans="1:19" x14ac:dyDescent="0.25">
      <c r="A20" s="1">
        <v>34151</v>
      </c>
      <c r="B20">
        <v>79.066999999999993</v>
      </c>
      <c r="C20">
        <v>178413.33333333299</v>
      </c>
      <c r="D20">
        <v>0.50191406249999904</v>
      </c>
      <c r="E20" s="3">
        <v>2.0406732965061098</v>
      </c>
      <c r="F20">
        <v>0.51219056330347701</v>
      </c>
      <c r="G20">
        <v>1.7294752180647099</v>
      </c>
      <c r="H20">
        <v>0.44682574073030301</v>
      </c>
      <c r="I20">
        <v>-2.7163795435873401E-2</v>
      </c>
      <c r="J20">
        <v>0.76442934782608696</v>
      </c>
      <c r="K20">
        <v>0.33881249760266602</v>
      </c>
      <c r="L20">
        <v>1.5586323061082501</v>
      </c>
      <c r="M20">
        <v>129086.33333333299</v>
      </c>
      <c r="N20">
        <v>193.39</v>
      </c>
      <c r="O20">
        <v>120625.666666666</v>
      </c>
      <c r="P20">
        <f>LN(N20*100/data1!AF20)</f>
        <v>-2.2234729638096811</v>
      </c>
      <c r="Q20">
        <v>178413.33333333299</v>
      </c>
      <c r="R20">
        <v>7536</v>
      </c>
      <c r="S20">
        <f>LN(N20*100/data1!AF20)</f>
        <v>-2.2234729638096811</v>
      </c>
    </row>
    <row r="21" spans="1:19" x14ac:dyDescent="0.25">
      <c r="A21" s="1">
        <v>34243</v>
      </c>
      <c r="B21">
        <v>79.441000000000003</v>
      </c>
      <c r="C21">
        <v>178940.66666666599</v>
      </c>
      <c r="D21">
        <v>0.48467993951612898</v>
      </c>
      <c r="E21" s="3">
        <v>0.395546606966517</v>
      </c>
      <c r="F21">
        <v>1.33656938482447</v>
      </c>
      <c r="G21">
        <v>3.84425124270913</v>
      </c>
      <c r="H21">
        <v>0.48528207199553203</v>
      </c>
      <c r="I21">
        <v>-0.12097938609457</v>
      </c>
      <c r="J21">
        <v>0.74706521739130405</v>
      </c>
      <c r="K21">
        <v>0.29765600156612698</v>
      </c>
      <c r="L21">
        <v>4.0025836201011602</v>
      </c>
      <c r="M21">
        <v>129428</v>
      </c>
      <c r="N21">
        <v>194.815</v>
      </c>
      <c r="O21">
        <v>121152</v>
      </c>
      <c r="P21">
        <f>LN(N21*100/data1!AF21)</f>
        <v>-2.2190524647258405</v>
      </c>
      <c r="Q21">
        <v>178940.66666666599</v>
      </c>
      <c r="R21">
        <v>7637.4</v>
      </c>
      <c r="S21">
        <f>LN(N21*100/data1!AF21)</f>
        <v>-2.2190524647258405</v>
      </c>
    </row>
    <row r="22" spans="1:19" x14ac:dyDescent="0.25">
      <c r="A22" s="1">
        <v>34335</v>
      </c>
      <c r="B22">
        <v>79.328000000000003</v>
      </c>
      <c r="C22">
        <v>179825.33333333299</v>
      </c>
      <c r="D22">
        <v>0.442181259600614</v>
      </c>
      <c r="E22" s="3">
        <v>1.0449429171258</v>
      </c>
      <c r="F22">
        <v>1.0122216371614099</v>
      </c>
      <c r="G22">
        <v>2.02000135297977</v>
      </c>
      <c r="H22">
        <v>0.63596067176067295</v>
      </c>
      <c r="I22">
        <v>0.49243937366025697</v>
      </c>
      <c r="J22">
        <v>0.80233333333333301</v>
      </c>
      <c r="K22">
        <v>0.34624010630789198</v>
      </c>
      <c r="L22">
        <v>1.19449949681857</v>
      </c>
      <c r="M22">
        <v>129741.666666666</v>
      </c>
      <c r="N22">
        <v>196.21199999999999</v>
      </c>
      <c r="O22">
        <v>121994</v>
      </c>
      <c r="P22">
        <f>LN(N22*100/data1!AF22)</f>
        <v>-2.214823164602346</v>
      </c>
      <c r="Q22">
        <v>179825.33333333299</v>
      </c>
      <c r="R22">
        <v>7715.1</v>
      </c>
      <c r="S22">
        <f>LN(N22*100/data1!AF22)</f>
        <v>-2.214823164602346</v>
      </c>
    </row>
    <row r="23" spans="1:19" x14ac:dyDescent="0.25">
      <c r="A23" s="1">
        <v>34425</v>
      </c>
      <c r="B23">
        <v>79.141000000000005</v>
      </c>
      <c r="C23">
        <v>180320.66666666599</v>
      </c>
      <c r="D23">
        <v>0.37794354838709698</v>
      </c>
      <c r="E23" s="3">
        <v>0.62485932768309205</v>
      </c>
      <c r="F23">
        <v>1.29550837054183</v>
      </c>
      <c r="G23">
        <v>2.1739276981443698</v>
      </c>
      <c r="H23">
        <v>0.42544251098396302</v>
      </c>
      <c r="I23">
        <v>-0.639672475090591</v>
      </c>
      <c r="J23">
        <v>0.98450549450549396</v>
      </c>
      <c r="K23">
        <v>0.33489860089872903</v>
      </c>
      <c r="L23">
        <v>2.27354984898095</v>
      </c>
      <c r="M23">
        <v>130555</v>
      </c>
      <c r="N23">
        <v>198.71700000000001</v>
      </c>
      <c r="O23">
        <v>122596</v>
      </c>
      <c r="P23">
        <f>LN(N23*100/data1!AF23)</f>
        <v>-2.2050459111813683</v>
      </c>
      <c r="Q23">
        <v>180320.66666666599</v>
      </c>
      <c r="R23">
        <v>7815.7</v>
      </c>
      <c r="S23">
        <f>LN(N23*100/data1!AF23)</f>
        <v>-2.2050459111813683</v>
      </c>
    </row>
    <row r="24" spans="1:19" x14ac:dyDescent="0.25">
      <c r="A24" s="1">
        <v>34516</v>
      </c>
      <c r="B24">
        <v>79.540999999999997</v>
      </c>
      <c r="C24">
        <v>180835.66666666599</v>
      </c>
      <c r="D24">
        <v>0.37746093749999898</v>
      </c>
      <c r="E24" s="3">
        <v>1.8399318053049101</v>
      </c>
      <c r="F24">
        <v>0.55884599868162099</v>
      </c>
      <c r="G24">
        <v>1.2896781365308601</v>
      </c>
      <c r="H24">
        <v>0.60386322386787195</v>
      </c>
      <c r="I24">
        <v>-0.66184208253549204</v>
      </c>
      <c r="J24">
        <v>1.1213586956521699</v>
      </c>
      <c r="K24">
        <v>0.35730515151848202</v>
      </c>
      <c r="L24">
        <v>0.78134805694729303</v>
      </c>
      <c r="M24">
        <v>130653.666666666</v>
      </c>
      <c r="N24">
        <v>200.57400000000001</v>
      </c>
      <c r="O24">
        <v>123245</v>
      </c>
      <c r="P24">
        <f>LN(N24*100/data1!AF24)</f>
        <v>-2.1986439158102833</v>
      </c>
      <c r="Q24">
        <v>180835.66666666599</v>
      </c>
      <c r="R24">
        <v>7859.5</v>
      </c>
      <c r="S24">
        <f>LN(N24*100/data1!AF24)</f>
        <v>-2.1986439158102833</v>
      </c>
    </row>
    <row r="25" spans="1:19" x14ac:dyDescent="0.25">
      <c r="A25" s="1">
        <v>34608</v>
      </c>
      <c r="B25">
        <v>80.144999999999996</v>
      </c>
      <c r="C25">
        <v>181365.33333333299</v>
      </c>
      <c r="D25">
        <v>0.34264116575591902</v>
      </c>
      <c r="E25" s="3">
        <v>0.61119792813639595</v>
      </c>
      <c r="F25">
        <v>1.16501750920735</v>
      </c>
      <c r="G25">
        <v>3.1192713744273801</v>
      </c>
      <c r="H25">
        <v>0.47718058619475601</v>
      </c>
      <c r="I25">
        <v>8.6684481710095407E-2</v>
      </c>
      <c r="J25">
        <v>1.29198369565217</v>
      </c>
      <c r="K25">
        <v>0.30234236801601999</v>
      </c>
      <c r="L25">
        <v>2.4520776213948698</v>
      </c>
      <c r="M25">
        <v>131116</v>
      </c>
      <c r="N25">
        <v>202.12799999999999</v>
      </c>
      <c r="O25">
        <v>124449.666666666</v>
      </c>
      <c r="P25">
        <f>LN(N25*100/data1!AF25)</f>
        <v>-2.1938147477599963</v>
      </c>
      <c r="Q25">
        <v>181365.33333333299</v>
      </c>
      <c r="R25">
        <v>7951.6</v>
      </c>
      <c r="S25">
        <f>LN(N25*100/data1!AF25)</f>
        <v>-2.1938147477599963</v>
      </c>
    </row>
    <row r="26" spans="1:19" x14ac:dyDescent="0.25">
      <c r="A26" s="1">
        <v>34700</v>
      </c>
      <c r="B26">
        <v>81.105000000000004</v>
      </c>
      <c r="C26">
        <v>182001.33333333299</v>
      </c>
      <c r="D26">
        <v>0.35027265745007602</v>
      </c>
      <c r="E26" s="3">
        <v>0.38322144461802599</v>
      </c>
      <c r="F26">
        <v>0.27754597008132198</v>
      </c>
      <c r="G26">
        <v>1.13058039889984</v>
      </c>
      <c r="H26">
        <v>0.65311006240010705</v>
      </c>
      <c r="I26">
        <v>0.11955294510689</v>
      </c>
      <c r="J26">
        <v>1.4506944444444401</v>
      </c>
      <c r="K26">
        <v>0.30538735733643901</v>
      </c>
      <c r="L26">
        <v>2.02010654285949</v>
      </c>
      <c r="M26">
        <v>131862</v>
      </c>
      <c r="N26">
        <v>203.965</v>
      </c>
      <c r="O26">
        <v>124848.666666666</v>
      </c>
      <c r="P26">
        <f>LN(N26*100/data1!AF26)</f>
        <v>-2.1876440055225501</v>
      </c>
      <c r="Q26">
        <v>182001.33333333299</v>
      </c>
      <c r="R26">
        <v>7973.7</v>
      </c>
      <c r="S26">
        <f>LN(N26*100/data1!AF26)</f>
        <v>-2.1876440055225501</v>
      </c>
    </row>
    <row r="27" spans="1:19" x14ac:dyDescent="0.25">
      <c r="A27" s="1">
        <v>34790</v>
      </c>
      <c r="B27">
        <v>81.567999999999998</v>
      </c>
      <c r="C27">
        <v>182526.66666666599</v>
      </c>
      <c r="D27">
        <v>0.40416666666666601</v>
      </c>
      <c r="E27" s="3">
        <v>1.6486898640920999</v>
      </c>
      <c r="F27">
        <v>0.179178957452611</v>
      </c>
      <c r="G27">
        <v>0.34765671928856501</v>
      </c>
      <c r="H27">
        <v>0.36741298929194599</v>
      </c>
      <c r="I27">
        <v>0.20131613457494499</v>
      </c>
      <c r="J27">
        <v>1.50478021978021</v>
      </c>
      <c r="K27">
        <v>0.35732184691385799</v>
      </c>
      <c r="L27">
        <v>-0.41290268666010699</v>
      </c>
      <c r="M27">
        <v>132087</v>
      </c>
      <c r="N27">
        <v>204.45</v>
      </c>
      <c r="O27">
        <v>124629.33333333299</v>
      </c>
      <c r="P27">
        <f>LN(N27*100/data1!AF27)</f>
        <v>-2.1881320980759269</v>
      </c>
      <c r="Q27">
        <v>182526.66666666599</v>
      </c>
      <c r="R27">
        <v>7988</v>
      </c>
      <c r="S27">
        <f>LN(N27*100/data1!AF27)</f>
        <v>-2.1881320980759269</v>
      </c>
    </row>
    <row r="28" spans="1:19" x14ac:dyDescent="0.25">
      <c r="A28" s="1">
        <v>34881</v>
      </c>
      <c r="B28">
        <v>82.137</v>
      </c>
      <c r="C28">
        <v>183016</v>
      </c>
      <c r="D28">
        <v>0.43317460317460299</v>
      </c>
      <c r="E28" s="3">
        <v>1.35379221326477</v>
      </c>
      <c r="F28">
        <v>0.81166949152618395</v>
      </c>
      <c r="G28">
        <v>1.9475458035708499</v>
      </c>
      <c r="H28">
        <v>0.42351778005731999</v>
      </c>
      <c r="I28">
        <v>0.191019329012867</v>
      </c>
      <c r="J28">
        <v>1.44929347826087</v>
      </c>
      <c r="K28">
        <v>0.35681088072074402</v>
      </c>
      <c r="L28">
        <v>1.03095476407674</v>
      </c>
      <c r="M28">
        <v>132130</v>
      </c>
      <c r="N28">
        <v>205.976</v>
      </c>
      <c r="O28">
        <v>124933.666666666</v>
      </c>
      <c r="P28">
        <f>LN(N28*100/data1!AF28)</f>
        <v>-2.1835451250081932</v>
      </c>
      <c r="Q28">
        <v>183016</v>
      </c>
      <c r="R28">
        <v>8053.1</v>
      </c>
      <c r="S28">
        <f>LN(N28*100/data1!AF28)</f>
        <v>-2.1835451250081932</v>
      </c>
    </row>
    <row r="29" spans="1:19" x14ac:dyDescent="0.25">
      <c r="A29" s="1">
        <v>34973</v>
      </c>
      <c r="B29">
        <v>82.984999999999999</v>
      </c>
      <c r="C29">
        <v>183467</v>
      </c>
      <c r="D29">
        <v>0.43695020481310798</v>
      </c>
      <c r="E29" s="3">
        <v>0.38516274423588798</v>
      </c>
      <c r="F29">
        <v>0.72873363799967605</v>
      </c>
      <c r="G29">
        <v>1.98061397716143</v>
      </c>
      <c r="H29">
        <v>0.48969100368548102</v>
      </c>
      <c r="I29">
        <v>0.40734430562798202</v>
      </c>
      <c r="J29">
        <v>1.4298641304347799</v>
      </c>
      <c r="K29">
        <v>0.360807145204392</v>
      </c>
      <c r="L29">
        <v>1.5696752237949401</v>
      </c>
      <c r="M29">
        <v>132430</v>
      </c>
      <c r="N29">
        <v>205.95400000000001</v>
      </c>
      <c r="O29">
        <v>125221.33333333299</v>
      </c>
      <c r="P29">
        <f>LN(N29*100/data1!AF29)</f>
        <v>-2.1864874163428767</v>
      </c>
      <c r="Q29">
        <v>183467</v>
      </c>
      <c r="R29">
        <v>8112</v>
      </c>
      <c r="S29">
        <f>LN(N29*100/data1!AF29)</f>
        <v>-2.1864874163428767</v>
      </c>
    </row>
    <row r="30" spans="1:19" x14ac:dyDescent="0.25">
      <c r="A30" s="1">
        <v>35065</v>
      </c>
      <c r="B30">
        <v>83.057999999999893</v>
      </c>
      <c r="C30">
        <v>183967.33333333299</v>
      </c>
      <c r="D30">
        <v>0.44912506400409602</v>
      </c>
      <c r="E30" s="3">
        <v>1.7060516342393801</v>
      </c>
      <c r="F30">
        <v>0.70265380120384002</v>
      </c>
      <c r="G30">
        <v>1.80425489020609</v>
      </c>
      <c r="H30">
        <v>0.61063639827684901</v>
      </c>
      <c r="I30">
        <v>0.38946488294640602</v>
      </c>
      <c r="J30">
        <v>1.3427472527472499</v>
      </c>
      <c r="K30">
        <v>0.35767325469494898</v>
      </c>
      <c r="L30">
        <v>1.56203966274629</v>
      </c>
      <c r="M30">
        <v>132613.66666666599</v>
      </c>
      <c r="N30">
        <v>204.71299999999999</v>
      </c>
      <c r="O30">
        <v>125542</v>
      </c>
      <c r="P30">
        <f>LN(N30*100/data1!AF30)</f>
        <v>-2.1953536387175814</v>
      </c>
      <c r="Q30">
        <v>183967.33333333299</v>
      </c>
      <c r="R30">
        <v>8169.2</v>
      </c>
      <c r="S30">
        <f>LN(N30*100/data1!AF30)</f>
        <v>-2.1953536387175814</v>
      </c>
    </row>
    <row r="31" spans="1:19" x14ac:dyDescent="0.25">
      <c r="A31" s="1">
        <v>35156</v>
      </c>
      <c r="B31">
        <v>84.245999999999995</v>
      </c>
      <c r="C31">
        <v>184389.33333333299</v>
      </c>
      <c r="D31">
        <v>0.39515624999999899</v>
      </c>
      <c r="E31" s="3">
        <v>0.85299496215259296</v>
      </c>
      <c r="F31">
        <v>1.6257954186077299</v>
      </c>
      <c r="G31">
        <v>3.0184346509153799</v>
      </c>
      <c r="H31">
        <v>0.33490832033463702</v>
      </c>
      <c r="I31">
        <v>0.61407411981653903</v>
      </c>
      <c r="J31">
        <v>1.3109890109890101</v>
      </c>
      <c r="K31">
        <v>0.32304991817738199</v>
      </c>
      <c r="L31">
        <v>2.5628628508650402</v>
      </c>
      <c r="M31">
        <v>132916</v>
      </c>
      <c r="N31">
        <v>207.14699999999999</v>
      </c>
      <c r="O31">
        <v>126280</v>
      </c>
      <c r="P31">
        <f>LN(N31*100/data1!AF31)</f>
        <v>-2.1863441807648445</v>
      </c>
      <c r="Q31">
        <v>184389.33333333299</v>
      </c>
      <c r="R31">
        <v>8303.1</v>
      </c>
      <c r="S31">
        <f>LN(N31*100/data1!AF31)</f>
        <v>-2.1863441807648445</v>
      </c>
    </row>
    <row r="32" spans="1:19" x14ac:dyDescent="0.25">
      <c r="A32" s="1">
        <v>35247</v>
      </c>
      <c r="B32">
        <v>84.477000000000004</v>
      </c>
      <c r="C32">
        <v>184840.33333333299</v>
      </c>
      <c r="D32">
        <v>0.37839843749999902</v>
      </c>
      <c r="E32" s="3">
        <v>0.83510284339541196</v>
      </c>
      <c r="F32">
        <v>0.83474740816521598</v>
      </c>
      <c r="G32">
        <v>2.0047613287268602</v>
      </c>
      <c r="H32">
        <v>0.47847746057830798</v>
      </c>
      <c r="I32">
        <v>0.26354783965039102</v>
      </c>
      <c r="J32">
        <v>1.32654891304347</v>
      </c>
      <c r="K32">
        <v>0.30772458531048902</v>
      </c>
      <c r="L32">
        <v>2.1100769296372701</v>
      </c>
      <c r="M32">
        <v>133591</v>
      </c>
      <c r="N32">
        <v>209.001</v>
      </c>
      <c r="O32">
        <v>127218.33333333299</v>
      </c>
      <c r="P32">
        <f>LN(N32*100/data1!AF32)</f>
        <v>-2.1802330901995917</v>
      </c>
      <c r="Q32">
        <v>184840.33333333299</v>
      </c>
      <c r="R32">
        <v>8372.7000000000007</v>
      </c>
      <c r="S32">
        <f>LN(N32*100/data1!AF32)</f>
        <v>-2.1802330901995917</v>
      </c>
    </row>
    <row r="33" spans="1:19" x14ac:dyDescent="0.25">
      <c r="A33" s="1">
        <v>35339</v>
      </c>
      <c r="B33">
        <v>85.414000000000001</v>
      </c>
      <c r="C33">
        <v>185253.33333333299</v>
      </c>
      <c r="D33">
        <v>0.39221774193548398</v>
      </c>
      <c r="E33" s="3">
        <v>1.3298381584544201</v>
      </c>
      <c r="F33">
        <v>1.16249312791135</v>
      </c>
      <c r="G33">
        <v>1.7345548436651199</v>
      </c>
      <c r="H33">
        <v>0.41481289489165901</v>
      </c>
      <c r="I33">
        <v>7.9191744448206297E-4</v>
      </c>
      <c r="J33">
        <v>1.32021739130434</v>
      </c>
      <c r="K33">
        <v>0.34780898564729701</v>
      </c>
      <c r="L33">
        <v>1.1836711285319499</v>
      </c>
      <c r="M33">
        <v>134284.33333333299</v>
      </c>
      <c r="N33">
        <v>210.99799999999999</v>
      </c>
      <c r="O33">
        <v>127840.33333333299</v>
      </c>
      <c r="P33">
        <f>LN(N33*100/data1!AF33)</f>
        <v>-2.1735128405986948</v>
      </c>
      <c r="Q33">
        <v>185253.33333333299</v>
      </c>
      <c r="R33">
        <v>8470.6</v>
      </c>
      <c r="S33">
        <f>LN(N33*100/data1!AF33)</f>
        <v>-2.1735128405986948</v>
      </c>
    </row>
    <row r="34" spans="1:19" x14ac:dyDescent="0.25">
      <c r="A34" s="1">
        <v>35431</v>
      </c>
      <c r="B34">
        <v>86.252999999999901</v>
      </c>
      <c r="C34">
        <v>185772.66666666599</v>
      </c>
      <c r="D34">
        <v>0.37726639344262197</v>
      </c>
      <c r="E34" s="3">
        <v>0.52454162138081695</v>
      </c>
      <c r="F34">
        <v>0.77028846121569705</v>
      </c>
      <c r="G34">
        <v>2.1267216564926299</v>
      </c>
      <c r="H34">
        <v>0.53638114429403205</v>
      </c>
      <c r="I34">
        <v>7.0305078175403005E-2</v>
      </c>
      <c r="J34">
        <v>1.31961111111111</v>
      </c>
      <c r="K34">
        <v>0.3537138669105</v>
      </c>
      <c r="L34">
        <v>1.24172571188699</v>
      </c>
      <c r="M34">
        <v>135013.66666666599</v>
      </c>
      <c r="N34">
        <v>212.292</v>
      </c>
      <c r="O34">
        <v>128495.666666666</v>
      </c>
      <c r="P34">
        <f>LN(N34*100/data1!AF34)</f>
        <v>-2.1701790464156163</v>
      </c>
      <c r="Q34">
        <v>185772.66666666599</v>
      </c>
      <c r="R34">
        <v>8536.1</v>
      </c>
      <c r="S34">
        <f>LN(N34*100/data1!AF34)</f>
        <v>-2.1701790464156163</v>
      </c>
    </row>
    <row r="35" spans="1:19" x14ac:dyDescent="0.25">
      <c r="A35" s="1">
        <v>35521</v>
      </c>
      <c r="B35">
        <v>86.597999999999999</v>
      </c>
      <c r="C35">
        <v>186178</v>
      </c>
      <c r="D35">
        <v>0.37234374999999997</v>
      </c>
      <c r="E35" s="3">
        <v>0.76829908869725505</v>
      </c>
      <c r="F35">
        <v>1.50800153331731</v>
      </c>
      <c r="G35">
        <v>1.24426532089702</v>
      </c>
      <c r="H35">
        <v>0.34480255338933102</v>
      </c>
      <c r="I35">
        <v>0.435211622225814</v>
      </c>
      <c r="J35">
        <v>1.38054945054945</v>
      </c>
      <c r="K35">
        <v>0.33237169771254699</v>
      </c>
      <c r="L35">
        <v>1.6647673698119001</v>
      </c>
      <c r="M35">
        <v>135582.33333333299</v>
      </c>
      <c r="N35">
        <v>214.00700000000001</v>
      </c>
      <c r="O35">
        <v>129339.666666666</v>
      </c>
      <c r="P35">
        <f>LN(N35*100/data1!AF35)</f>
        <v>-2.1649042091908095</v>
      </c>
      <c r="Q35">
        <v>186178</v>
      </c>
      <c r="R35">
        <v>8665.7999999999993</v>
      </c>
      <c r="S35">
        <f>LN(N35*100/data1!AF35)</f>
        <v>-2.1649042091908095</v>
      </c>
    </row>
    <row r="36" spans="1:19" x14ac:dyDescent="0.25">
      <c r="A36" s="1">
        <v>35612</v>
      </c>
      <c r="B36">
        <v>86.792999999999907</v>
      </c>
      <c r="C36">
        <v>186602.33333333299</v>
      </c>
      <c r="D36">
        <v>0.37914062499999901</v>
      </c>
      <c r="E36" s="3">
        <v>0.90211869110912202</v>
      </c>
      <c r="F36">
        <v>1.23743658757217</v>
      </c>
      <c r="G36">
        <v>4.0225359978621897</v>
      </c>
      <c r="H36">
        <v>0.26201071415697802</v>
      </c>
      <c r="I36">
        <v>0.719121183116468</v>
      </c>
      <c r="J36">
        <v>1.3836684782608599</v>
      </c>
      <c r="K36">
        <v>0.33293236713683</v>
      </c>
      <c r="L36">
        <v>3.5360098847327901</v>
      </c>
      <c r="M36">
        <v>136115.33333333299</v>
      </c>
      <c r="N36">
        <v>215.928</v>
      </c>
      <c r="O36">
        <v>129950.33333333299</v>
      </c>
      <c r="P36">
        <f>LN(N36*100/data1!AF36)</f>
        <v>-2.1587295376396751</v>
      </c>
      <c r="Q36">
        <v>186602.33333333299</v>
      </c>
      <c r="R36">
        <v>8773.7000000000007</v>
      </c>
      <c r="S36">
        <f>LN(N36*100/data1!AF36)</f>
        <v>-2.1587295376396751</v>
      </c>
    </row>
    <row r="37" spans="1:19" x14ac:dyDescent="0.25">
      <c r="A37" s="1">
        <v>35704</v>
      </c>
      <c r="B37">
        <v>86.805000000000007</v>
      </c>
      <c r="C37">
        <v>187017.66666666599</v>
      </c>
      <c r="D37">
        <v>0.383467741935483</v>
      </c>
      <c r="E37" s="3">
        <v>0.652085621088769</v>
      </c>
      <c r="F37">
        <v>0.73472545640206999</v>
      </c>
      <c r="G37">
        <v>1.2843257885372199</v>
      </c>
      <c r="H37">
        <v>0.33750456529964501</v>
      </c>
      <c r="I37">
        <v>1.3783839055225</v>
      </c>
      <c r="J37">
        <v>1.3768478260869501</v>
      </c>
      <c r="K37">
        <v>0.390446798663383</v>
      </c>
      <c r="L37">
        <v>0.35791881881233001</v>
      </c>
      <c r="M37">
        <v>136590</v>
      </c>
      <c r="N37">
        <v>217.58199999999999</v>
      </c>
      <c r="O37">
        <v>130503.666666666</v>
      </c>
      <c r="P37">
        <f>LN(N37*100/data1!AF37)</f>
        <v>-2.1538492602823855</v>
      </c>
      <c r="Q37">
        <v>187017.66666666599</v>
      </c>
      <c r="R37">
        <v>8838.4</v>
      </c>
      <c r="S37">
        <f>LN(N37*100/data1!AF37)</f>
        <v>-2.1538492602823855</v>
      </c>
    </row>
    <row r="38" spans="1:19" x14ac:dyDescent="0.25">
      <c r="A38" s="1">
        <v>35796</v>
      </c>
      <c r="B38">
        <v>87.01</v>
      </c>
      <c r="C38">
        <v>188519.66666666599</v>
      </c>
      <c r="D38">
        <v>0.417090163934425</v>
      </c>
      <c r="E38" s="3">
        <v>1.08600696018304</v>
      </c>
      <c r="F38">
        <v>1.1004578102352001</v>
      </c>
      <c r="G38">
        <v>1.7872442130272801</v>
      </c>
      <c r="H38">
        <v>0.24171714207043901</v>
      </c>
      <c r="I38">
        <v>1.6279791111794799</v>
      </c>
      <c r="J38">
        <v>1.3798333333333299</v>
      </c>
      <c r="K38">
        <v>0.39364735415492003</v>
      </c>
      <c r="L38">
        <v>2.20524444525494</v>
      </c>
      <c r="M38">
        <v>136916.33333333299</v>
      </c>
      <c r="N38">
        <v>219.02</v>
      </c>
      <c r="O38">
        <v>130782.33333333299</v>
      </c>
      <c r="P38">
        <f>LN(N38*100/data1!AF38)</f>
        <v>-2.1499985276778935</v>
      </c>
      <c r="Q38">
        <v>188519.66666666599</v>
      </c>
      <c r="R38">
        <v>8936.2000000000007</v>
      </c>
      <c r="S38">
        <f>LN(N38*100/data1!AF38)</f>
        <v>-2.1499985276778935</v>
      </c>
    </row>
    <row r="39" spans="1:19" x14ac:dyDescent="0.25">
      <c r="A39" s="1">
        <v>35886</v>
      </c>
      <c r="B39">
        <v>86.557999999999893</v>
      </c>
      <c r="C39">
        <v>188916.33333333299</v>
      </c>
      <c r="D39">
        <v>0.41460317460317497</v>
      </c>
      <c r="E39" s="3">
        <v>0.24741865633320401</v>
      </c>
      <c r="F39">
        <v>0.65917758133478099</v>
      </c>
      <c r="G39">
        <v>3.2849147674969399</v>
      </c>
      <c r="H39">
        <v>0.19544657432753401</v>
      </c>
      <c r="I39">
        <v>1.1697189587737</v>
      </c>
      <c r="J39">
        <v>1.37436813186813</v>
      </c>
      <c r="K39">
        <v>0.452043063377772</v>
      </c>
      <c r="L39">
        <v>2.4806544927161598</v>
      </c>
      <c r="M39">
        <v>137147.66666666599</v>
      </c>
      <c r="N39">
        <v>219.86199999999999</v>
      </c>
      <c r="O39">
        <v>131259.33333333299</v>
      </c>
      <c r="P39">
        <f>LN(N39*100/data1!AF39)</f>
        <v>-2.1488796115683373</v>
      </c>
      <c r="Q39">
        <v>188916.33333333299</v>
      </c>
      <c r="R39">
        <v>8995.2999999999993</v>
      </c>
      <c r="S39">
        <f>LN(N39*100/data1!AF39)</f>
        <v>-2.1488796115683373</v>
      </c>
    </row>
    <row r="40" spans="1:19" x14ac:dyDescent="0.25">
      <c r="A40" s="1">
        <v>35977</v>
      </c>
      <c r="B40">
        <v>85.977999999999994</v>
      </c>
      <c r="C40">
        <v>189352.66666666599</v>
      </c>
      <c r="D40">
        <v>0.47996093749999902</v>
      </c>
      <c r="E40" s="3">
        <v>0.72438292209088895</v>
      </c>
      <c r="F40">
        <v>1.1451308386974399</v>
      </c>
      <c r="G40">
        <v>1.8146454550698701</v>
      </c>
      <c r="H40">
        <v>0.34836015820654798</v>
      </c>
      <c r="I40">
        <v>1.28946068554264</v>
      </c>
      <c r="J40">
        <v>1.38290760869565</v>
      </c>
      <c r="K40">
        <v>0.39138246569720297</v>
      </c>
      <c r="L40">
        <v>1.0013194366706799</v>
      </c>
      <c r="M40">
        <v>137325.66666666599</v>
      </c>
      <c r="N40">
        <v>220.53200000000001</v>
      </c>
      <c r="O40">
        <v>131568.33333333299</v>
      </c>
      <c r="P40">
        <f>LN(N40*100/data1!AF40)</f>
        <v>-2.1485338102890559</v>
      </c>
      <c r="Q40">
        <v>189352.66666666599</v>
      </c>
      <c r="R40">
        <v>9098.9</v>
      </c>
      <c r="S40">
        <f>LN(N40*100/data1!AF40)</f>
        <v>-2.1485338102890559</v>
      </c>
    </row>
    <row r="41" spans="1:19" x14ac:dyDescent="0.25">
      <c r="A41" s="1">
        <v>36069</v>
      </c>
      <c r="B41">
        <v>85.555000000000007</v>
      </c>
      <c r="C41">
        <v>189866.33333333299</v>
      </c>
      <c r="D41">
        <v>0.64592741935483899</v>
      </c>
      <c r="E41" s="3">
        <v>-0.284105911589424</v>
      </c>
      <c r="F41">
        <v>1.5074456482182499</v>
      </c>
      <c r="G41">
        <v>3.8215463826990099</v>
      </c>
      <c r="H41">
        <v>0.29040796346506897</v>
      </c>
      <c r="I41">
        <v>0.221621696669382</v>
      </c>
      <c r="J41">
        <v>1.2151358695652099</v>
      </c>
      <c r="K41">
        <v>0.36520650368479901</v>
      </c>
      <c r="L41">
        <v>2.5437622504413899</v>
      </c>
      <c r="M41">
        <v>137814.66666666599</v>
      </c>
      <c r="N41">
        <v>223.15899999999999</v>
      </c>
      <c r="O41">
        <v>132293.66666666599</v>
      </c>
      <c r="P41">
        <f>LN(N41*100/data1!AF41)</f>
        <v>-2.139366364027298</v>
      </c>
      <c r="Q41">
        <v>189866.33333333299</v>
      </c>
      <c r="R41">
        <v>9237.1</v>
      </c>
      <c r="S41">
        <f>LN(N41*100/data1!AF41)</f>
        <v>-2.139366364027298</v>
      </c>
    </row>
    <row r="42" spans="1:19" x14ac:dyDescent="0.25">
      <c r="A42" s="1">
        <v>36161</v>
      </c>
      <c r="B42">
        <v>84.652999999999906</v>
      </c>
      <c r="C42">
        <v>190271.66666666599</v>
      </c>
      <c r="D42">
        <v>0.60282786885245898</v>
      </c>
      <c r="E42" s="3">
        <v>-0.71293980055616102</v>
      </c>
      <c r="F42">
        <v>0.84516959006334902</v>
      </c>
      <c r="G42">
        <v>1.01300139540175</v>
      </c>
      <c r="H42">
        <v>0.38418999232233603</v>
      </c>
      <c r="I42">
        <v>1.4498402183836101</v>
      </c>
      <c r="J42">
        <v>1.18363888888888</v>
      </c>
      <c r="K42">
        <v>0.34013894518005799</v>
      </c>
      <c r="L42">
        <v>1.3406221873487301</v>
      </c>
      <c r="M42">
        <v>138431.33333333299</v>
      </c>
      <c r="N42">
        <v>224.136</v>
      </c>
      <c r="O42">
        <v>132943.33333333299</v>
      </c>
      <c r="P42">
        <f>LN(N42*100/data1!AF42)</f>
        <v>-2.1376490159534614</v>
      </c>
      <c r="Q42">
        <v>190271.66666666599</v>
      </c>
      <c r="R42">
        <v>9315.5</v>
      </c>
      <c r="S42">
        <f>LN(N42*100/data1!AF42)</f>
        <v>-2.1376490159534614</v>
      </c>
    </row>
    <row r="43" spans="1:19" x14ac:dyDescent="0.25">
      <c r="A43" s="1">
        <v>36251</v>
      </c>
      <c r="B43">
        <v>84.128999999999905</v>
      </c>
      <c r="C43">
        <v>190655.66666666599</v>
      </c>
      <c r="D43">
        <v>0.54949218749999895</v>
      </c>
      <c r="E43" s="3">
        <v>0.66308180156951302</v>
      </c>
      <c r="F43">
        <v>0.82424657236925802</v>
      </c>
      <c r="G43">
        <v>3.1615856450298598</v>
      </c>
      <c r="H43">
        <v>0.43800557267553902</v>
      </c>
      <c r="I43">
        <v>-3.7656347149717398E-2</v>
      </c>
      <c r="J43">
        <v>1.1869230769230701</v>
      </c>
      <c r="K43">
        <v>0.349236527973731</v>
      </c>
      <c r="L43">
        <v>1.9819670682960699</v>
      </c>
      <c r="M43">
        <v>138900</v>
      </c>
      <c r="N43">
        <v>225.81800000000001</v>
      </c>
      <c r="O43">
        <v>133214.66666666599</v>
      </c>
      <c r="P43">
        <f>LN(N43*100/data1!AF43)</f>
        <v>-2.1328012479676532</v>
      </c>
      <c r="Q43">
        <v>190655.66666666599</v>
      </c>
      <c r="R43">
        <v>9392.6</v>
      </c>
      <c r="S43">
        <f>LN(N43*100/data1!AF43)</f>
        <v>-2.1328012479676532</v>
      </c>
    </row>
    <row r="44" spans="1:19" x14ac:dyDescent="0.25">
      <c r="A44" s="1">
        <v>36342</v>
      </c>
      <c r="B44">
        <v>84.027999999999906</v>
      </c>
      <c r="C44">
        <v>191121.33333333299</v>
      </c>
      <c r="D44">
        <v>0.55484374999999997</v>
      </c>
      <c r="E44" s="3">
        <v>0.38483326074625601</v>
      </c>
      <c r="F44">
        <v>1.1601205541634301</v>
      </c>
      <c r="G44">
        <v>1.8758961928971001</v>
      </c>
      <c r="H44">
        <v>0.32801488615367103</v>
      </c>
      <c r="I44">
        <v>0.535013618095879</v>
      </c>
      <c r="J44">
        <v>1.27388586956521</v>
      </c>
      <c r="K44">
        <v>0.397598589618055</v>
      </c>
      <c r="L44">
        <v>1.42871367282421</v>
      </c>
      <c r="M44">
        <v>139131.66666666599</v>
      </c>
      <c r="N44">
        <v>226.65899999999999</v>
      </c>
      <c r="O44">
        <v>133570.66666666599</v>
      </c>
      <c r="P44">
        <f>LN(N44*100/data1!AF44)</f>
        <v>-2.1316912325786097</v>
      </c>
      <c r="Q44">
        <v>191121.33333333299</v>
      </c>
      <c r="R44">
        <v>9502.2000000000007</v>
      </c>
      <c r="S44">
        <f>LN(N44*100/data1!AF44)</f>
        <v>-2.1316912325786097</v>
      </c>
    </row>
    <row r="45" spans="1:19" x14ac:dyDescent="0.25">
      <c r="A45" s="1">
        <v>36434</v>
      </c>
      <c r="B45">
        <v>83.923999999999893</v>
      </c>
      <c r="C45">
        <v>191650.66666666599</v>
      </c>
      <c r="D45">
        <v>0.52256016385048598</v>
      </c>
      <c r="E45" s="3">
        <v>0.17772020207535999</v>
      </c>
      <c r="F45">
        <v>1.76187061300961</v>
      </c>
      <c r="G45">
        <v>0.66448186683182597</v>
      </c>
      <c r="H45">
        <v>0.46107655845430001</v>
      </c>
      <c r="I45">
        <v>1.55416274081981</v>
      </c>
      <c r="J45">
        <v>1.3260054347826</v>
      </c>
      <c r="K45">
        <v>0.37601689465349603</v>
      </c>
      <c r="L45">
        <v>0.18903460870973801</v>
      </c>
      <c r="M45">
        <v>139497</v>
      </c>
      <c r="N45">
        <v>228.072</v>
      </c>
      <c r="O45">
        <v>134275</v>
      </c>
      <c r="P45">
        <f>LN(N45*100/data1!AF45)</f>
        <v>-2.1280641565235969</v>
      </c>
      <c r="Q45">
        <v>191650.66666666599</v>
      </c>
      <c r="R45">
        <v>9671.1</v>
      </c>
      <c r="S45">
        <f>LN(N45*100/data1!AF45)</f>
        <v>-2.1280641565235969</v>
      </c>
    </row>
    <row r="46" spans="1:19" x14ac:dyDescent="0.25">
      <c r="A46" s="1">
        <v>36526</v>
      </c>
      <c r="B46">
        <v>83.516000000000005</v>
      </c>
      <c r="C46">
        <v>192074.66666666599</v>
      </c>
      <c r="D46">
        <v>0.46559523809523701</v>
      </c>
      <c r="E46" s="3">
        <v>1.9205909053321799</v>
      </c>
      <c r="F46">
        <v>0.25301174768770601</v>
      </c>
      <c r="G46">
        <v>4.0280434765278299</v>
      </c>
      <c r="H46">
        <v>0.82622950010747398</v>
      </c>
      <c r="I46">
        <v>2.6435714747360799</v>
      </c>
      <c r="J46">
        <v>1.41942307692307</v>
      </c>
      <c r="K46">
        <v>0.37791941343860203</v>
      </c>
      <c r="L46">
        <v>2.44767903527916</v>
      </c>
      <c r="M46">
        <v>139991</v>
      </c>
      <c r="N46">
        <v>229.33099999999999</v>
      </c>
      <c r="O46">
        <v>136619.33333333299</v>
      </c>
      <c r="P46">
        <f>LN(N46*100/data1!AF46)</f>
        <v>-2.1251288479769053</v>
      </c>
      <c r="Q46">
        <v>192074.66666666599</v>
      </c>
      <c r="R46">
        <v>9695.6</v>
      </c>
      <c r="S46">
        <f>LN(N46*100/data1!AF46)</f>
        <v>-2.1251288479769053</v>
      </c>
    </row>
    <row r="47" spans="1:19" x14ac:dyDescent="0.25">
      <c r="A47" s="1">
        <v>36617</v>
      </c>
      <c r="B47">
        <v>83.850999999999999</v>
      </c>
      <c r="C47">
        <v>192506.66666666599</v>
      </c>
      <c r="D47">
        <v>0.60480158730158695</v>
      </c>
      <c r="E47" s="3">
        <v>0.686360226016553</v>
      </c>
      <c r="F47">
        <v>1.5586060133965101</v>
      </c>
      <c r="G47">
        <v>0.851170047086515</v>
      </c>
      <c r="H47">
        <v>0.49027585748469299</v>
      </c>
      <c r="I47">
        <v>-0.22527304104812901</v>
      </c>
      <c r="J47">
        <v>1.5679945054944999</v>
      </c>
      <c r="K47">
        <v>0.41331306652326</v>
      </c>
      <c r="L47">
        <v>2.0941579058682098</v>
      </c>
      <c r="M47">
        <v>142385.66666666599</v>
      </c>
      <c r="N47">
        <v>230.37899999999999</v>
      </c>
      <c r="O47">
        <v>136946.66666666599</v>
      </c>
      <c r="P47">
        <f>LN(N47*100/data1!AF47)</f>
        <v>-2.1231233338836022</v>
      </c>
      <c r="Q47">
        <v>192506.66666666599</v>
      </c>
      <c r="R47">
        <v>9847.9</v>
      </c>
      <c r="S47">
        <f>LN(N47*100/data1!AF47)</f>
        <v>-2.1231233338836022</v>
      </c>
    </row>
    <row r="48" spans="1:19" x14ac:dyDescent="0.25">
      <c r="A48" s="1">
        <v>36708</v>
      </c>
      <c r="B48">
        <v>84.007000000000005</v>
      </c>
      <c r="C48">
        <v>193024.33333333299</v>
      </c>
      <c r="D48">
        <v>0.605793650793651</v>
      </c>
      <c r="E48" s="3">
        <v>1.3094676644002201</v>
      </c>
      <c r="F48">
        <v>-0.11481115843700999</v>
      </c>
      <c r="G48">
        <v>0.69533386948195597</v>
      </c>
      <c r="H48">
        <v>0.46095241626231098</v>
      </c>
      <c r="I48">
        <v>1.4989503951774501</v>
      </c>
      <c r="J48">
        <v>1.6298641304347801</v>
      </c>
      <c r="K48">
        <v>0.42724017557645599</v>
      </c>
      <c r="L48">
        <v>-0.152895300604872</v>
      </c>
      <c r="M48">
        <v>142576.66666666599</v>
      </c>
      <c r="N48">
        <v>230.28399999999999</v>
      </c>
      <c r="O48">
        <v>136695.33333333299</v>
      </c>
      <c r="P48">
        <f>LN(N48*100/data1!AF48)</f>
        <v>-2.1260760534909373</v>
      </c>
      <c r="Q48">
        <v>193024.33333333299</v>
      </c>
      <c r="R48">
        <v>9836.6</v>
      </c>
      <c r="S48">
        <f>LN(N48*100/data1!AF48)</f>
        <v>-2.1260760534909373</v>
      </c>
    </row>
    <row r="49" spans="1:19" x14ac:dyDescent="0.25">
      <c r="A49" s="1">
        <v>36800</v>
      </c>
      <c r="B49">
        <v>84.575000000000003</v>
      </c>
      <c r="C49">
        <v>193615.66666666599</v>
      </c>
      <c r="D49">
        <v>0.66173387096774205</v>
      </c>
      <c r="E49" s="3">
        <v>1.2590167517286499</v>
      </c>
      <c r="F49">
        <v>0.51814375490821596</v>
      </c>
      <c r="G49">
        <v>0.33220674251106203</v>
      </c>
      <c r="H49">
        <v>0.443940846963436</v>
      </c>
      <c r="I49">
        <v>0.125222723760818</v>
      </c>
      <c r="J49">
        <v>1.61872282608695</v>
      </c>
      <c r="K49">
        <v>0.39632739902046998</v>
      </c>
      <c r="L49">
        <v>-3.6632353161052698E-2</v>
      </c>
      <c r="M49">
        <v>142436.66666666599</v>
      </c>
      <c r="N49">
        <v>230.10300000000001</v>
      </c>
      <c r="O49">
        <v>137341.33333333299</v>
      </c>
      <c r="P49">
        <f>LN(N49*100/data1!AF49)</f>
        <v>-2.1293910830351881</v>
      </c>
      <c r="Q49">
        <v>193615.66666666599</v>
      </c>
      <c r="R49">
        <v>9887.7000000000007</v>
      </c>
      <c r="S49">
        <f>LN(N49*100/data1!AF49)</f>
        <v>-2.1293910830351881</v>
      </c>
    </row>
    <row r="50" spans="1:19" x14ac:dyDescent="0.25">
      <c r="A50" s="1">
        <v>36892</v>
      </c>
      <c r="B50">
        <v>85.307000000000002</v>
      </c>
      <c r="C50">
        <v>194106</v>
      </c>
      <c r="D50">
        <v>0.70939516129032198</v>
      </c>
      <c r="E50" s="3">
        <v>0.27241859641077798</v>
      </c>
      <c r="F50">
        <v>-0.122449201417533</v>
      </c>
      <c r="G50">
        <v>7.0208287461501595E-2</v>
      </c>
      <c r="H50">
        <v>0.81110665559225503</v>
      </c>
      <c r="I50">
        <v>0.83020485696345303</v>
      </c>
      <c r="J50">
        <v>1.3992499999999899</v>
      </c>
      <c r="K50">
        <v>0.47575966876104397</v>
      </c>
      <c r="L50">
        <v>-1.5383395883912301</v>
      </c>
      <c r="M50">
        <v>142944</v>
      </c>
      <c r="N50">
        <v>229.50899999999999</v>
      </c>
      <c r="O50">
        <v>137724.33333333299</v>
      </c>
      <c r="P50">
        <f>LN(N50*100/data1!AF50)</f>
        <v>-2.1344951414823083</v>
      </c>
      <c r="Q50">
        <v>194106</v>
      </c>
      <c r="R50">
        <v>9875.6</v>
      </c>
      <c r="S50">
        <f>LN(N50*100/data1!AF50)</f>
        <v>-2.1344951414823083</v>
      </c>
    </row>
    <row r="51" spans="1:19" x14ac:dyDescent="0.25">
      <c r="A51" s="1">
        <v>36982</v>
      </c>
      <c r="B51">
        <v>86.314999999999998</v>
      </c>
      <c r="C51">
        <v>194555.33333333299</v>
      </c>
      <c r="D51">
        <v>0.69055555555555503</v>
      </c>
      <c r="E51" s="3">
        <v>0.97870570600473294</v>
      </c>
      <c r="F51">
        <v>0.30634707880342299</v>
      </c>
      <c r="G51">
        <v>-1.22002964758675</v>
      </c>
      <c r="H51">
        <v>0.76841548478444999</v>
      </c>
      <c r="I51">
        <v>-0.18289741105798599</v>
      </c>
      <c r="J51">
        <v>1.08167582417582</v>
      </c>
      <c r="K51">
        <v>0.38927308047460402</v>
      </c>
      <c r="L51">
        <v>-2.5948682454907299</v>
      </c>
      <c r="M51">
        <v>143808.33333333299</v>
      </c>
      <c r="N51">
        <v>228.21299999999999</v>
      </c>
      <c r="O51">
        <v>137088</v>
      </c>
      <c r="P51">
        <f>LN(N51*100/data1!AF51)</f>
        <v>-2.1426701703634499</v>
      </c>
      <c r="Q51">
        <v>194555.33333333299</v>
      </c>
      <c r="R51">
        <v>9905.9</v>
      </c>
      <c r="S51">
        <f>LN(N51*100/data1!AF51)</f>
        <v>-2.1426701703634499</v>
      </c>
    </row>
    <row r="52" spans="1:19" x14ac:dyDescent="0.25">
      <c r="A52" s="1">
        <v>37073</v>
      </c>
      <c r="B52">
        <v>86.715999999999994</v>
      </c>
      <c r="C52">
        <v>195068</v>
      </c>
      <c r="D52">
        <v>0.73614754098360602</v>
      </c>
      <c r="E52" s="3">
        <v>0.96182254977707504</v>
      </c>
      <c r="F52">
        <v>-0.35192431528241203</v>
      </c>
      <c r="G52">
        <v>-0.12638232329909099</v>
      </c>
      <c r="H52">
        <v>0.390282474128756</v>
      </c>
      <c r="I52">
        <v>0.153220505747269</v>
      </c>
      <c r="J52">
        <v>0.87538043478260796</v>
      </c>
      <c r="K52">
        <v>0.39260091222865001</v>
      </c>
      <c r="L52">
        <v>-0.99037519782400896</v>
      </c>
      <c r="M52">
        <v>143414.66666666599</v>
      </c>
      <c r="N52">
        <v>227.23</v>
      </c>
      <c r="O52">
        <v>136719.33333333299</v>
      </c>
      <c r="P52">
        <f>LN(N52*100/data1!AF52)</f>
        <v>-2.1494946666943631</v>
      </c>
      <c r="Q52">
        <v>195068</v>
      </c>
      <c r="R52">
        <v>9871.1</v>
      </c>
      <c r="S52">
        <f>LN(N52*100/data1!AF52)</f>
        <v>-2.1494946666943631</v>
      </c>
    </row>
    <row r="53" spans="1:19" x14ac:dyDescent="0.25">
      <c r="A53" s="1">
        <v>37165</v>
      </c>
      <c r="B53">
        <v>87.426000000000002</v>
      </c>
      <c r="C53">
        <v>195621</v>
      </c>
      <c r="D53">
        <v>0.78951679005817099</v>
      </c>
      <c r="E53" s="3">
        <v>0.90615922075802102</v>
      </c>
      <c r="F53">
        <v>0.39330522716132199</v>
      </c>
      <c r="G53">
        <v>1.0965582395005999</v>
      </c>
      <c r="H53">
        <v>0.41980121124018599</v>
      </c>
      <c r="I53">
        <v>0.307640536581266</v>
      </c>
      <c r="J53">
        <v>0.53260869565217395</v>
      </c>
      <c r="K53">
        <v>0.36871068376308702</v>
      </c>
      <c r="L53">
        <v>-3.2063210400584699</v>
      </c>
      <c r="M53">
        <v>143642.33333333299</v>
      </c>
      <c r="N53">
        <v>225.393</v>
      </c>
      <c r="O53">
        <v>136225.66666666599</v>
      </c>
      <c r="P53">
        <f>LN(N53*100/data1!AF53)</f>
        <v>-2.1601181784936974</v>
      </c>
      <c r="Q53">
        <v>195621</v>
      </c>
      <c r="R53">
        <v>9910</v>
      </c>
      <c r="S53">
        <f>LN(N53*100/data1!AF53)</f>
        <v>-2.1601181784936974</v>
      </c>
    </row>
    <row r="54" spans="1:19" x14ac:dyDescent="0.25">
      <c r="A54" s="1">
        <v>37257</v>
      </c>
      <c r="B54">
        <v>87.775000000000006</v>
      </c>
      <c r="C54">
        <v>196085.33333333299</v>
      </c>
      <c r="D54">
        <v>0.71895833333333403</v>
      </c>
      <c r="E54" s="3">
        <v>0.95372552759711104</v>
      </c>
      <c r="F54">
        <v>0.67681642964711497</v>
      </c>
      <c r="G54">
        <v>-1.47666639433802</v>
      </c>
      <c r="H54">
        <v>0.41708056106685698</v>
      </c>
      <c r="I54">
        <v>1.1535844185294799</v>
      </c>
      <c r="J54">
        <v>0.43322222222222201</v>
      </c>
      <c r="K54">
        <v>0.34526718208819202</v>
      </c>
      <c r="L54">
        <v>-2.1321289035626498</v>
      </c>
      <c r="M54">
        <v>144210.33333333299</v>
      </c>
      <c r="N54">
        <v>224.41900000000001</v>
      </c>
      <c r="O54">
        <v>136105.33333333299</v>
      </c>
      <c r="P54">
        <f>LN(N54*100/data1!AF54)</f>
        <v>-2.1669569082861546</v>
      </c>
      <c r="Q54">
        <v>196085.33333333299</v>
      </c>
      <c r="R54">
        <v>9977.2999999999993</v>
      </c>
      <c r="S54">
        <f>LN(N54*100/data1!AF54)</f>
        <v>-2.1669569082861546</v>
      </c>
    </row>
    <row r="55" spans="1:19" x14ac:dyDescent="0.25">
      <c r="A55" s="1">
        <v>37347</v>
      </c>
      <c r="B55">
        <v>89.262</v>
      </c>
      <c r="C55">
        <v>196522</v>
      </c>
      <c r="D55">
        <v>0.72992187500000005</v>
      </c>
      <c r="E55" s="3">
        <v>0.78781172473758498</v>
      </c>
      <c r="F55">
        <v>0.54275980489781095</v>
      </c>
      <c r="G55">
        <v>0.19419405686631</v>
      </c>
      <c r="H55">
        <v>0.37687336471610999</v>
      </c>
      <c r="I55">
        <v>0.67214199353594495</v>
      </c>
      <c r="J55">
        <v>0.43788461538461498</v>
      </c>
      <c r="K55">
        <v>0.38153456647200901</v>
      </c>
      <c r="L55">
        <v>-0.60608523127299696</v>
      </c>
      <c r="M55">
        <v>144339</v>
      </c>
      <c r="N55">
        <v>225.26</v>
      </c>
      <c r="O55">
        <v>136360</v>
      </c>
      <c r="P55">
        <f>LN(N55*100/data1!AF55)</f>
        <v>-2.1657298022738094</v>
      </c>
      <c r="Q55">
        <v>196522</v>
      </c>
      <c r="R55">
        <v>10031.6</v>
      </c>
      <c r="S55">
        <f>LN(N55*100/data1!AF55)</f>
        <v>-2.1657298022738094</v>
      </c>
    </row>
    <row r="56" spans="1:19" x14ac:dyDescent="0.25">
      <c r="A56" s="1">
        <v>37438</v>
      </c>
      <c r="B56">
        <v>90.326999999999998</v>
      </c>
      <c r="C56">
        <v>197050</v>
      </c>
      <c r="D56">
        <v>0.83999999999999897</v>
      </c>
      <c r="E56" s="3">
        <v>1.0507593444646499</v>
      </c>
      <c r="F56">
        <v>0.58740968912199798</v>
      </c>
      <c r="G56">
        <v>0.96535354377134597</v>
      </c>
      <c r="H56">
        <v>0.38695911284484102</v>
      </c>
      <c r="I56">
        <v>0.122098782853657</v>
      </c>
      <c r="J56">
        <v>0.435217391304347</v>
      </c>
      <c r="K56">
        <v>0.27942387119137502</v>
      </c>
      <c r="L56">
        <v>-0.51452642189087805</v>
      </c>
      <c r="M56">
        <v>144823.66666666599</v>
      </c>
      <c r="N56">
        <v>224.88900000000001</v>
      </c>
      <c r="O56">
        <v>136806.66666666599</v>
      </c>
      <c r="P56">
        <f>LN(N56*100/data1!AF56)</f>
        <v>-2.169900816710951</v>
      </c>
      <c r="Q56">
        <v>197050</v>
      </c>
      <c r="R56">
        <v>10090.700000000001</v>
      </c>
      <c r="S56">
        <f>LN(N56*100/data1!AF56)</f>
        <v>-2.169900816710951</v>
      </c>
    </row>
    <row r="57" spans="1:19" x14ac:dyDescent="0.25">
      <c r="A57" s="1">
        <v>37530</v>
      </c>
      <c r="B57">
        <v>90.870999999999995</v>
      </c>
      <c r="C57">
        <v>197600.66666666599</v>
      </c>
      <c r="D57">
        <v>0.89915322580645096</v>
      </c>
      <c r="E57" s="3">
        <v>0.93332087829340904</v>
      </c>
      <c r="F57">
        <v>5.0528819840065797E-2</v>
      </c>
      <c r="G57">
        <v>-0.274865685284857</v>
      </c>
      <c r="H57">
        <v>0.55334560824623202</v>
      </c>
      <c r="I57">
        <v>-0.57398856769419404</v>
      </c>
      <c r="J57">
        <v>0.36105978260869498</v>
      </c>
      <c r="K57">
        <v>0.31030766031517198</v>
      </c>
      <c r="L57">
        <v>-0.171130848123631</v>
      </c>
      <c r="M57">
        <v>145121.33333333299</v>
      </c>
      <c r="N57">
        <v>224.751</v>
      </c>
      <c r="O57">
        <v>136651.66666666599</v>
      </c>
      <c r="P57">
        <f>LN(N57*100/data1!AF57)</f>
        <v>-2.1730508379607243</v>
      </c>
      <c r="Q57">
        <v>197600.66666666599</v>
      </c>
      <c r="R57">
        <v>10095.799999999999</v>
      </c>
      <c r="S57">
        <f>LN(N57*100/data1!AF57)</f>
        <v>-2.1730508379607243</v>
      </c>
    </row>
    <row r="58" spans="1:19" x14ac:dyDescent="0.25">
      <c r="A58" s="1">
        <v>37622</v>
      </c>
      <c r="B58">
        <v>91.488999999999905</v>
      </c>
      <c r="C58">
        <v>197882</v>
      </c>
      <c r="D58">
        <v>0.79995901639344202</v>
      </c>
      <c r="E58" s="3">
        <v>5.9090454256814001E-2</v>
      </c>
      <c r="F58">
        <v>0.29868777707508198</v>
      </c>
      <c r="G58">
        <v>0.45116693175705702</v>
      </c>
      <c r="H58">
        <v>0.774682515522366</v>
      </c>
      <c r="I58">
        <v>0.60245318681686599</v>
      </c>
      <c r="J58">
        <v>0.31241666666666601</v>
      </c>
      <c r="K58">
        <v>0.26390561322745298</v>
      </c>
      <c r="L58">
        <v>-0.10930190407371899</v>
      </c>
      <c r="M58">
        <v>145140.33333333299</v>
      </c>
      <c r="N58">
        <v>223.40799999999999</v>
      </c>
      <c r="O58">
        <v>137444.33333333299</v>
      </c>
      <c r="P58">
        <f>LN(N58*100/data1!AF58)</f>
        <v>-2.1815984757048787</v>
      </c>
      <c r="Q58">
        <v>197882</v>
      </c>
      <c r="R58">
        <v>10126</v>
      </c>
      <c r="S58">
        <f>LN(N58*100/data1!AF58)</f>
        <v>-2.1815984757048787</v>
      </c>
    </row>
    <row r="59" spans="1:19" x14ac:dyDescent="0.25">
      <c r="A59" s="1">
        <v>37712</v>
      </c>
      <c r="B59">
        <v>91.542000000000002</v>
      </c>
      <c r="C59">
        <v>198295.66666666599</v>
      </c>
      <c r="D59">
        <v>0.71329365079365104</v>
      </c>
      <c r="E59" s="3">
        <v>0.95342705425229002</v>
      </c>
      <c r="F59">
        <v>0.85256702899721903</v>
      </c>
      <c r="G59">
        <v>2.9201125947697002</v>
      </c>
      <c r="H59">
        <v>0.31536533893927099</v>
      </c>
      <c r="I59">
        <v>1.28316043410225</v>
      </c>
      <c r="J59">
        <v>0.31167582417582401</v>
      </c>
      <c r="K59">
        <v>0.26477882252433699</v>
      </c>
      <c r="L59">
        <v>2.0131521129843599</v>
      </c>
      <c r="M59">
        <v>146019.66666666599</v>
      </c>
      <c r="N59">
        <v>222.93799999999999</v>
      </c>
      <c r="O59">
        <v>137655.66666666599</v>
      </c>
      <c r="P59">
        <f>LN(N59*100/data1!AF59)</f>
        <v>-2.1862816238803187</v>
      </c>
      <c r="Q59">
        <v>198295.66666666599</v>
      </c>
      <c r="R59">
        <v>10212.700000000001</v>
      </c>
      <c r="S59">
        <f>LN(N59*100/data1!AF59)</f>
        <v>-2.1862816238803187</v>
      </c>
    </row>
    <row r="60" spans="1:19" x14ac:dyDescent="0.25">
      <c r="A60" s="1">
        <v>37803</v>
      </c>
      <c r="B60">
        <v>92.488999999999905</v>
      </c>
      <c r="C60">
        <v>198807</v>
      </c>
      <c r="D60">
        <v>0.64386718749999905</v>
      </c>
      <c r="E60" s="3">
        <v>0.88737002615401805</v>
      </c>
      <c r="F60">
        <v>1.8048754496486199</v>
      </c>
      <c r="G60">
        <v>3.65427787296476</v>
      </c>
      <c r="H60">
        <v>0.50777759414633905</v>
      </c>
      <c r="I60">
        <v>0.80354254345300502</v>
      </c>
      <c r="J60">
        <v>0.254211956521739</v>
      </c>
      <c r="K60">
        <v>0.33632109157558898</v>
      </c>
      <c r="L60">
        <v>3.0145457360279999</v>
      </c>
      <c r="M60">
        <v>146676.66666666599</v>
      </c>
      <c r="N60">
        <v>222.727</v>
      </c>
      <c r="O60">
        <v>137544</v>
      </c>
      <c r="P60">
        <f>LN(N60*100/data1!AF60)</f>
        <v>-2.189833294719405</v>
      </c>
      <c r="Q60">
        <v>198807</v>
      </c>
      <c r="R60">
        <v>10398.700000000001</v>
      </c>
      <c r="S60">
        <f>LN(N60*100/data1!AF60)</f>
        <v>-2.189833294719405</v>
      </c>
    </row>
    <row r="61" spans="1:19" x14ac:dyDescent="0.25">
      <c r="A61" s="1">
        <v>37895</v>
      </c>
      <c r="B61">
        <v>92.578999999999994</v>
      </c>
      <c r="C61">
        <v>199351.66666666599</v>
      </c>
      <c r="D61">
        <v>0.59435483870967798</v>
      </c>
      <c r="E61" s="3">
        <v>0.62009536739614801</v>
      </c>
      <c r="F61">
        <v>0.65466525385706997</v>
      </c>
      <c r="G61">
        <v>1.4374076200321599</v>
      </c>
      <c r="H61">
        <v>0.54999670959826996</v>
      </c>
      <c r="I61">
        <v>0.30212264813359602</v>
      </c>
      <c r="J61">
        <v>0.249184782608695</v>
      </c>
      <c r="K61">
        <v>0.26832631340611002</v>
      </c>
      <c r="L61">
        <v>1.6709422693018701</v>
      </c>
      <c r="M61">
        <v>146486.66666666599</v>
      </c>
      <c r="N61">
        <v>223.45099999999999</v>
      </c>
      <c r="O61">
        <v>138273</v>
      </c>
      <c r="P61">
        <f>LN(N61*100/data1!AF61)</f>
        <v>-2.1892244334519986</v>
      </c>
      <c r="Q61">
        <v>199351.66666666599</v>
      </c>
      <c r="R61">
        <v>10467</v>
      </c>
      <c r="S61">
        <f>LN(N61*100/data1!AF61)</f>
        <v>-2.1892244334519986</v>
      </c>
    </row>
    <row r="62" spans="1:19" x14ac:dyDescent="0.25">
      <c r="A62" s="1">
        <v>37987</v>
      </c>
      <c r="B62">
        <v>92.432000000000002</v>
      </c>
      <c r="C62">
        <v>199776</v>
      </c>
      <c r="D62">
        <v>0.56407258064516097</v>
      </c>
      <c r="E62" s="3">
        <v>0.95408569570893997</v>
      </c>
      <c r="F62">
        <v>0.72915899007348906</v>
      </c>
      <c r="G62">
        <v>1.11379730799119</v>
      </c>
      <c r="H62">
        <v>0.90629450698723102</v>
      </c>
      <c r="I62">
        <v>-0.952717790077798</v>
      </c>
      <c r="J62">
        <v>0.25046703296703199</v>
      </c>
      <c r="K62">
        <v>0.28365312016602401</v>
      </c>
      <c r="L62">
        <v>3.3115126879781499E-2</v>
      </c>
      <c r="M62">
        <v>146815</v>
      </c>
      <c r="N62">
        <v>224.99299999999999</v>
      </c>
      <c r="O62">
        <v>138489</v>
      </c>
      <c r="P62">
        <f>LN(N62*100/data1!AF62)</f>
        <v>-2.1850190053237553</v>
      </c>
      <c r="Q62">
        <v>199776</v>
      </c>
      <c r="R62">
        <v>10543.6</v>
      </c>
      <c r="S62">
        <f>LN(N62*100/data1!AF62)</f>
        <v>-2.1850190053237553</v>
      </c>
    </row>
    <row r="63" spans="1:19" x14ac:dyDescent="0.25">
      <c r="A63" s="1">
        <v>38078</v>
      </c>
      <c r="B63">
        <v>93.197000000000003</v>
      </c>
      <c r="C63">
        <v>200279.33333333299</v>
      </c>
      <c r="D63">
        <v>0.51620967741935397</v>
      </c>
      <c r="E63" s="3">
        <v>1.40536809212088</v>
      </c>
      <c r="F63">
        <v>0.85561817300740495</v>
      </c>
      <c r="G63">
        <v>2.7870107620269602</v>
      </c>
      <c r="H63">
        <v>0.92471847950500097</v>
      </c>
      <c r="I63">
        <v>0.34833140994980699</v>
      </c>
      <c r="J63">
        <v>0.25282967032967002</v>
      </c>
      <c r="K63">
        <v>0.279990293486029</v>
      </c>
      <c r="L63">
        <v>3.2576270464652999</v>
      </c>
      <c r="M63">
        <v>146831.66666666599</v>
      </c>
      <c r="N63">
        <v>225.25399999999999</v>
      </c>
      <c r="O63">
        <v>138902</v>
      </c>
      <c r="P63">
        <f>LN(N63*100/data1!AF63)</f>
        <v>-2.1865695835694794</v>
      </c>
      <c r="Q63">
        <v>200279.33333333299</v>
      </c>
      <c r="R63">
        <v>10634.2</v>
      </c>
      <c r="S63">
        <f>LN(N63*100/data1!AF63)</f>
        <v>-2.1865695835694794</v>
      </c>
    </row>
    <row r="64" spans="1:19" x14ac:dyDescent="0.25">
      <c r="A64" s="1">
        <v>38169</v>
      </c>
      <c r="B64">
        <v>93.924999999999997</v>
      </c>
      <c r="C64">
        <v>200849.66666666599</v>
      </c>
      <c r="D64">
        <v>0.53753906250000005</v>
      </c>
      <c r="E64" s="3">
        <v>0.56075068226146696</v>
      </c>
      <c r="F64">
        <v>0.884717116071702</v>
      </c>
      <c r="G64">
        <v>2.6843798285960898</v>
      </c>
      <c r="H64">
        <v>0.568058808187623</v>
      </c>
      <c r="I64">
        <v>0.85336953837726803</v>
      </c>
      <c r="J64">
        <v>0.35769021739130402</v>
      </c>
      <c r="K64">
        <v>0.29919853515616002</v>
      </c>
      <c r="L64">
        <v>2.59729684324284</v>
      </c>
      <c r="M64">
        <v>147125</v>
      </c>
      <c r="N64">
        <v>226.006</v>
      </c>
      <c r="O64">
        <v>139538.66666666599</v>
      </c>
      <c r="P64">
        <f>LN(N64*100/data1!AF64)</f>
        <v>-2.1859870142400539</v>
      </c>
      <c r="Q64">
        <v>200849.66666666599</v>
      </c>
      <c r="R64">
        <v>10728.7</v>
      </c>
      <c r="S64">
        <f>LN(N64*100/data1!AF64)</f>
        <v>-2.1859870142400539</v>
      </c>
    </row>
    <row r="65" spans="1:19" x14ac:dyDescent="0.25">
      <c r="A65" s="1">
        <v>38261</v>
      </c>
      <c r="B65">
        <v>95.084000000000003</v>
      </c>
      <c r="C65">
        <v>201457.33333333299</v>
      </c>
      <c r="D65">
        <v>0.50258064516128997</v>
      </c>
      <c r="E65" s="3">
        <v>1.04535534731598</v>
      </c>
      <c r="F65">
        <v>0.629035156466343</v>
      </c>
      <c r="G65">
        <v>2.3403047239497998</v>
      </c>
      <c r="H65">
        <v>0.78917700631141796</v>
      </c>
      <c r="I65">
        <v>0.38796982391406598</v>
      </c>
      <c r="J65">
        <v>0.48747282608695602</v>
      </c>
      <c r="K65">
        <v>0.45072231497412102</v>
      </c>
      <c r="L65">
        <v>1.9299917942491001</v>
      </c>
      <c r="M65">
        <v>147557</v>
      </c>
      <c r="N65">
        <v>226.86699999999999</v>
      </c>
      <c r="O65">
        <v>140029.33333333299</v>
      </c>
      <c r="P65">
        <f>LN(N65*100/data1!AF65)</f>
        <v>-2.1849765148326195</v>
      </c>
      <c r="Q65">
        <v>201457.33333333299</v>
      </c>
      <c r="R65">
        <v>10796.4</v>
      </c>
      <c r="S65">
        <f>LN(N65*100/data1!AF65)</f>
        <v>-2.1849765148326195</v>
      </c>
    </row>
    <row r="66" spans="1:19" x14ac:dyDescent="0.25">
      <c r="A66" s="1">
        <v>38353</v>
      </c>
      <c r="B66">
        <v>96.155000000000001</v>
      </c>
      <c r="C66">
        <v>202395.66666666599</v>
      </c>
      <c r="D66">
        <v>0.41668032786885301</v>
      </c>
      <c r="E66" s="3">
        <v>1.0112785273334299</v>
      </c>
      <c r="F66">
        <v>0.73273922585613804</v>
      </c>
      <c r="G66">
        <v>1.59646733691473</v>
      </c>
      <c r="H66">
        <v>0.989871200973789</v>
      </c>
      <c r="I66">
        <v>-0.413959947960654</v>
      </c>
      <c r="J66">
        <v>0.61724999999999997</v>
      </c>
      <c r="K66">
        <v>0.34738114108721702</v>
      </c>
      <c r="L66">
        <v>1.4436148659312</v>
      </c>
      <c r="M66">
        <v>148004.66666666599</v>
      </c>
      <c r="N66">
        <v>227.773</v>
      </c>
      <c r="O66">
        <v>140416.33333333299</v>
      </c>
      <c r="P66">
        <f>LN(N66*100/data1!AF66)</f>
        <v>-2.1838247020612855</v>
      </c>
      <c r="Q66">
        <v>202395.66666666599</v>
      </c>
      <c r="R66">
        <v>10875.8</v>
      </c>
      <c r="S66">
        <f>LN(N66*100/data1!AF66)</f>
        <v>-2.1838247020612855</v>
      </c>
    </row>
    <row r="67" spans="1:19" x14ac:dyDescent="0.25">
      <c r="A67" s="1">
        <v>38443</v>
      </c>
      <c r="B67">
        <v>96.686999999999998</v>
      </c>
      <c r="C67">
        <v>202835.33333333299</v>
      </c>
      <c r="D67">
        <v>0.452695312499999</v>
      </c>
      <c r="E67" s="3">
        <v>0.22764445667746599</v>
      </c>
      <c r="F67">
        <v>0.64430909498522104</v>
      </c>
      <c r="G67">
        <v>2.85646695009269</v>
      </c>
      <c r="H67">
        <v>0.51665405933347197</v>
      </c>
      <c r="I67">
        <v>6.1557097979729899E-2</v>
      </c>
      <c r="J67">
        <v>0.73543956043956005</v>
      </c>
      <c r="K67">
        <v>0.32514327286426897</v>
      </c>
      <c r="L67">
        <v>2.34527437214587</v>
      </c>
      <c r="M67">
        <v>148240</v>
      </c>
      <c r="N67">
        <v>228.732</v>
      </c>
      <c r="O67">
        <v>141518</v>
      </c>
      <c r="P67">
        <f>LN(N67*100/data1!AF67)</f>
        <v>-2.182498393774722</v>
      </c>
      <c r="Q67">
        <v>202835.33333333299</v>
      </c>
      <c r="R67">
        <v>10946.1</v>
      </c>
      <c r="S67">
        <f>LN(N67*100/data1!AF67)</f>
        <v>-2.182498393774722</v>
      </c>
    </row>
    <row r="68" spans="1:19" x14ac:dyDescent="0.25">
      <c r="A68" s="1">
        <v>38534</v>
      </c>
      <c r="B68">
        <v>97.23</v>
      </c>
      <c r="C68">
        <v>203366.66666666599</v>
      </c>
      <c r="D68">
        <v>0.44148437499999899</v>
      </c>
      <c r="E68" s="3">
        <v>1.6885020248690801</v>
      </c>
      <c r="F68">
        <v>0.94471995264118802</v>
      </c>
      <c r="G68">
        <v>2.12950308688505</v>
      </c>
      <c r="H68">
        <v>1.00069909302152</v>
      </c>
      <c r="I68">
        <v>0.46439062692852001</v>
      </c>
      <c r="J68">
        <v>0.86499999999999999</v>
      </c>
      <c r="K68">
        <v>0.35875802844474602</v>
      </c>
      <c r="L68">
        <v>1.5840301165838999</v>
      </c>
      <c r="M68">
        <v>149153.66666666599</v>
      </c>
      <c r="N68">
        <v>230.18100000000001</v>
      </c>
      <c r="O68">
        <v>142290</v>
      </c>
      <c r="P68">
        <f>LN(N68*100/data1!AF68)</f>
        <v>-2.1791000041938919</v>
      </c>
      <c r="Q68">
        <v>203366.66666666599</v>
      </c>
      <c r="R68">
        <v>11050</v>
      </c>
      <c r="S68">
        <f>LN(N68*100/data1!AF68)</f>
        <v>-2.1791000041938919</v>
      </c>
    </row>
    <row r="69" spans="1:19" x14ac:dyDescent="0.25">
      <c r="A69" s="1">
        <v>38626</v>
      </c>
      <c r="B69">
        <v>97.710999999999999</v>
      </c>
      <c r="C69">
        <v>203935.33333333299</v>
      </c>
      <c r="D69">
        <v>0.46196721311475297</v>
      </c>
      <c r="E69" s="3">
        <v>1.1210608378629701</v>
      </c>
      <c r="F69">
        <v>0.32616433792403299</v>
      </c>
      <c r="G69">
        <v>0.17002338052608401</v>
      </c>
      <c r="H69">
        <v>0.92008911414169503</v>
      </c>
      <c r="I69">
        <v>4.1685322323167396E-3</v>
      </c>
      <c r="J69">
        <v>0.99456521739130399</v>
      </c>
      <c r="K69">
        <v>0.376562237461537</v>
      </c>
      <c r="L69">
        <v>1.0429589973855</v>
      </c>
      <c r="M69">
        <v>149738.66666666599</v>
      </c>
      <c r="N69">
        <v>230.95</v>
      </c>
      <c r="O69">
        <v>142629.66666666599</v>
      </c>
      <c r="P69">
        <f>LN(N69*100/data1!AF69)</f>
        <v>-2.1787225424412733</v>
      </c>
      <c r="Q69">
        <v>203935.33333333299</v>
      </c>
      <c r="R69">
        <v>11086.1</v>
      </c>
      <c r="S69">
        <f>LN(N69*100/data1!AF69)</f>
        <v>-2.1787225424412733</v>
      </c>
    </row>
    <row r="70" spans="1:19" x14ac:dyDescent="0.25">
      <c r="A70" s="1">
        <v>38718</v>
      </c>
      <c r="B70">
        <v>98.262999999999906</v>
      </c>
      <c r="C70">
        <v>204395</v>
      </c>
      <c r="D70">
        <v>0.43366935483871</v>
      </c>
      <c r="E70" s="3">
        <v>0.88718371748071201</v>
      </c>
      <c r="F70">
        <v>1.17651580814557</v>
      </c>
      <c r="G70">
        <v>3.6126033920129199</v>
      </c>
      <c r="H70">
        <v>0.86929856507993497</v>
      </c>
      <c r="I70">
        <v>0.23705972153119301</v>
      </c>
      <c r="J70">
        <v>1.1135277777777699</v>
      </c>
      <c r="K70">
        <v>0.34098428212776</v>
      </c>
      <c r="L70">
        <v>2.3558116825979698</v>
      </c>
      <c r="M70">
        <v>150034.66666666599</v>
      </c>
      <c r="N70">
        <v>232.61099999999999</v>
      </c>
      <c r="O70">
        <v>143422</v>
      </c>
      <c r="P70">
        <f>LN(N70*100/data1!AF70)</f>
        <v>-2.1745549940466118</v>
      </c>
      <c r="Q70">
        <v>204395</v>
      </c>
      <c r="R70">
        <v>11217.3</v>
      </c>
      <c r="S70">
        <f>LN(N70*100/data1!AF70)</f>
        <v>-2.1745549940466118</v>
      </c>
    </row>
    <row r="71" spans="1:19" x14ac:dyDescent="0.25">
      <c r="A71" s="1">
        <v>38808</v>
      </c>
      <c r="B71">
        <v>98.688999999999993</v>
      </c>
      <c r="C71">
        <v>204905</v>
      </c>
      <c r="D71">
        <v>0.41626984126984001</v>
      </c>
      <c r="E71" s="3">
        <v>1.69273682328779</v>
      </c>
      <c r="F71">
        <v>0.66107131324606905</v>
      </c>
      <c r="G71">
        <v>0.28261632102807099</v>
      </c>
      <c r="H71">
        <v>0.673705282219623</v>
      </c>
      <c r="I71">
        <v>-0.36189087081548899</v>
      </c>
      <c r="J71">
        <v>1.2268956043956001</v>
      </c>
      <c r="K71">
        <v>0.36495237164845801</v>
      </c>
      <c r="L71">
        <v>-0.47697640715017398</v>
      </c>
      <c r="M71">
        <v>150513.66666666599</v>
      </c>
      <c r="N71">
        <v>233.29</v>
      </c>
      <c r="O71">
        <v>144071</v>
      </c>
      <c r="P71">
        <f>LN(N71*100/data1!AF71)</f>
        <v>-2.1746792055957767</v>
      </c>
      <c r="Q71">
        <v>204905</v>
      </c>
      <c r="R71">
        <v>11291.7</v>
      </c>
      <c r="S71">
        <f>LN(N71*100/data1!AF71)</f>
        <v>-2.1746792055957767</v>
      </c>
    </row>
    <row r="72" spans="1:19" x14ac:dyDescent="0.25">
      <c r="A72" s="1">
        <v>38899</v>
      </c>
      <c r="B72">
        <v>98.848999999999904</v>
      </c>
      <c r="C72">
        <v>205482.66666666599</v>
      </c>
      <c r="D72">
        <v>0.42492063492063398</v>
      </c>
      <c r="E72" s="3">
        <v>1.2792219282891799</v>
      </c>
      <c r="F72">
        <v>0.19817929320209099</v>
      </c>
      <c r="G72">
        <v>-0.25580786726846799</v>
      </c>
      <c r="H72">
        <v>0.67859025061205702</v>
      </c>
      <c r="I72">
        <v>-0.120358183062215</v>
      </c>
      <c r="J72">
        <v>1.3113315217391299</v>
      </c>
      <c r="K72">
        <v>0.35175635392070098</v>
      </c>
      <c r="L72">
        <v>-1.5369646197512199</v>
      </c>
      <c r="M72">
        <v>151141.33333333299</v>
      </c>
      <c r="N72">
        <v>234.35599999999999</v>
      </c>
      <c r="O72">
        <v>144565.66666666599</v>
      </c>
      <c r="P72">
        <f>LN(N72*100/data1!AF72)</f>
        <v>-2.1731979696068908</v>
      </c>
      <c r="Q72">
        <v>205482.66666666599</v>
      </c>
      <c r="R72">
        <v>11314.1</v>
      </c>
      <c r="S72">
        <f>LN(N72*100/data1!AF72)</f>
        <v>-2.1731979696068908</v>
      </c>
    </row>
    <row r="73" spans="1:19" x14ac:dyDescent="0.25">
      <c r="A73" s="1">
        <v>38991</v>
      </c>
      <c r="B73">
        <v>100.22</v>
      </c>
      <c r="C73">
        <v>206097.66666666599</v>
      </c>
      <c r="D73">
        <v>0.41314516129032203</v>
      </c>
      <c r="E73" s="3">
        <v>1.5673507194540399</v>
      </c>
      <c r="F73">
        <v>0.37317261717529698</v>
      </c>
      <c r="G73">
        <v>-0.39690289200917001</v>
      </c>
      <c r="H73">
        <v>0.53906649993036104</v>
      </c>
      <c r="I73">
        <v>1.6340871098966301</v>
      </c>
      <c r="J73">
        <v>1.31073369565217</v>
      </c>
      <c r="K73">
        <v>0.34703264533109102</v>
      </c>
      <c r="L73">
        <v>-1.72624423455139</v>
      </c>
      <c r="M73">
        <v>151618.66666666599</v>
      </c>
      <c r="N73">
        <v>235.17</v>
      </c>
      <c r="O73">
        <v>145621.66666666599</v>
      </c>
      <c r="P73">
        <f>LN(N73*100/data1!AF73)</f>
        <v>-2.1728446002158663</v>
      </c>
      <c r="Q73">
        <v>206097.66666666599</v>
      </c>
      <c r="R73">
        <v>11356.4</v>
      </c>
      <c r="S73">
        <f>LN(N73*100/data1!AF73)</f>
        <v>-2.1728446002158663</v>
      </c>
    </row>
    <row r="74" spans="1:19" x14ac:dyDescent="0.25">
      <c r="A74" s="1">
        <v>39083</v>
      </c>
      <c r="B74">
        <v>100.25</v>
      </c>
      <c r="C74">
        <v>206876</v>
      </c>
      <c r="D74">
        <v>0.40415322580645102</v>
      </c>
      <c r="E74" s="3">
        <v>0.87168183308844005</v>
      </c>
      <c r="F74">
        <v>1.2327090558097799E-2</v>
      </c>
      <c r="G74">
        <v>0.48918814929186599</v>
      </c>
      <c r="H74">
        <v>1.00813353560255</v>
      </c>
      <c r="I74">
        <v>9.6751569356285302E-3</v>
      </c>
      <c r="J74">
        <v>1.3136388888888799</v>
      </c>
      <c r="K74">
        <v>0.37086232158754301</v>
      </c>
      <c r="L74">
        <v>-1.48510427853382</v>
      </c>
      <c r="M74">
        <v>152376.33333333299</v>
      </c>
      <c r="N74">
        <v>235.096</v>
      </c>
      <c r="O74">
        <v>146080.66666666599</v>
      </c>
      <c r="P74">
        <f>LN(N74*100/data1!AF74)</f>
        <v>-2.176305593520329</v>
      </c>
      <c r="Q74">
        <v>206876</v>
      </c>
      <c r="R74">
        <v>11357.8</v>
      </c>
      <c r="S74">
        <f>LN(N74*100/data1!AF74)</f>
        <v>-2.176305593520329</v>
      </c>
    </row>
    <row r="75" spans="1:19" x14ac:dyDescent="0.25">
      <c r="A75" s="1">
        <v>39173</v>
      </c>
      <c r="B75">
        <v>100.941</v>
      </c>
      <c r="C75">
        <v>207431.66666666599</v>
      </c>
      <c r="D75">
        <v>0.41105468750000002</v>
      </c>
      <c r="E75" s="3">
        <v>1.70906810904822</v>
      </c>
      <c r="F75">
        <v>1.1694196954562599</v>
      </c>
      <c r="G75">
        <v>0.87986229218265599</v>
      </c>
      <c r="H75">
        <v>0.49986265629826498</v>
      </c>
      <c r="I75">
        <v>-0.17399444231751199</v>
      </c>
      <c r="J75">
        <v>1.31310439560439</v>
      </c>
      <c r="K75">
        <v>0.387038468786991</v>
      </c>
      <c r="L75">
        <v>0.18681527255659899</v>
      </c>
      <c r="M75">
        <v>152965</v>
      </c>
      <c r="N75">
        <v>236.41800000000001</v>
      </c>
      <c r="O75">
        <v>145873</v>
      </c>
      <c r="P75">
        <f>LN(N75*100/data1!AF75)</f>
        <v>-2.1738715043678565</v>
      </c>
      <c r="Q75">
        <v>207431.66666666599</v>
      </c>
      <c r="R75">
        <v>11491.4</v>
      </c>
      <c r="S75">
        <f>LN(N75*100/data1!AF75)</f>
        <v>-2.1738715043678565</v>
      </c>
    </row>
    <row r="76" spans="1:19" x14ac:dyDescent="0.25">
      <c r="A76" s="1">
        <v>39264</v>
      </c>
      <c r="B76">
        <v>101.619</v>
      </c>
      <c r="C76">
        <v>208043.66666666599</v>
      </c>
      <c r="D76">
        <v>0.47392857142857198</v>
      </c>
      <c r="E76" s="3">
        <v>1.3666779770021</v>
      </c>
      <c r="F76">
        <v>1.16192351934942</v>
      </c>
      <c r="G76" s="4">
        <v>2.2204460492503099E-14</v>
      </c>
      <c r="H76">
        <v>0.37826486035790202</v>
      </c>
      <c r="I76">
        <v>0.69201618280710897</v>
      </c>
      <c r="J76">
        <v>1.26858695652173</v>
      </c>
      <c r="K76">
        <v>0.384692353523791</v>
      </c>
      <c r="L76">
        <v>-0.70933694938272196</v>
      </c>
      <c r="M76">
        <v>152788.66666666599</v>
      </c>
      <c r="N76">
        <v>236.40700000000001</v>
      </c>
      <c r="O76">
        <v>145969</v>
      </c>
      <c r="P76">
        <f>LN(N76*100/data1!AF76)</f>
        <v>-2.1771124149748924</v>
      </c>
      <c r="Q76">
        <v>208043.66666666599</v>
      </c>
      <c r="R76">
        <v>11625.7</v>
      </c>
      <c r="S76">
        <f>LN(N76*100/data1!AF76)</f>
        <v>-2.1771124149748924</v>
      </c>
    </row>
    <row r="77" spans="1:19" x14ac:dyDescent="0.25">
      <c r="A77" s="1">
        <v>39356</v>
      </c>
      <c r="B77">
        <v>101.94</v>
      </c>
      <c r="C77">
        <v>208660.33333333299</v>
      </c>
      <c r="D77">
        <v>0.55979838709677399</v>
      </c>
      <c r="E77" s="3">
        <v>1.54071162461016</v>
      </c>
      <c r="F77">
        <v>-4.3017414112331703E-2</v>
      </c>
      <c r="G77">
        <v>-0.78171664211959901</v>
      </c>
      <c r="H77">
        <v>0.69930935707222297</v>
      </c>
      <c r="I77">
        <v>0.38664345458980098</v>
      </c>
      <c r="J77">
        <v>1.12391304347826</v>
      </c>
      <c r="K77">
        <v>0.47566956639154501</v>
      </c>
      <c r="L77">
        <v>-1.99680781534746</v>
      </c>
      <c r="M77">
        <v>153126.66666666599</v>
      </c>
      <c r="N77">
        <v>236.87899999999999</v>
      </c>
      <c r="O77">
        <v>146275.33333333299</v>
      </c>
      <c r="P77">
        <f>LN(N77*100/data1!AF77)</f>
        <v>-2.1783258698526944</v>
      </c>
      <c r="Q77">
        <v>208660.33333333299</v>
      </c>
      <c r="R77">
        <v>11620.7</v>
      </c>
      <c r="S77">
        <f>LN(N77*100/data1!AF77)</f>
        <v>-2.1783258698526944</v>
      </c>
    </row>
    <row r="78" spans="1:19" x14ac:dyDescent="0.25">
      <c r="A78" s="1">
        <v>39448</v>
      </c>
      <c r="B78">
        <v>102.35299999999999</v>
      </c>
      <c r="C78">
        <v>211586</v>
      </c>
      <c r="D78">
        <v>0.77090163934426204</v>
      </c>
      <c r="E78" s="3">
        <v>1.6372239123236201</v>
      </c>
      <c r="F78">
        <v>0.21747828417214901</v>
      </c>
      <c r="G78">
        <v>-1.3557602129452699</v>
      </c>
      <c r="H78">
        <v>0.64923775828059005</v>
      </c>
      <c r="I78">
        <v>0.26408219407608402</v>
      </c>
      <c r="J78">
        <v>0.79535714285714199</v>
      </c>
      <c r="K78">
        <v>0.33357963459237799</v>
      </c>
      <c r="L78">
        <v>-2.16055350161235</v>
      </c>
      <c r="M78">
        <v>153625</v>
      </c>
      <c r="N78">
        <v>236.78200000000001</v>
      </c>
      <c r="O78">
        <v>146138.33333333299</v>
      </c>
      <c r="P78">
        <f>LN(N78*100/data1!AF78)</f>
        <v>-2.1819484021010265</v>
      </c>
      <c r="Q78">
        <v>211586</v>
      </c>
      <c r="R78">
        <v>11646</v>
      </c>
      <c r="S78">
        <f>LN(N78*100/data1!AF78)</f>
        <v>-2.1819484021010265</v>
      </c>
    </row>
    <row r="79" spans="1:19" x14ac:dyDescent="0.25">
      <c r="A79" s="1">
        <v>39539</v>
      </c>
      <c r="B79">
        <v>102.399</v>
      </c>
      <c r="C79">
        <v>212242</v>
      </c>
      <c r="D79">
        <v>0.77703124999999995</v>
      </c>
      <c r="E79" s="3">
        <v>0.86956610401399503</v>
      </c>
      <c r="F79">
        <v>0.69652108026614401</v>
      </c>
      <c r="G79">
        <v>-0.40458992388426601</v>
      </c>
      <c r="H79">
        <v>0.27754529977479198</v>
      </c>
      <c r="I79">
        <v>0.141873136426581</v>
      </c>
      <c r="J79">
        <v>0.52118131868131801</v>
      </c>
      <c r="K79">
        <v>0.40463748392864501</v>
      </c>
      <c r="L79">
        <v>-0.50357756952483901</v>
      </c>
      <c r="M79">
        <v>153738</v>
      </c>
      <c r="N79">
        <v>236.261</v>
      </c>
      <c r="O79">
        <v>145989.66666666599</v>
      </c>
      <c r="P79">
        <f>LN(N79*100/data1!AF79)</f>
        <v>-2.1873588594499451</v>
      </c>
      <c r="Q79">
        <v>212242</v>
      </c>
      <c r="R79">
        <v>11727.4</v>
      </c>
      <c r="S79">
        <f>LN(N79*100/data1!AF79)</f>
        <v>-2.1873588594499451</v>
      </c>
    </row>
    <row r="80" spans="1:19" x14ac:dyDescent="0.25">
      <c r="M80">
        <v>154280.66666666599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9"/>
  <sheetViews>
    <sheetView tabSelected="1" topLeftCell="I1" workbookViewId="0">
      <selection activeCell="AF2" sqref="AF2"/>
    </sheetView>
  </sheetViews>
  <sheetFormatPr defaultRowHeight="15" x14ac:dyDescent="0.25"/>
  <sheetData>
    <row r="1" spans="1:32" x14ac:dyDescent="0.25">
      <c r="A1" t="s">
        <v>4</v>
      </c>
      <c r="B1" t="s">
        <v>131</v>
      </c>
      <c r="C1" t="s">
        <v>5</v>
      </c>
      <c r="D1" t="s">
        <v>6</v>
      </c>
      <c r="E1" t="s">
        <v>120</v>
      </c>
      <c r="F1" t="s">
        <v>130</v>
      </c>
      <c r="G1" t="s">
        <v>26</v>
      </c>
      <c r="H1" t="s">
        <v>33</v>
      </c>
      <c r="I1" t="s">
        <v>31</v>
      </c>
      <c r="J1" t="s">
        <v>117</v>
      </c>
      <c r="K1" t="s">
        <v>30</v>
      </c>
      <c r="L1" t="s">
        <v>121</v>
      </c>
      <c r="M1" t="s">
        <v>32</v>
      </c>
      <c r="N1" t="s">
        <v>122</v>
      </c>
      <c r="O1" t="s">
        <v>123</v>
      </c>
      <c r="P1" t="s">
        <v>124</v>
      </c>
      <c r="Q1" t="s">
        <v>27</v>
      </c>
      <c r="R1" t="s">
        <v>28</v>
      </c>
      <c r="S1" t="s">
        <v>29</v>
      </c>
      <c r="T1" t="s">
        <v>125</v>
      </c>
      <c r="U1" t="s">
        <v>126</v>
      </c>
      <c r="V1" t="s">
        <v>36</v>
      </c>
      <c r="W1" t="s">
        <v>127</v>
      </c>
      <c r="X1" t="s">
        <v>7</v>
      </c>
      <c r="Y1" t="s">
        <v>128</v>
      </c>
      <c r="Z1" t="s">
        <v>38</v>
      </c>
      <c r="AA1" t="s">
        <v>129</v>
      </c>
      <c r="AB1" t="s">
        <v>37</v>
      </c>
      <c r="AC1" t="s">
        <v>35</v>
      </c>
      <c r="AD1" t="s">
        <v>34</v>
      </c>
      <c r="AE1" s="5" t="s">
        <v>118</v>
      </c>
      <c r="AF1" t="s">
        <v>135</v>
      </c>
    </row>
    <row r="2" spans="1:32" x14ac:dyDescent="0.25">
      <c r="A2" t="s">
        <v>39</v>
      </c>
      <c r="B2">
        <v>-2.1978243590100401</v>
      </c>
      <c r="C2">
        <v>72.753999999999905</v>
      </c>
      <c r="D2">
        <v>169279</v>
      </c>
      <c r="E2">
        <v>-98.2</v>
      </c>
      <c r="F2">
        <v>123250.666666666</v>
      </c>
      <c r="G2">
        <v>6918.1</v>
      </c>
      <c r="H2">
        <v>3511.3</v>
      </c>
      <c r="I2">
        <v>9.2116393442622897</v>
      </c>
      <c r="K2">
        <v>835.9</v>
      </c>
      <c r="M2">
        <v>10.6451612903225</v>
      </c>
      <c r="N2">
        <v>884.1</v>
      </c>
      <c r="O2">
        <v>116835.33333333299</v>
      </c>
      <c r="Q2">
        <v>9.44644444444444</v>
      </c>
      <c r="R2">
        <v>84.462999999999994</v>
      </c>
      <c r="S2">
        <v>77.587999999999994</v>
      </c>
      <c r="U2">
        <v>3.09617590727964</v>
      </c>
      <c r="V2">
        <v>1.0390444186230801</v>
      </c>
      <c r="W2">
        <v>1.8046548604330599</v>
      </c>
      <c r="X2">
        <v>0.35838048651507098</v>
      </c>
      <c r="Z2">
        <v>0.45549949011846103</v>
      </c>
      <c r="AA2">
        <v>-0.71411469223649504</v>
      </c>
      <c r="AB2">
        <v>1.0096913631572999</v>
      </c>
      <c r="AC2">
        <v>0.51465239557855502</v>
      </c>
      <c r="AD2">
        <v>2.36161111111111</v>
      </c>
      <c r="AE2">
        <v>0.357987330095351</v>
      </c>
      <c r="AF2">
        <f t="array" ref="AF2:AF79">[1]!HP(D2:D79,1600)</f>
        <v>169362.15826874573</v>
      </c>
    </row>
    <row r="3" spans="1:32" x14ac:dyDescent="0.25">
      <c r="A3" t="s">
        <v>40</v>
      </c>
      <c r="B3">
        <v>-2.1933908092143892</v>
      </c>
      <c r="C3">
        <v>72.78</v>
      </c>
      <c r="D3">
        <v>169837.33333333299</v>
      </c>
      <c r="E3">
        <v>-91.6</v>
      </c>
      <c r="F3">
        <v>123678</v>
      </c>
      <c r="G3">
        <v>6963.5</v>
      </c>
      <c r="H3">
        <v>3573.9</v>
      </c>
      <c r="I3">
        <v>8.7579687499999999</v>
      </c>
      <c r="K3">
        <v>842.1</v>
      </c>
      <c r="M3">
        <v>10.362343750000001</v>
      </c>
      <c r="N3">
        <v>878.2</v>
      </c>
      <c r="O3">
        <v>117204.666666666</v>
      </c>
      <c r="Q3">
        <v>9.7257142857142895</v>
      </c>
      <c r="R3">
        <v>84.683999999999997</v>
      </c>
      <c r="S3">
        <v>78.341999999999999</v>
      </c>
      <c r="U3">
        <v>8.8974573972345705E-2</v>
      </c>
      <c r="V3">
        <v>0.96710815979111098</v>
      </c>
      <c r="W3">
        <v>1.8081205413600501</v>
      </c>
      <c r="X3">
        <v>0.40109374999999903</v>
      </c>
      <c r="Z3">
        <v>-0.22812982670750701</v>
      </c>
      <c r="AA3">
        <v>-0.70579684388763797</v>
      </c>
      <c r="AB3">
        <v>0.65410560556951403</v>
      </c>
      <c r="AC3">
        <v>0.800001561540716</v>
      </c>
      <c r="AD3">
        <v>2.4314285714285702</v>
      </c>
      <c r="AE3">
        <v>0.40867816458605599</v>
      </c>
      <c r="AF3">
        <v>169879.22838418453</v>
      </c>
    </row>
    <row r="4" spans="1:32" x14ac:dyDescent="0.25">
      <c r="A4" t="s">
        <v>41</v>
      </c>
      <c r="B4">
        <v>-2.1963504157722205</v>
      </c>
      <c r="C4">
        <v>72.754999999999995</v>
      </c>
      <c r="D4">
        <v>170412.66666666599</v>
      </c>
      <c r="E4">
        <v>-79.3</v>
      </c>
      <c r="F4">
        <v>124025.666666666</v>
      </c>
      <c r="G4">
        <v>7013.1</v>
      </c>
      <c r="H4">
        <v>3630.9333333333302</v>
      </c>
      <c r="I4">
        <v>8.1074603174603102</v>
      </c>
      <c r="K4">
        <v>860.4</v>
      </c>
      <c r="M4">
        <v>9.8866666666666596</v>
      </c>
      <c r="N4">
        <v>870.3</v>
      </c>
      <c r="O4">
        <v>117493.666666666</v>
      </c>
      <c r="Q4">
        <v>9.0835869565217298</v>
      </c>
      <c r="R4">
        <v>85.373999999999995</v>
      </c>
      <c r="S4">
        <v>78.912999999999997</v>
      </c>
      <c r="U4">
        <v>0.29601146457182098</v>
      </c>
      <c r="V4">
        <v>0.72621221515057299</v>
      </c>
      <c r="W4">
        <v>1.43984057801071</v>
      </c>
      <c r="X4">
        <v>0.44480158730158798</v>
      </c>
      <c r="Z4">
        <v>1.4236503206122599</v>
      </c>
      <c r="AA4">
        <v>8.5280083340995003E-2</v>
      </c>
      <c r="AB4">
        <v>0.70976071749552405</v>
      </c>
      <c r="AC4">
        <v>0.85701732059048996</v>
      </c>
      <c r="AD4">
        <v>2.2708967391304302</v>
      </c>
      <c r="AE4">
        <v>0.40228948908640899</v>
      </c>
      <c r="AF4">
        <v>170396.24652570538</v>
      </c>
    </row>
    <row r="5" spans="1:32" x14ac:dyDescent="0.25">
      <c r="A5" t="s">
        <v>42</v>
      </c>
      <c r="B5">
        <v>-2.1922485869798378</v>
      </c>
      <c r="C5">
        <v>72.474999999999994</v>
      </c>
      <c r="D5">
        <v>170990.33333333299</v>
      </c>
      <c r="E5">
        <v>-83.5</v>
      </c>
      <c r="F5">
        <v>124448.33333333299</v>
      </c>
      <c r="G5">
        <v>7030.9</v>
      </c>
      <c r="H5">
        <v>3677.8333333333298</v>
      </c>
      <c r="I5">
        <v>7.9070967741935396</v>
      </c>
      <c r="K5">
        <v>850.6</v>
      </c>
      <c r="M5">
        <v>9.8134920634920597</v>
      </c>
      <c r="N5">
        <v>867.3</v>
      </c>
      <c r="O5">
        <v>117774.33333333299</v>
      </c>
      <c r="Q5">
        <v>8.6144565217391307</v>
      </c>
      <c r="R5">
        <v>86.488999999999905</v>
      </c>
      <c r="S5">
        <v>79.433000000000007</v>
      </c>
      <c r="U5">
        <v>-1.2716289591083001</v>
      </c>
      <c r="V5">
        <v>0.65679192312159096</v>
      </c>
      <c r="W5">
        <v>1.9192635436451599</v>
      </c>
      <c r="X5">
        <v>0.47659882232462802</v>
      </c>
      <c r="Z5">
        <v>-1.80233338052577</v>
      </c>
      <c r="AA5">
        <v>0.64077141984619201</v>
      </c>
      <c r="AB5">
        <v>0.25348917019963302</v>
      </c>
      <c r="AC5">
        <v>0.62661595929736902</v>
      </c>
      <c r="AD5">
        <v>2.15361413043478</v>
      </c>
      <c r="AE5">
        <v>0.34353330519749498</v>
      </c>
      <c r="AF5">
        <v>170913.13453498352</v>
      </c>
    </row>
    <row r="6" spans="1:32" x14ac:dyDescent="0.25">
      <c r="A6" t="s">
        <v>43</v>
      </c>
      <c r="B6">
        <v>-2.1957521667018023</v>
      </c>
      <c r="C6">
        <v>71.308000000000007</v>
      </c>
      <c r="D6">
        <v>171497</v>
      </c>
      <c r="E6">
        <v>-83.6</v>
      </c>
      <c r="F6">
        <v>125781.33333333299</v>
      </c>
      <c r="G6">
        <v>7112.1</v>
      </c>
      <c r="H6">
        <v>3762.5666666666598</v>
      </c>
      <c r="I6">
        <v>8.4238709677419301</v>
      </c>
      <c r="J6">
        <v>1483.2</v>
      </c>
      <c r="K6">
        <v>866.1</v>
      </c>
      <c r="L6">
        <v>470.9</v>
      </c>
      <c r="M6">
        <v>10.095555555555499</v>
      </c>
      <c r="N6">
        <v>880</v>
      </c>
      <c r="O6">
        <v>119114.33333333299</v>
      </c>
      <c r="P6">
        <v>2813.5</v>
      </c>
      <c r="Q6">
        <v>8.2479999999999905</v>
      </c>
      <c r="R6">
        <v>88.137999999999906</v>
      </c>
      <c r="S6">
        <v>80.388999999999996</v>
      </c>
      <c r="T6">
        <v>-63.8</v>
      </c>
      <c r="U6">
        <v>2.6731267492917898</v>
      </c>
      <c r="V6">
        <v>1.1963451867692501</v>
      </c>
      <c r="W6">
        <v>1.8922945832059499</v>
      </c>
      <c r="X6">
        <v>0.41792114695340499</v>
      </c>
      <c r="Z6">
        <v>0.60949406497736502</v>
      </c>
      <c r="AA6">
        <v>0.69230778942789295</v>
      </c>
      <c r="AB6">
        <v>1.14828384671983</v>
      </c>
      <c r="AC6">
        <v>1.0814086092831601</v>
      </c>
      <c r="AD6">
        <v>2.0619999999999901</v>
      </c>
      <c r="AE6">
        <v>0.38168726360136102</v>
      </c>
      <c r="AF6">
        <v>171429.82451628224</v>
      </c>
    </row>
    <row r="7" spans="1:32" x14ac:dyDescent="0.25">
      <c r="A7" t="s">
        <v>44</v>
      </c>
      <c r="B7">
        <v>-2.2028981231910585</v>
      </c>
      <c r="C7">
        <v>71.584000000000003</v>
      </c>
      <c r="D7">
        <v>172020</v>
      </c>
      <c r="E7">
        <v>-70.900000000000006</v>
      </c>
      <c r="F7">
        <v>125705</v>
      </c>
      <c r="G7">
        <v>7130.3</v>
      </c>
      <c r="H7">
        <v>3815.86666666666</v>
      </c>
      <c r="I7">
        <v>8.6741269841269801</v>
      </c>
      <c r="J7">
        <v>1486.4</v>
      </c>
      <c r="K7">
        <v>848.8</v>
      </c>
      <c r="L7">
        <v>455.3</v>
      </c>
      <c r="M7">
        <v>10.3128571428571</v>
      </c>
      <c r="N7">
        <v>882.5</v>
      </c>
      <c r="O7">
        <v>118995.33333333299</v>
      </c>
      <c r="P7">
        <v>2849.5</v>
      </c>
      <c r="Q7">
        <v>8.23934065934065</v>
      </c>
      <c r="R7">
        <v>90.022000000000006</v>
      </c>
      <c r="S7">
        <v>81.325999999999993</v>
      </c>
      <c r="T7">
        <v>-63.6</v>
      </c>
      <c r="U7">
        <v>-1.0474367874272099</v>
      </c>
      <c r="V7">
        <v>1.15884177212832</v>
      </c>
      <c r="W7">
        <v>2.1209478195934599</v>
      </c>
      <c r="X7">
        <v>0.40968253968253998</v>
      </c>
      <c r="Y7">
        <v>0.311231291090385</v>
      </c>
      <c r="Z7">
        <v>-3.1765205758508999</v>
      </c>
      <c r="AA7">
        <v>0.95618991984922297</v>
      </c>
      <c r="AB7">
        <v>0.25557504222116301</v>
      </c>
      <c r="AC7">
        <v>0.247804601992858</v>
      </c>
      <c r="AD7">
        <v>2.0598351648351598</v>
      </c>
      <c r="AE7">
        <v>0.40626773847631298</v>
      </c>
      <c r="AF7">
        <v>171946.29682311384</v>
      </c>
    </row>
    <row r="8" spans="1:32" x14ac:dyDescent="0.25">
      <c r="A8" t="s">
        <v>45</v>
      </c>
      <c r="B8">
        <v>-2.2032930144561718</v>
      </c>
      <c r="C8">
        <v>71.076999999999998</v>
      </c>
      <c r="D8">
        <v>172521.66666666599</v>
      </c>
      <c r="E8">
        <v>-78.5</v>
      </c>
      <c r="F8">
        <v>125871.33333333299</v>
      </c>
      <c r="G8">
        <v>7130.8</v>
      </c>
      <c r="H8">
        <v>3879.6</v>
      </c>
      <c r="I8">
        <v>8.7012698412698395</v>
      </c>
      <c r="J8">
        <v>1491</v>
      </c>
      <c r="K8">
        <v>844.9</v>
      </c>
      <c r="L8">
        <v>450.5</v>
      </c>
      <c r="M8">
        <v>10.4074603174603</v>
      </c>
      <c r="N8">
        <v>866.8</v>
      </c>
      <c r="O8">
        <v>118712</v>
      </c>
      <c r="P8">
        <v>2872.4</v>
      </c>
      <c r="Q8">
        <v>8.1602173913043394</v>
      </c>
      <c r="R8">
        <v>91.397999999999996</v>
      </c>
      <c r="S8">
        <v>82.052999999999997</v>
      </c>
      <c r="T8">
        <v>-58.1</v>
      </c>
      <c r="U8">
        <v>-1.53592334901442</v>
      </c>
      <c r="V8">
        <v>0.88996113133307997</v>
      </c>
      <c r="W8">
        <v>2.0358369841482502</v>
      </c>
      <c r="X8">
        <v>0.42654761904761701</v>
      </c>
      <c r="Y8">
        <v>-0.20176040743003401</v>
      </c>
      <c r="Z8">
        <v>-1.3504921454305201</v>
      </c>
      <c r="AA8">
        <v>0.62699001662537601</v>
      </c>
      <c r="AB8">
        <v>7.0120818198365197E-3</v>
      </c>
      <c r="AC8">
        <v>0.76646318492950405</v>
      </c>
      <c r="AD8">
        <v>2.04005434782608</v>
      </c>
      <c r="AE8">
        <v>0.35882770251562301</v>
      </c>
      <c r="AF8">
        <v>172462.57379366789</v>
      </c>
    </row>
    <row r="9" spans="1:32" x14ac:dyDescent="0.25">
      <c r="A9" t="s">
        <v>46</v>
      </c>
      <c r="B9">
        <v>-2.2133907470031899</v>
      </c>
      <c r="C9">
        <v>70.433999999999997</v>
      </c>
      <c r="D9">
        <v>173046</v>
      </c>
      <c r="E9">
        <v>-79</v>
      </c>
      <c r="F9">
        <v>126069</v>
      </c>
      <c r="G9">
        <v>7076.9</v>
      </c>
      <c r="H9">
        <v>3901.7</v>
      </c>
      <c r="I9">
        <v>8.4059677419354806</v>
      </c>
      <c r="J9">
        <v>1475.3</v>
      </c>
      <c r="K9">
        <v>825.9</v>
      </c>
      <c r="L9">
        <v>437.4</v>
      </c>
      <c r="M9">
        <v>10.605625</v>
      </c>
      <c r="N9">
        <v>814.6</v>
      </c>
      <c r="O9">
        <v>118361</v>
      </c>
      <c r="P9">
        <v>2871.3</v>
      </c>
      <c r="Q9">
        <v>7.74336956521738</v>
      </c>
      <c r="R9">
        <v>92.182000000000002</v>
      </c>
      <c r="S9">
        <v>82.688999999999993</v>
      </c>
      <c r="T9">
        <v>-33.200000000000003</v>
      </c>
      <c r="U9">
        <v>-4.9508232596301101</v>
      </c>
      <c r="V9">
        <v>0.77212023612198999</v>
      </c>
      <c r="W9">
        <v>1.00694028468499</v>
      </c>
      <c r="X9">
        <v>0.54991431451612804</v>
      </c>
      <c r="Y9">
        <v>-1.2591016274034501</v>
      </c>
      <c r="Z9">
        <v>-3.0465778703347599</v>
      </c>
      <c r="AA9">
        <v>8.2008499356167899E-2</v>
      </c>
      <c r="AB9">
        <v>-0.75874713829477702</v>
      </c>
      <c r="AC9">
        <v>-0.20409023026609399</v>
      </c>
      <c r="AD9">
        <v>1.9358423913043401</v>
      </c>
      <c r="AE9">
        <v>0.40910495790110601</v>
      </c>
      <c r="AF9">
        <v>172978.72383061956</v>
      </c>
    </row>
    <row r="10" spans="1:32" x14ac:dyDescent="0.25">
      <c r="A10" t="s">
        <v>47</v>
      </c>
      <c r="B10">
        <v>-2.223094505843151</v>
      </c>
      <c r="C10">
        <v>70.846999999999994</v>
      </c>
      <c r="D10">
        <v>173505</v>
      </c>
      <c r="E10">
        <v>-41.5</v>
      </c>
      <c r="F10">
        <v>126071</v>
      </c>
      <c r="G10">
        <v>7040.8</v>
      </c>
      <c r="H10">
        <v>3914.2</v>
      </c>
      <c r="I10">
        <v>8.0231666666666595</v>
      </c>
      <c r="J10">
        <v>1474</v>
      </c>
      <c r="K10">
        <v>803.4</v>
      </c>
      <c r="L10">
        <v>424.6</v>
      </c>
      <c r="M10">
        <v>10.213606557377</v>
      </c>
      <c r="N10">
        <v>787.9</v>
      </c>
      <c r="O10">
        <v>117782.33333333299</v>
      </c>
      <c r="P10">
        <v>2868.3</v>
      </c>
      <c r="Q10">
        <v>6.43044444444444</v>
      </c>
      <c r="R10">
        <v>92.947000000000003</v>
      </c>
      <c r="S10">
        <v>83.662000000000006</v>
      </c>
      <c r="T10">
        <v>-18.3</v>
      </c>
      <c r="U10">
        <v>-2.8772656275565698</v>
      </c>
      <c r="V10">
        <v>1.1698289715450301</v>
      </c>
      <c r="W10">
        <v>0.63396700919933802</v>
      </c>
      <c r="X10">
        <v>0.54760997267759604</v>
      </c>
      <c r="Y10">
        <v>-0.72146079907762695</v>
      </c>
      <c r="Z10">
        <v>-3.9319268606939901</v>
      </c>
      <c r="AA10">
        <v>-0.34337352231510598</v>
      </c>
      <c r="AB10">
        <v>-0.51141586351567503</v>
      </c>
      <c r="AC10">
        <v>-0.84996790225281305</v>
      </c>
      <c r="AD10">
        <v>1.60761111111111</v>
      </c>
      <c r="AE10">
        <v>0.413971837147314</v>
      </c>
      <c r="AF10">
        <v>173494.85226968964</v>
      </c>
    </row>
    <row r="11" spans="1:32" x14ac:dyDescent="0.25">
      <c r="A11" t="s">
        <v>48</v>
      </c>
      <c r="B11">
        <v>-2.2322671042164992</v>
      </c>
      <c r="C11">
        <v>71.638000000000005</v>
      </c>
      <c r="D11">
        <v>173957.33333333299</v>
      </c>
      <c r="E11">
        <v>-24.3</v>
      </c>
      <c r="F11">
        <v>126351.666666666</v>
      </c>
      <c r="G11">
        <v>7086.5</v>
      </c>
      <c r="H11">
        <v>3970.2999999999902</v>
      </c>
      <c r="I11">
        <v>8.1254687499999996</v>
      </c>
      <c r="J11">
        <v>1485.6</v>
      </c>
      <c r="K11">
        <v>802.1</v>
      </c>
      <c r="L11">
        <v>426.9</v>
      </c>
      <c r="M11">
        <v>9.9214062500000004</v>
      </c>
      <c r="N11">
        <v>784</v>
      </c>
      <c r="O11">
        <v>117729.33333333299</v>
      </c>
      <c r="P11">
        <v>2896.8</v>
      </c>
      <c r="Q11">
        <v>5.8640659340659296</v>
      </c>
      <c r="R11">
        <v>94.67</v>
      </c>
      <c r="S11">
        <v>84.194000000000003</v>
      </c>
      <c r="T11">
        <v>-14.3</v>
      </c>
      <c r="U11">
        <v>-5.6618273037531398E-2</v>
      </c>
      <c r="V11">
        <v>0.63387877862257203</v>
      </c>
      <c r="W11">
        <v>1.5149852309832801</v>
      </c>
      <c r="X11">
        <v>0.44898437499999999</v>
      </c>
      <c r="Y11">
        <v>0.366610482444654</v>
      </c>
      <c r="Z11">
        <v>-0.79582213385287404</v>
      </c>
      <c r="AA11">
        <v>1.20289341248742</v>
      </c>
      <c r="AB11">
        <v>0.64697655473581095</v>
      </c>
      <c r="AC11">
        <v>0.78919045197480997</v>
      </c>
      <c r="AD11">
        <v>1.46601648351648</v>
      </c>
      <c r="AE11">
        <v>0.35335213870664001</v>
      </c>
      <c r="AF11">
        <v>174011.10649420475</v>
      </c>
    </row>
    <row r="12" spans="1:32" x14ac:dyDescent="0.25">
      <c r="A12" t="s">
        <v>49</v>
      </c>
      <c r="B12">
        <v>-2.2335761711303093</v>
      </c>
      <c r="C12">
        <v>73.046999999999997</v>
      </c>
      <c r="D12">
        <v>174449.33333333299</v>
      </c>
      <c r="E12">
        <v>-22.7</v>
      </c>
      <c r="F12">
        <v>126318</v>
      </c>
      <c r="G12">
        <v>7120.7</v>
      </c>
      <c r="H12">
        <v>4015.6666666666601</v>
      </c>
      <c r="I12">
        <v>7.9499999999999904</v>
      </c>
      <c r="J12">
        <v>1486.5</v>
      </c>
      <c r="K12">
        <v>804.4</v>
      </c>
      <c r="L12">
        <v>433.6</v>
      </c>
      <c r="M12">
        <v>9.6901562499999994</v>
      </c>
      <c r="N12">
        <v>805.2</v>
      </c>
      <c r="O12">
        <v>117660</v>
      </c>
      <c r="P12">
        <v>2908.8</v>
      </c>
      <c r="Q12">
        <v>5.6452173913043397</v>
      </c>
      <c r="R12">
        <v>95.692999999999998</v>
      </c>
      <c r="S12">
        <v>84.772000000000006</v>
      </c>
      <c r="T12">
        <v>-16</v>
      </c>
      <c r="U12">
        <v>2.39819646864854</v>
      </c>
      <c r="V12">
        <v>0.68416397924466199</v>
      </c>
      <c r="W12">
        <v>1.0320884477741099</v>
      </c>
      <c r="X12">
        <v>0.43503906250000002</v>
      </c>
      <c r="Y12">
        <v>0.53095184837032905</v>
      </c>
      <c r="Z12">
        <v>-0.39782702668283498</v>
      </c>
      <c r="AA12">
        <v>0.39063506048591001</v>
      </c>
      <c r="AB12">
        <v>0.48144695732388099</v>
      </c>
      <c r="AC12">
        <v>0.45200792294537301</v>
      </c>
      <c r="AD12">
        <v>1.4113043478260801</v>
      </c>
      <c r="AE12">
        <v>0.34952028182868999</v>
      </c>
      <c r="AF12">
        <v>174527.64022982298</v>
      </c>
    </row>
    <row r="13" spans="1:32" x14ac:dyDescent="0.25">
      <c r="A13" t="s">
        <v>50</v>
      </c>
      <c r="B13">
        <v>-2.2351767827617657</v>
      </c>
      <c r="C13">
        <v>74.414000000000001</v>
      </c>
      <c r="D13">
        <v>174950.33333333299</v>
      </c>
      <c r="E13">
        <v>-21.4</v>
      </c>
      <c r="F13">
        <v>126669</v>
      </c>
      <c r="G13">
        <v>7154.1</v>
      </c>
      <c r="H13">
        <v>4044.1</v>
      </c>
      <c r="I13">
        <v>7.3449999999999998</v>
      </c>
      <c r="J13">
        <v>1475.9</v>
      </c>
      <c r="K13">
        <v>803.2</v>
      </c>
      <c r="L13">
        <v>426.5</v>
      </c>
      <c r="M13">
        <v>9.4021874999999895</v>
      </c>
      <c r="N13">
        <v>834.4</v>
      </c>
      <c r="O13">
        <v>117678.666666666</v>
      </c>
      <c r="P13">
        <v>2925.8</v>
      </c>
      <c r="Q13">
        <v>4.8184782608695604</v>
      </c>
      <c r="R13">
        <v>96.727999999999994</v>
      </c>
      <c r="S13">
        <v>85.2</v>
      </c>
      <c r="T13">
        <v>-9.6</v>
      </c>
      <c r="U13">
        <v>1.7616427388298099</v>
      </c>
      <c r="V13">
        <v>0.50361342409423304</v>
      </c>
      <c r="W13">
        <v>0.98533996180044003</v>
      </c>
      <c r="X13">
        <v>0.51429687499999899</v>
      </c>
      <c r="Y13">
        <v>0.100127471873021</v>
      </c>
      <c r="Z13">
        <v>-0.65290432019745703</v>
      </c>
      <c r="AA13">
        <v>0.572163109289753</v>
      </c>
      <c r="AB13">
        <v>0.46795837350877001</v>
      </c>
      <c r="AC13">
        <v>0.20195169870319099</v>
      </c>
      <c r="AD13">
        <v>1.2046195652173901</v>
      </c>
      <c r="AE13">
        <v>0.39421645983280501</v>
      </c>
      <c r="AF13">
        <v>175044.57359397682</v>
      </c>
    </row>
    <row r="14" spans="1:32" x14ac:dyDescent="0.25">
      <c r="A14" t="s">
        <v>51</v>
      </c>
      <c r="B14">
        <v>-2.2380870110881994</v>
      </c>
      <c r="C14">
        <v>75.840999999999994</v>
      </c>
      <c r="D14">
        <v>175678.66666666599</v>
      </c>
      <c r="E14">
        <v>-14.2</v>
      </c>
      <c r="F14">
        <v>127357.33333333299</v>
      </c>
      <c r="G14">
        <v>7228.2</v>
      </c>
      <c r="H14">
        <v>4142.5333333333301</v>
      </c>
      <c r="I14">
        <v>7.3069354838709604</v>
      </c>
      <c r="J14">
        <v>1500.6</v>
      </c>
      <c r="K14">
        <v>810</v>
      </c>
      <c r="L14">
        <v>443.1</v>
      </c>
      <c r="M14">
        <v>9.1999999999999993</v>
      </c>
      <c r="N14">
        <v>810.2</v>
      </c>
      <c r="O14">
        <v>117958.33333333299</v>
      </c>
      <c r="P14">
        <v>2960.6</v>
      </c>
      <c r="Q14">
        <v>4.0242857142857096</v>
      </c>
      <c r="R14">
        <v>98.573999999999998</v>
      </c>
      <c r="S14">
        <v>85.766000000000005</v>
      </c>
      <c r="T14">
        <v>-4.7</v>
      </c>
      <c r="U14">
        <v>-0.49793925337648898</v>
      </c>
      <c r="V14">
        <v>0.66212237265142904</v>
      </c>
      <c r="W14">
        <v>2.22301770733743</v>
      </c>
      <c r="X14">
        <v>0.47326612903225701</v>
      </c>
      <c r="Y14">
        <v>0.41940560567877</v>
      </c>
      <c r="Z14">
        <v>0.18092750025052701</v>
      </c>
      <c r="AA14">
        <v>1.22833955537948</v>
      </c>
      <c r="AB14">
        <v>1.0304423585575699</v>
      </c>
      <c r="AC14">
        <v>1.7427264385802099</v>
      </c>
      <c r="AD14">
        <v>1.0060714285714201</v>
      </c>
      <c r="AE14">
        <v>0.37314647682281199</v>
      </c>
      <c r="AF14">
        <v>175561.97776228841</v>
      </c>
    </row>
    <row r="15" spans="1:32" x14ac:dyDescent="0.25">
      <c r="A15" t="s">
        <v>52</v>
      </c>
      <c r="B15">
        <v>-2.2358135612944205</v>
      </c>
      <c r="C15">
        <v>76.847999999999999</v>
      </c>
      <c r="D15">
        <v>176125.33333333299</v>
      </c>
      <c r="E15">
        <v>-33.700000000000003</v>
      </c>
      <c r="F15">
        <v>128139.666666666</v>
      </c>
      <c r="G15">
        <v>7297.9</v>
      </c>
      <c r="H15">
        <v>4193.0333333333301</v>
      </c>
      <c r="I15">
        <v>7.3760317460317397</v>
      </c>
      <c r="J15">
        <v>1498.7</v>
      </c>
      <c r="K15">
        <v>842.2</v>
      </c>
      <c r="L15">
        <v>446.6</v>
      </c>
      <c r="M15">
        <v>9.1276190476190404</v>
      </c>
      <c r="N15">
        <v>865.4</v>
      </c>
      <c r="O15">
        <v>118406.666666666</v>
      </c>
      <c r="P15">
        <v>2987.9</v>
      </c>
      <c r="Q15">
        <v>3.7740659340659302</v>
      </c>
      <c r="R15">
        <v>99.346999999999994</v>
      </c>
      <c r="S15">
        <v>86.212000000000003</v>
      </c>
      <c r="T15">
        <v>-20.2</v>
      </c>
      <c r="U15">
        <v>4.5810700165483897</v>
      </c>
      <c r="V15">
        <v>0.51867215557828295</v>
      </c>
      <c r="W15">
        <v>1.23461700892402</v>
      </c>
      <c r="X15">
        <v>0.43789682539682501</v>
      </c>
      <c r="Y15">
        <v>0.558663815716679</v>
      </c>
      <c r="Z15">
        <v>3.3796546505560001</v>
      </c>
      <c r="AA15">
        <v>0.26245155580788498</v>
      </c>
      <c r="AB15">
        <v>0.95965930174376002</v>
      </c>
      <c r="AC15">
        <v>0.69301794018791496</v>
      </c>
      <c r="AD15">
        <v>0.94351648351648398</v>
      </c>
      <c r="AE15">
        <v>0.33471846999702198</v>
      </c>
      <c r="AF15">
        <v>176079.86501021701</v>
      </c>
    </row>
    <row r="16" spans="1:32" x14ac:dyDescent="0.25">
      <c r="A16" t="s">
        <v>53</v>
      </c>
      <c r="B16">
        <v>-2.2410737138023382</v>
      </c>
      <c r="C16">
        <v>77.200999999999993</v>
      </c>
      <c r="D16">
        <v>176595.33333333299</v>
      </c>
      <c r="E16">
        <v>-39.6</v>
      </c>
      <c r="F16">
        <v>128559</v>
      </c>
      <c r="G16">
        <v>7369.5</v>
      </c>
      <c r="H16">
        <v>4264.3666666666604</v>
      </c>
      <c r="I16">
        <v>6.6187500000000004</v>
      </c>
      <c r="J16">
        <v>1508.6</v>
      </c>
      <c r="K16">
        <v>856.3</v>
      </c>
      <c r="L16">
        <v>456.4</v>
      </c>
      <c r="M16">
        <v>8.7042187499999901</v>
      </c>
      <c r="N16">
        <v>876.8</v>
      </c>
      <c r="O16">
        <v>118753</v>
      </c>
      <c r="P16">
        <v>3016.1</v>
      </c>
      <c r="Q16">
        <v>3.2592391304347799</v>
      </c>
      <c r="R16">
        <v>100.837</v>
      </c>
      <c r="S16">
        <v>86.587000000000003</v>
      </c>
      <c r="T16">
        <v>-15.9</v>
      </c>
      <c r="U16">
        <v>1.62581174964799</v>
      </c>
      <c r="V16">
        <v>0.43403097089257597</v>
      </c>
      <c r="W16">
        <v>1.6175017677836501</v>
      </c>
      <c r="X16">
        <v>0.521367187499999</v>
      </c>
      <c r="Y16">
        <v>0.58872188789559499</v>
      </c>
      <c r="Z16">
        <v>1.2262956595393</v>
      </c>
      <c r="AA16">
        <v>1.0546269802966799</v>
      </c>
      <c r="AB16">
        <v>0.976322575851307</v>
      </c>
      <c r="AC16">
        <v>1.25289467875518</v>
      </c>
      <c r="AD16">
        <v>0.81480978260869497</v>
      </c>
      <c r="AE16">
        <v>0.41221195384058301</v>
      </c>
      <c r="AF16">
        <v>176598.32054378706</v>
      </c>
    </row>
    <row r="17" spans="1:32" x14ac:dyDescent="0.25">
      <c r="A17" t="s">
        <v>54</v>
      </c>
      <c r="B17">
        <v>-2.2355576554534102</v>
      </c>
      <c r="C17">
        <v>77.709999999999994</v>
      </c>
      <c r="D17">
        <v>177132.33333333299</v>
      </c>
      <c r="E17">
        <v>-45.5</v>
      </c>
      <c r="F17">
        <v>128340.33333333299</v>
      </c>
      <c r="G17">
        <v>7450.7</v>
      </c>
      <c r="H17">
        <v>4341.0999999999904</v>
      </c>
      <c r="I17">
        <v>6.7403225806451497</v>
      </c>
      <c r="J17">
        <v>1532.6</v>
      </c>
      <c r="K17">
        <v>885.3</v>
      </c>
      <c r="L17">
        <v>465.8</v>
      </c>
      <c r="M17">
        <v>8.8673437499999999</v>
      </c>
      <c r="N17">
        <v>906.6</v>
      </c>
      <c r="O17">
        <v>118833.666666666</v>
      </c>
      <c r="P17">
        <v>3038.7</v>
      </c>
      <c r="Q17">
        <v>3.0348913043478198</v>
      </c>
      <c r="R17">
        <v>101.22799999999999</v>
      </c>
      <c r="S17">
        <v>87.042000000000002</v>
      </c>
      <c r="T17">
        <v>-23</v>
      </c>
      <c r="U17">
        <v>2.9397949636987</v>
      </c>
      <c r="V17">
        <v>0.52410719583270604</v>
      </c>
      <c r="W17">
        <v>1.73237225660106</v>
      </c>
      <c r="X17">
        <v>0.53175529233871</v>
      </c>
      <c r="Y17">
        <v>1.35874660896135</v>
      </c>
      <c r="Z17">
        <v>2.80647166265299</v>
      </c>
      <c r="AA17">
        <v>-0.13710253098827699</v>
      </c>
      <c r="AB17">
        <v>1.09581264143971</v>
      </c>
      <c r="AC17">
        <v>1.25930258495464</v>
      </c>
      <c r="AD17">
        <v>0.75872282608695696</v>
      </c>
      <c r="AE17">
        <v>0.33931189598456502</v>
      </c>
      <c r="AF17">
        <v>177117.457986725</v>
      </c>
    </row>
    <row r="18" spans="1:32" x14ac:dyDescent="0.25">
      <c r="A18" t="s">
        <v>55</v>
      </c>
      <c r="B18">
        <v>-2.2305081688516659</v>
      </c>
      <c r="C18">
        <v>78.346000000000004</v>
      </c>
      <c r="D18">
        <v>177522.33333333299</v>
      </c>
      <c r="E18">
        <v>-50</v>
      </c>
      <c r="F18">
        <v>128485.33333333299</v>
      </c>
      <c r="G18">
        <v>7459.7</v>
      </c>
      <c r="H18">
        <v>4379.3333333333303</v>
      </c>
      <c r="I18">
        <v>6.25819672131147</v>
      </c>
      <c r="J18">
        <v>1530.5</v>
      </c>
      <c r="K18">
        <v>895.4</v>
      </c>
      <c r="L18">
        <v>470.4</v>
      </c>
      <c r="M18">
        <v>8.3896774193548396</v>
      </c>
      <c r="N18">
        <v>931.3</v>
      </c>
      <c r="O18">
        <v>119297.33333333299</v>
      </c>
      <c r="P18">
        <v>3053.9</v>
      </c>
      <c r="Q18">
        <v>3.04233333333333</v>
      </c>
      <c r="R18">
        <v>101.404</v>
      </c>
      <c r="S18">
        <v>87.728999999999999</v>
      </c>
      <c r="T18">
        <v>-37.4</v>
      </c>
      <c r="U18">
        <v>2.0780517433317298</v>
      </c>
      <c r="V18">
        <v>0.78617566811381201</v>
      </c>
      <c r="W18">
        <v>0.86538005074978996</v>
      </c>
      <c r="X18">
        <v>0.53287017451084095</v>
      </c>
      <c r="Y18">
        <v>0.19969172414836101</v>
      </c>
      <c r="Z18">
        <v>0.348221850872378</v>
      </c>
      <c r="AA18">
        <v>-0.61246169967947195</v>
      </c>
      <c r="AB18">
        <v>0.120721122076113</v>
      </c>
      <c r="AC18">
        <v>9.0697690212358503E-2</v>
      </c>
      <c r="AD18">
        <v>0.76058333333333294</v>
      </c>
      <c r="AE18">
        <v>0.31948571536814502</v>
      </c>
      <c r="AF18">
        <v>177637.38909575072</v>
      </c>
    </row>
    <row r="19" spans="1:32" x14ac:dyDescent="0.25">
      <c r="A19" t="s">
        <v>56</v>
      </c>
      <c r="B19">
        <v>-2.2222477561912539</v>
      </c>
      <c r="C19">
        <v>78.853999999999999</v>
      </c>
      <c r="D19">
        <v>177946.33333333299</v>
      </c>
      <c r="E19">
        <v>-65.2</v>
      </c>
      <c r="F19">
        <v>129086.33333333299</v>
      </c>
      <c r="G19">
        <v>7497.5</v>
      </c>
      <c r="H19">
        <v>4446.7</v>
      </c>
      <c r="I19">
        <v>5.9880952380952301</v>
      </c>
      <c r="J19">
        <v>1544.4</v>
      </c>
      <c r="K19">
        <v>918.2</v>
      </c>
      <c r="L19">
        <v>486.2</v>
      </c>
      <c r="M19">
        <v>8.1390476190476093</v>
      </c>
      <c r="N19">
        <v>942.3</v>
      </c>
      <c r="O19">
        <v>119959.666666666</v>
      </c>
      <c r="P19">
        <v>3065.4</v>
      </c>
      <c r="Q19">
        <v>2.9972527472527402</v>
      </c>
      <c r="R19">
        <v>101.773</v>
      </c>
      <c r="S19">
        <v>88.203999999999994</v>
      </c>
      <c r="T19">
        <v>-48.6</v>
      </c>
      <c r="U19">
        <v>2.1313356353056201</v>
      </c>
      <c r="V19">
        <v>0.53997959923632</v>
      </c>
      <c r="W19">
        <v>1.21539957669321</v>
      </c>
      <c r="X19">
        <v>0.53773809523809402</v>
      </c>
      <c r="Y19">
        <v>0.18479235856002801</v>
      </c>
      <c r="Z19">
        <v>1.9744890015893299</v>
      </c>
      <c r="AA19">
        <v>-0.176749109855843</v>
      </c>
      <c r="AB19">
        <v>0.50544327111930998</v>
      </c>
      <c r="AC19">
        <v>0.98659462486104099</v>
      </c>
      <c r="AD19">
        <v>0.74931318681318604</v>
      </c>
      <c r="AE19">
        <v>0.33703680291722898</v>
      </c>
      <c r="AF19">
        <v>178158.23492467578</v>
      </c>
    </row>
    <row r="20" spans="1:32" x14ac:dyDescent="0.25">
      <c r="A20" t="s">
        <v>57</v>
      </c>
      <c r="B20">
        <v>-2.2219791733885148</v>
      </c>
      <c r="C20">
        <v>79.066999999999993</v>
      </c>
      <c r="D20">
        <v>178413.33333333299</v>
      </c>
      <c r="E20">
        <v>-70.900000000000006</v>
      </c>
      <c r="F20">
        <v>129428</v>
      </c>
      <c r="G20">
        <v>7536</v>
      </c>
      <c r="H20">
        <v>4510.7</v>
      </c>
      <c r="I20">
        <v>5.6153124999999999</v>
      </c>
      <c r="J20">
        <v>1559.6</v>
      </c>
      <c r="K20">
        <v>936.8</v>
      </c>
      <c r="L20">
        <v>492.1</v>
      </c>
      <c r="M20">
        <v>7.6229687499999903</v>
      </c>
      <c r="N20">
        <v>943.4</v>
      </c>
      <c r="O20">
        <v>120625.666666666</v>
      </c>
      <c r="P20">
        <v>3099.9</v>
      </c>
      <c r="Q20">
        <v>3.0577173913043398</v>
      </c>
      <c r="R20">
        <v>102.20099999999999</v>
      </c>
      <c r="S20">
        <v>88.598999999999904</v>
      </c>
      <c r="T20">
        <v>-59.4</v>
      </c>
      <c r="U20">
        <v>0.68013592795417799</v>
      </c>
      <c r="V20">
        <v>0.44682574073030301</v>
      </c>
      <c r="W20">
        <v>1.3945180115042599</v>
      </c>
      <c r="X20">
        <v>0.50191406249999904</v>
      </c>
      <c r="Y20">
        <v>0.386861657276032</v>
      </c>
      <c r="Z20">
        <v>1.5586323061082501</v>
      </c>
      <c r="AA20">
        <v>-2.7163795435873401E-2</v>
      </c>
      <c r="AB20">
        <v>0.51219056330347701</v>
      </c>
      <c r="AC20">
        <v>0.98218466632285695</v>
      </c>
      <c r="AD20">
        <v>0.76442934782608696</v>
      </c>
      <c r="AE20">
        <v>0.33780524079831697</v>
      </c>
      <c r="AF20">
        <v>178680.04461746014</v>
      </c>
    </row>
    <row r="21" spans="1:32" x14ac:dyDescent="0.25">
      <c r="A21" t="s">
        <v>58</v>
      </c>
      <c r="B21">
        <v>-2.2175889824528396</v>
      </c>
      <c r="C21">
        <v>79.441000000000003</v>
      </c>
      <c r="D21">
        <v>178940.66666666599</v>
      </c>
      <c r="E21">
        <v>-74</v>
      </c>
      <c r="F21">
        <v>129741.666666666</v>
      </c>
      <c r="G21">
        <v>7637.4</v>
      </c>
      <c r="H21">
        <v>4574.8666666666604</v>
      </c>
      <c r="I21">
        <v>5.6159677419354797</v>
      </c>
      <c r="J21">
        <v>1566.8</v>
      </c>
      <c r="K21">
        <v>979.8</v>
      </c>
      <c r="L21">
        <v>505.1</v>
      </c>
      <c r="M21">
        <v>7.5546875</v>
      </c>
      <c r="N21">
        <v>996.5</v>
      </c>
      <c r="O21">
        <v>121152</v>
      </c>
      <c r="P21">
        <v>3123.5</v>
      </c>
      <c r="Q21">
        <v>2.98826086956521</v>
      </c>
      <c r="R21">
        <v>102.574</v>
      </c>
      <c r="S21">
        <v>89.03</v>
      </c>
      <c r="T21">
        <v>-63</v>
      </c>
      <c r="U21">
        <v>4.6486123648649702</v>
      </c>
      <c r="V21">
        <v>0.48528207199553203</v>
      </c>
      <c r="W21">
        <v>1.17682220635673</v>
      </c>
      <c r="X21">
        <v>0.48467993951612898</v>
      </c>
      <c r="Y21">
        <v>1.13089227328861</v>
      </c>
      <c r="Z21">
        <v>4.0025836201011602</v>
      </c>
      <c r="AA21">
        <v>-0.12097938609457</v>
      </c>
      <c r="AB21">
        <v>1.33656938482447</v>
      </c>
      <c r="AC21">
        <v>0.92723815711645696</v>
      </c>
      <c r="AD21">
        <v>0.74706521739130405</v>
      </c>
      <c r="AE21">
        <v>0.29756174903307803</v>
      </c>
      <c r="AF21">
        <v>179202.73487956918</v>
      </c>
    </row>
    <row r="22" spans="1:32" x14ac:dyDescent="0.25">
      <c r="A22" t="s">
        <v>59</v>
      </c>
      <c r="B22">
        <v>-2.2153753950593118</v>
      </c>
      <c r="C22">
        <v>79.328000000000003</v>
      </c>
      <c r="D22">
        <v>179825.33333333299</v>
      </c>
      <c r="E22">
        <v>-77.599999999999994</v>
      </c>
      <c r="F22">
        <v>130555</v>
      </c>
      <c r="G22">
        <v>7715.1</v>
      </c>
      <c r="H22">
        <v>4643.8999999999996</v>
      </c>
      <c r="I22">
        <v>6.09032258064516</v>
      </c>
      <c r="J22">
        <v>1582</v>
      </c>
      <c r="K22">
        <v>997.9</v>
      </c>
      <c r="L22">
        <v>517.29999999999995</v>
      </c>
      <c r="M22">
        <v>7.85904761904761</v>
      </c>
      <c r="N22">
        <v>1043.2</v>
      </c>
      <c r="O22">
        <v>121994</v>
      </c>
      <c r="P22">
        <v>3151.9</v>
      </c>
      <c r="Q22">
        <v>3.2093333333333298</v>
      </c>
      <c r="R22">
        <v>103.738</v>
      </c>
      <c r="S22">
        <v>89.597999999999999</v>
      </c>
      <c r="T22">
        <v>-73.8</v>
      </c>
      <c r="U22">
        <v>3.9146051928553698</v>
      </c>
      <c r="V22">
        <v>0.63596067176067295</v>
      </c>
      <c r="W22">
        <v>1.3323989952089299</v>
      </c>
      <c r="X22">
        <v>0.442181259600614</v>
      </c>
      <c r="Y22">
        <v>0.51780676682896398</v>
      </c>
      <c r="Z22">
        <v>1.19449949681857</v>
      </c>
      <c r="AA22">
        <v>0.49243937366025697</v>
      </c>
      <c r="AB22">
        <v>1.0122216371614099</v>
      </c>
      <c r="AC22">
        <v>0.86173693203319801</v>
      </c>
      <c r="AD22">
        <v>0.80233333333333301</v>
      </c>
      <c r="AE22">
        <v>0.34738686964502702</v>
      </c>
      <c r="AF22">
        <v>179726.05572191565</v>
      </c>
    </row>
    <row r="23" spans="1:32" x14ac:dyDescent="0.25">
      <c r="A23" t="s">
        <v>60</v>
      </c>
      <c r="B23">
        <v>-2.2054401383968987</v>
      </c>
      <c r="C23">
        <v>79.141000000000005</v>
      </c>
      <c r="D23">
        <v>180320.66666666599</v>
      </c>
      <c r="E23">
        <v>-94.6</v>
      </c>
      <c r="F23">
        <v>130653.666666666</v>
      </c>
      <c r="G23">
        <v>7815.7</v>
      </c>
      <c r="H23">
        <v>4702.8333333333303</v>
      </c>
      <c r="I23">
        <v>7.0895161290322504</v>
      </c>
      <c r="J23">
        <v>1597</v>
      </c>
      <c r="K23">
        <v>1025.2</v>
      </c>
      <c r="L23">
        <v>523.29999999999995</v>
      </c>
      <c r="M23">
        <v>8.6012903225806401</v>
      </c>
      <c r="N23">
        <v>1106.7</v>
      </c>
      <c r="O23">
        <v>122596</v>
      </c>
      <c r="P23">
        <v>3167.9</v>
      </c>
      <c r="Q23">
        <v>3.9380219780219701</v>
      </c>
      <c r="R23">
        <v>103.51600000000001</v>
      </c>
      <c r="S23">
        <v>89.98</v>
      </c>
      <c r="T23">
        <v>-83</v>
      </c>
      <c r="U23">
        <v>4.4716838781796104</v>
      </c>
      <c r="V23">
        <v>0.42544251098396302</v>
      </c>
      <c r="W23">
        <v>1.19143295406018</v>
      </c>
      <c r="X23">
        <v>0.37794354838709698</v>
      </c>
      <c r="Y23">
        <v>1.32430832699775</v>
      </c>
      <c r="Z23">
        <v>2.27354984898095</v>
      </c>
      <c r="AA23">
        <v>-0.639672475090591</v>
      </c>
      <c r="AB23">
        <v>1.29550837054183</v>
      </c>
      <c r="AC23">
        <v>0.83562084097120504</v>
      </c>
      <c r="AD23">
        <v>0.98450549450549396</v>
      </c>
      <c r="AE23">
        <v>0.334674865557057</v>
      </c>
      <c r="AF23">
        <v>180249.59336277927</v>
      </c>
    </row>
    <row r="24" spans="1:32" x14ac:dyDescent="0.25">
      <c r="A24" t="s">
        <v>61</v>
      </c>
      <c r="B24">
        <v>-2.1989905369220257</v>
      </c>
      <c r="C24">
        <v>79.540999999999997</v>
      </c>
      <c r="D24">
        <v>180835.66666666599</v>
      </c>
      <c r="E24">
        <v>-99.7</v>
      </c>
      <c r="F24">
        <v>131116</v>
      </c>
      <c r="G24">
        <v>7859.5</v>
      </c>
      <c r="H24">
        <v>4778.5999999999904</v>
      </c>
      <c r="I24">
        <v>7.3279687500000001</v>
      </c>
      <c r="J24">
        <v>1610.6</v>
      </c>
      <c r="K24">
        <v>1039.5</v>
      </c>
      <c r="L24">
        <v>529.1</v>
      </c>
      <c r="M24">
        <v>8.8378125000000001</v>
      </c>
      <c r="N24">
        <v>1092.9000000000001</v>
      </c>
      <c r="O24">
        <v>123245</v>
      </c>
      <c r="P24">
        <v>3185.8</v>
      </c>
      <c r="Q24">
        <v>4.4854347826086904</v>
      </c>
      <c r="R24">
        <v>103.456</v>
      </c>
      <c r="S24">
        <v>90.525000000000006</v>
      </c>
      <c r="T24">
        <v>-79</v>
      </c>
      <c r="U24">
        <v>-0.20250155818114901</v>
      </c>
      <c r="V24">
        <v>0.60386322386787195</v>
      </c>
      <c r="W24">
        <v>1.5715810662501299</v>
      </c>
      <c r="X24">
        <v>0.37746093749999898</v>
      </c>
      <c r="Y24">
        <v>0.14937803785585399</v>
      </c>
      <c r="Z24">
        <v>0.78134805694729303</v>
      </c>
      <c r="AA24">
        <v>-0.66184208253549204</v>
      </c>
      <c r="AB24">
        <v>0.55884599868162099</v>
      </c>
      <c r="AC24">
        <v>0.99438203733273001</v>
      </c>
      <c r="AD24">
        <v>1.1213586956521699</v>
      </c>
      <c r="AE24">
        <v>0.35653058200624999</v>
      </c>
      <c r="AF24">
        <v>180772.9960689469</v>
      </c>
    </row>
    <row r="25" spans="1:32" x14ac:dyDescent="0.25">
      <c r="A25" t="s">
        <v>62</v>
      </c>
      <c r="B25">
        <v>-2.1941973461133277</v>
      </c>
      <c r="C25">
        <v>80.144999999999996</v>
      </c>
      <c r="D25">
        <v>181365.33333333299</v>
      </c>
      <c r="E25">
        <v>-102.4</v>
      </c>
      <c r="F25">
        <v>131862</v>
      </c>
      <c r="G25">
        <v>7951.6</v>
      </c>
      <c r="H25">
        <v>4847.8666666666604</v>
      </c>
      <c r="I25">
        <v>7.83721311475409</v>
      </c>
      <c r="J25">
        <v>1626</v>
      </c>
      <c r="K25">
        <v>1070.4000000000001</v>
      </c>
      <c r="L25">
        <v>547.9</v>
      </c>
      <c r="M25">
        <v>9.2077777777777694</v>
      </c>
      <c r="N25">
        <v>1145.5</v>
      </c>
      <c r="O25">
        <v>124449.666666666</v>
      </c>
      <c r="P25">
        <v>3200.9</v>
      </c>
      <c r="Q25">
        <v>5.1679347826086897</v>
      </c>
      <c r="R25">
        <v>104.041</v>
      </c>
      <c r="S25">
        <v>90.957999999999998</v>
      </c>
      <c r="T25">
        <v>-81.900000000000006</v>
      </c>
      <c r="U25">
        <v>4.3572634795627199</v>
      </c>
      <c r="V25">
        <v>0.47718058619475601</v>
      </c>
      <c r="W25">
        <v>1.11907849079444</v>
      </c>
      <c r="X25">
        <v>0.34264116575591902</v>
      </c>
      <c r="Y25">
        <v>0.622246435759373</v>
      </c>
      <c r="Z25">
        <v>2.4520776213948698</v>
      </c>
      <c r="AA25">
        <v>8.6684481710095407E-2</v>
      </c>
      <c r="AB25">
        <v>1.16501750920735</v>
      </c>
      <c r="AC25">
        <v>0.96193232022899799</v>
      </c>
      <c r="AD25">
        <v>1.29198369565217</v>
      </c>
      <c r="AE25">
        <v>0.30261495848303499</v>
      </c>
      <c r="AF25">
        <v>181295.9565280203</v>
      </c>
    </row>
    <row r="26" spans="1:32" x14ac:dyDescent="0.25">
      <c r="A26" t="s">
        <v>63</v>
      </c>
      <c r="B26">
        <v>-2.1886506955541454</v>
      </c>
      <c r="C26">
        <v>81.105000000000004</v>
      </c>
      <c r="D26">
        <v>182001.33333333299</v>
      </c>
      <c r="E26">
        <v>-102.7</v>
      </c>
      <c r="F26">
        <v>132087</v>
      </c>
      <c r="G26">
        <v>7973.7</v>
      </c>
      <c r="H26">
        <v>4879.0666666666602</v>
      </c>
      <c r="I26">
        <v>7.4712903225806402</v>
      </c>
      <c r="J26">
        <v>1628</v>
      </c>
      <c r="K26">
        <v>1099.4000000000001</v>
      </c>
      <c r="L26">
        <v>537.29999999999995</v>
      </c>
      <c r="M26">
        <v>8.8723809523809507</v>
      </c>
      <c r="N26">
        <v>1160.5999999999999</v>
      </c>
      <c r="O26">
        <v>124848.666666666</v>
      </c>
      <c r="P26">
        <v>3221.3</v>
      </c>
      <c r="Q26">
        <v>5.80277777777777</v>
      </c>
      <c r="R26">
        <v>104.848</v>
      </c>
      <c r="S26">
        <v>91.554000000000002</v>
      </c>
      <c r="T26">
        <v>-86</v>
      </c>
      <c r="U26">
        <v>0.30205477044636703</v>
      </c>
      <c r="V26">
        <v>0.65311006240010705</v>
      </c>
      <c r="W26">
        <v>0.96201966742081102</v>
      </c>
      <c r="X26">
        <v>0.35027265745007602</v>
      </c>
      <c r="Y26">
        <v>0.15511612625898299</v>
      </c>
      <c r="Z26">
        <v>2.02010654285949</v>
      </c>
      <c r="AA26">
        <v>0.11955294510689</v>
      </c>
      <c r="AB26">
        <v>0.27754597008132198</v>
      </c>
      <c r="AC26">
        <v>-1.15901519997042E-2</v>
      </c>
      <c r="AD26">
        <v>1.4506944444444401</v>
      </c>
      <c r="AE26">
        <v>0.30587510691395903</v>
      </c>
      <c r="AF26">
        <v>181818.20659672483</v>
      </c>
    </row>
    <row r="27" spans="1:32" x14ac:dyDescent="0.25">
      <c r="A27" t="s">
        <v>64</v>
      </c>
      <c r="B27">
        <v>-2.1891579272530972</v>
      </c>
      <c r="C27">
        <v>81.567999999999998</v>
      </c>
      <c r="D27">
        <v>182526.66666666599</v>
      </c>
      <c r="E27">
        <v>-114.3</v>
      </c>
      <c r="F27">
        <v>132130</v>
      </c>
      <c r="G27">
        <v>7988</v>
      </c>
      <c r="H27">
        <v>4946.7</v>
      </c>
      <c r="I27">
        <v>6.6001587301587197</v>
      </c>
      <c r="J27">
        <v>1636.2</v>
      </c>
      <c r="K27">
        <v>1098.9000000000001</v>
      </c>
      <c r="L27">
        <v>543.5</v>
      </c>
      <c r="M27">
        <v>8.2168253968253904</v>
      </c>
      <c r="N27">
        <v>1132.5999999999999</v>
      </c>
      <c r="O27">
        <v>124629.33333333299</v>
      </c>
      <c r="P27">
        <v>3251.2</v>
      </c>
      <c r="Q27">
        <v>6.0191208791208703</v>
      </c>
      <c r="R27">
        <v>105.446</v>
      </c>
      <c r="S27">
        <v>91.891000000000005</v>
      </c>
      <c r="T27">
        <v>-87.7</v>
      </c>
      <c r="U27">
        <v>-1.2598231104342299</v>
      </c>
      <c r="V27">
        <v>0.36741298929194599</v>
      </c>
      <c r="W27">
        <v>1.42819825345999</v>
      </c>
      <c r="X27">
        <v>0.40416666666666601</v>
      </c>
      <c r="Y27">
        <v>0.165772764025505</v>
      </c>
      <c r="Z27">
        <v>-0.41290268666010699</v>
      </c>
      <c r="AA27">
        <v>0.20131613457494499</v>
      </c>
      <c r="AB27">
        <v>0.179178957452611</v>
      </c>
      <c r="AC27">
        <v>1.0092612957441001</v>
      </c>
      <c r="AD27">
        <v>1.50478021978021</v>
      </c>
      <c r="AE27">
        <v>0.35703020695151</v>
      </c>
      <c r="AF27">
        <v>182339.52149228923</v>
      </c>
    </row>
    <row r="28" spans="1:32" x14ac:dyDescent="0.25">
      <c r="A28" t="s">
        <v>65</v>
      </c>
      <c r="B28">
        <v>-2.1843990165595333</v>
      </c>
      <c r="C28">
        <v>82.137</v>
      </c>
      <c r="D28">
        <v>183016</v>
      </c>
      <c r="E28">
        <v>-78.2</v>
      </c>
      <c r="F28">
        <v>132430</v>
      </c>
      <c r="G28">
        <v>8053.1</v>
      </c>
      <c r="H28">
        <v>5011.0666666666602</v>
      </c>
      <c r="I28">
        <v>6.3292063492063404</v>
      </c>
      <c r="J28">
        <v>1642.2</v>
      </c>
      <c r="K28">
        <v>1115</v>
      </c>
      <c r="L28">
        <v>559.70000000000005</v>
      </c>
      <c r="M28">
        <v>8.0619047619047599</v>
      </c>
      <c r="N28">
        <v>1126.2</v>
      </c>
      <c r="O28">
        <v>124933.666666666</v>
      </c>
      <c r="P28">
        <v>3273.6</v>
      </c>
      <c r="Q28">
        <v>5.7971739130434798</v>
      </c>
      <c r="R28">
        <v>106.096</v>
      </c>
      <c r="S28">
        <v>92.281000000000006</v>
      </c>
      <c r="T28">
        <v>-57.1</v>
      </c>
      <c r="U28">
        <v>0.54023119893979699</v>
      </c>
      <c r="V28">
        <v>0.42351778005731999</v>
      </c>
      <c r="W28">
        <v>1.11029584474809</v>
      </c>
      <c r="X28">
        <v>0.43317460317460299</v>
      </c>
      <c r="Y28">
        <v>0.19950585648583299</v>
      </c>
      <c r="Z28">
        <v>1.03095476407674</v>
      </c>
      <c r="AA28">
        <v>0.191019329012867</v>
      </c>
      <c r="AB28">
        <v>0.81166949152618395</v>
      </c>
      <c r="AC28">
        <v>0.86929345600125196</v>
      </c>
      <c r="AD28">
        <v>1.44929347826087</v>
      </c>
      <c r="AE28">
        <v>0.35646880140949999</v>
      </c>
      <c r="AF28">
        <v>182859.79088615259</v>
      </c>
    </row>
    <row r="29" spans="1:32" x14ac:dyDescent="0.25">
      <c r="A29" t="s">
        <v>66</v>
      </c>
      <c r="B29">
        <v>-2.1869670649205513</v>
      </c>
      <c r="C29">
        <v>82.984999999999999</v>
      </c>
      <c r="D29">
        <v>183467</v>
      </c>
      <c r="E29">
        <v>-70.3</v>
      </c>
      <c r="F29">
        <v>132613.66666666599</v>
      </c>
      <c r="G29">
        <v>8112</v>
      </c>
      <c r="H29">
        <v>5066.3666666666604</v>
      </c>
      <c r="I29">
        <v>5.8985483870967697</v>
      </c>
      <c r="J29">
        <v>1648</v>
      </c>
      <c r="K29">
        <v>1138.2</v>
      </c>
      <c r="L29">
        <v>570</v>
      </c>
      <c r="M29">
        <v>7.6463492063491998</v>
      </c>
      <c r="N29">
        <v>1156.5999999999999</v>
      </c>
      <c r="O29">
        <v>125221.33333333299</v>
      </c>
      <c r="P29">
        <v>3293.4</v>
      </c>
      <c r="Q29">
        <v>5.7194565217391302</v>
      </c>
      <c r="R29">
        <v>107.05200000000001</v>
      </c>
      <c r="S29">
        <v>92.733999999999995</v>
      </c>
      <c r="T29">
        <v>-53.1</v>
      </c>
      <c r="U29">
        <v>2.2891814967650301</v>
      </c>
      <c r="V29">
        <v>0.48969100368548102</v>
      </c>
      <c r="W29">
        <v>1.0260217071063999</v>
      </c>
      <c r="X29">
        <v>0.43695020481310798</v>
      </c>
      <c r="Y29">
        <v>0.53605096395205798</v>
      </c>
      <c r="Z29">
        <v>1.5696752237949401</v>
      </c>
      <c r="AA29">
        <v>0.40734430562798202</v>
      </c>
      <c r="AB29">
        <v>0.72873363799967605</v>
      </c>
      <c r="AC29">
        <v>0.60782169144568399</v>
      </c>
      <c r="AD29">
        <v>1.4298641304347799</v>
      </c>
      <c r="AE29">
        <v>0.36131123647036101</v>
      </c>
      <c r="AF29">
        <v>183379.02141548798</v>
      </c>
    </row>
    <row r="30" spans="1:32" x14ac:dyDescent="0.25">
      <c r="A30" t="s">
        <v>67</v>
      </c>
      <c r="B30">
        <v>-2.1957343003869432</v>
      </c>
      <c r="C30">
        <v>83.057999999999893</v>
      </c>
      <c r="D30">
        <v>183967.33333333299</v>
      </c>
      <c r="E30">
        <v>-84.2</v>
      </c>
      <c r="F30">
        <v>132916</v>
      </c>
      <c r="G30">
        <v>8169.2</v>
      </c>
      <c r="H30">
        <v>5142.7666666666601</v>
      </c>
      <c r="I30">
        <v>5.9104838709677399</v>
      </c>
      <c r="J30">
        <v>1657.5</v>
      </c>
      <c r="K30">
        <v>1163.2</v>
      </c>
      <c r="L30">
        <v>576.1</v>
      </c>
      <c r="M30">
        <v>7.7069841269841204</v>
      </c>
      <c r="N30">
        <v>1170</v>
      </c>
      <c r="O30">
        <v>125542</v>
      </c>
      <c r="P30">
        <v>3326.2</v>
      </c>
      <c r="Q30">
        <v>5.3709890109890104</v>
      </c>
      <c r="R30">
        <v>108.12799999999901</v>
      </c>
      <c r="S30">
        <v>93.302000000000007</v>
      </c>
      <c r="T30">
        <v>-68.2</v>
      </c>
      <c r="U30">
        <v>1.16953883761113</v>
      </c>
      <c r="V30">
        <v>0.61063639827684901</v>
      </c>
      <c r="W30">
        <v>1.54064202188796</v>
      </c>
      <c r="X30">
        <v>0.44912506400409602</v>
      </c>
      <c r="Y30">
        <v>0.653857596874444</v>
      </c>
      <c r="Z30">
        <v>1.56203966274629</v>
      </c>
      <c r="AA30">
        <v>0.38946488294640602</v>
      </c>
      <c r="AB30">
        <v>0.70265380120384002</v>
      </c>
      <c r="AC30">
        <v>0.88609057658915602</v>
      </c>
      <c r="AD30">
        <v>1.3427472527472499</v>
      </c>
      <c r="AE30">
        <v>0.357317270432917</v>
      </c>
      <c r="AF30">
        <v>183897.31734816468</v>
      </c>
    </row>
    <row r="31" spans="1:32" x14ac:dyDescent="0.25">
      <c r="A31" t="s">
        <v>68</v>
      </c>
      <c r="B31">
        <v>-2.1862058710202068</v>
      </c>
      <c r="C31">
        <v>84.245999999999995</v>
      </c>
      <c r="D31">
        <v>184389.33333333299</v>
      </c>
      <c r="E31">
        <v>-97</v>
      </c>
      <c r="F31">
        <v>133591</v>
      </c>
      <c r="G31">
        <v>8303.1</v>
      </c>
      <c r="H31">
        <v>5232</v>
      </c>
      <c r="I31">
        <v>6.7140624999999998</v>
      </c>
      <c r="J31">
        <v>1677</v>
      </c>
      <c r="K31">
        <v>1197.4000000000001</v>
      </c>
      <c r="L31">
        <v>595.20000000000005</v>
      </c>
      <c r="M31">
        <v>8.2946874999999896</v>
      </c>
      <c r="N31">
        <v>1227.9000000000001</v>
      </c>
      <c r="O31">
        <v>126280</v>
      </c>
      <c r="P31">
        <v>3345.4</v>
      </c>
      <c r="Q31">
        <v>5.2439560439560404</v>
      </c>
      <c r="R31">
        <v>109.158999999999</v>
      </c>
      <c r="S31">
        <v>93.614999999999995</v>
      </c>
      <c r="T31">
        <v>-81.2</v>
      </c>
      <c r="U31">
        <v>4.02083297148328</v>
      </c>
      <c r="V31">
        <v>0.33490832033463702</v>
      </c>
      <c r="W31">
        <v>1.6068315428266799</v>
      </c>
      <c r="X31">
        <v>0.39515624999999899</v>
      </c>
      <c r="Y31">
        <v>1.2610605412223399</v>
      </c>
      <c r="Z31">
        <v>2.5628628508650402</v>
      </c>
      <c r="AA31">
        <v>0.61407411981653903</v>
      </c>
      <c r="AB31">
        <v>1.6257954186077299</v>
      </c>
      <c r="AC31">
        <v>1.3853334298098701</v>
      </c>
      <c r="AD31">
        <v>1.3109890109890101</v>
      </c>
      <c r="AE31">
        <v>0.32336618046955901</v>
      </c>
      <c r="AF31">
        <v>184414.83793866725</v>
      </c>
    </row>
    <row r="32" spans="1:32" x14ac:dyDescent="0.25">
      <c r="A32" t="s">
        <v>69</v>
      </c>
      <c r="B32">
        <v>-2.1797384457135895</v>
      </c>
      <c r="C32">
        <v>84.477000000000004</v>
      </c>
      <c r="D32">
        <v>184840.33333333299</v>
      </c>
      <c r="E32">
        <v>-116.7</v>
      </c>
      <c r="F32">
        <v>134284.33333333299</v>
      </c>
      <c r="G32">
        <v>8372.7000000000007</v>
      </c>
      <c r="H32">
        <v>5286.4333333333298</v>
      </c>
      <c r="I32">
        <v>6.7759375000000004</v>
      </c>
      <c r="J32">
        <v>1686.5</v>
      </c>
      <c r="K32">
        <v>1228.8</v>
      </c>
      <c r="L32">
        <v>600.1</v>
      </c>
      <c r="M32">
        <v>8.2895312499999996</v>
      </c>
      <c r="N32">
        <v>1279.9000000000001</v>
      </c>
      <c r="O32">
        <v>127218.33333333299</v>
      </c>
      <c r="P32">
        <v>3366.5</v>
      </c>
      <c r="Q32">
        <v>5.3061956521739102</v>
      </c>
      <c r="R32">
        <v>109.97199999999999</v>
      </c>
      <c r="S32">
        <v>94.063999999999993</v>
      </c>
      <c r="T32">
        <v>-104.3</v>
      </c>
      <c r="U32">
        <v>2.8935869302391599</v>
      </c>
      <c r="V32">
        <v>0.47847746057830798</v>
      </c>
      <c r="W32">
        <v>1.11393337012891</v>
      </c>
      <c r="X32">
        <v>0.37839843749999902</v>
      </c>
      <c r="Y32">
        <v>0.58191553410373797</v>
      </c>
      <c r="Z32">
        <v>2.1100769296372701</v>
      </c>
      <c r="AA32">
        <v>0.26354783965039102</v>
      </c>
      <c r="AB32">
        <v>0.83474740816521598</v>
      </c>
      <c r="AC32">
        <v>0.55654016122038497</v>
      </c>
      <c r="AD32">
        <v>1.32654891304347</v>
      </c>
      <c r="AE32">
        <v>0.30751793281603501</v>
      </c>
      <c r="AF32">
        <v>184931.78620147097</v>
      </c>
    </row>
    <row r="33" spans="1:32" x14ac:dyDescent="0.25">
      <c r="A33" t="s">
        <v>70</v>
      </c>
      <c r="B33">
        <v>-2.172460695952402</v>
      </c>
      <c r="C33">
        <v>85.414000000000001</v>
      </c>
      <c r="D33">
        <v>185253.33333333299</v>
      </c>
      <c r="E33">
        <v>-87.1</v>
      </c>
      <c r="F33">
        <v>135013.66666666599</v>
      </c>
      <c r="G33">
        <v>8470.6</v>
      </c>
      <c r="H33">
        <v>5366.0999999999904</v>
      </c>
      <c r="I33">
        <v>6.3541935483870899</v>
      </c>
      <c r="J33">
        <v>1700.7</v>
      </c>
      <c r="K33">
        <v>1248.5999999999999</v>
      </c>
      <c r="L33">
        <v>612.29999999999995</v>
      </c>
      <c r="M33">
        <v>7.9230645161290303</v>
      </c>
      <c r="N33">
        <v>1283.3</v>
      </c>
      <c r="O33">
        <v>127840.33333333299</v>
      </c>
      <c r="P33">
        <v>3385.9</v>
      </c>
      <c r="Q33">
        <v>5.2808695652173796</v>
      </c>
      <c r="R33">
        <v>110.43</v>
      </c>
      <c r="S33">
        <v>94.454999999999998</v>
      </c>
      <c r="T33">
        <v>-64.900000000000006</v>
      </c>
      <c r="U33">
        <v>0.73101998641542798</v>
      </c>
      <c r="V33">
        <v>0.41481289489165901</v>
      </c>
      <c r="W33">
        <v>1.47471271204958</v>
      </c>
      <c r="X33">
        <v>0.39221774193548398</v>
      </c>
      <c r="Y33">
        <v>0.14607577978599201</v>
      </c>
      <c r="Z33">
        <v>1.1836711285319499</v>
      </c>
      <c r="AA33">
        <v>7.9191744448206297E-4</v>
      </c>
      <c r="AB33">
        <v>1.16249312791135</v>
      </c>
      <c r="AC33">
        <v>1.08094683633713</v>
      </c>
      <c r="AD33">
        <v>1.32021739130434</v>
      </c>
      <c r="AE33">
        <v>0.34801632254530701</v>
      </c>
      <c r="AF33">
        <v>185448.34921067284</v>
      </c>
    </row>
    <row r="34" spans="1:32" x14ac:dyDescent="0.25">
      <c r="A34" t="s">
        <v>71</v>
      </c>
      <c r="B34">
        <v>-2.1691461114878092</v>
      </c>
      <c r="C34">
        <v>86.252999999999901</v>
      </c>
      <c r="D34">
        <v>185772.66666666599</v>
      </c>
      <c r="E34">
        <v>-103</v>
      </c>
      <c r="F34">
        <v>135582.33333333299</v>
      </c>
      <c r="G34">
        <v>8536.1</v>
      </c>
      <c r="H34">
        <v>5448.8</v>
      </c>
      <c r="I34">
        <v>6.5670000000000002</v>
      </c>
      <c r="J34">
        <v>1710.8</v>
      </c>
      <c r="K34">
        <v>1271</v>
      </c>
      <c r="L34">
        <v>629.9</v>
      </c>
      <c r="M34">
        <v>8.0760655737704905</v>
      </c>
      <c r="N34">
        <v>1315.4</v>
      </c>
      <c r="O34">
        <v>128495.666666666</v>
      </c>
      <c r="P34">
        <v>3417.8</v>
      </c>
      <c r="Q34">
        <v>5.2784444444444398</v>
      </c>
      <c r="R34">
        <v>111.102</v>
      </c>
      <c r="S34">
        <v>94.962999999999994</v>
      </c>
      <c r="T34">
        <v>-89</v>
      </c>
      <c r="U34">
        <v>2.4622551987921799</v>
      </c>
      <c r="V34">
        <v>0.53638114429403205</v>
      </c>
      <c r="W34">
        <v>1.3987424057439399</v>
      </c>
      <c r="X34">
        <v>0.37726639344262197</v>
      </c>
      <c r="Y34">
        <v>0.62395462308583105</v>
      </c>
      <c r="Z34">
        <v>1.24172571188699</v>
      </c>
      <c r="AA34">
        <v>7.0305078175403005E-2</v>
      </c>
      <c r="AB34">
        <v>0.77028846121569705</v>
      </c>
      <c r="AC34">
        <v>0.99302018168584605</v>
      </c>
      <c r="AD34">
        <v>1.31961111111111</v>
      </c>
      <c r="AE34">
        <v>0.35304168948641801</v>
      </c>
      <c r="AF34">
        <v>185964.65688232722</v>
      </c>
    </row>
    <row r="35" spans="1:32" x14ac:dyDescent="0.25">
      <c r="A35" t="s">
        <v>72</v>
      </c>
      <c r="B35">
        <v>-2.1632795735650299</v>
      </c>
      <c r="C35">
        <v>86.597999999999999</v>
      </c>
      <c r="D35">
        <v>186178</v>
      </c>
      <c r="E35">
        <v>-88.3</v>
      </c>
      <c r="F35">
        <v>136115.33333333299</v>
      </c>
      <c r="G35">
        <v>8665.7999999999993</v>
      </c>
      <c r="H35">
        <v>5484.6333333333296</v>
      </c>
      <c r="I35">
        <v>6.6996874999999996</v>
      </c>
      <c r="J35">
        <v>1711.4</v>
      </c>
      <c r="K35">
        <v>1296.8</v>
      </c>
      <c r="L35">
        <v>627.9</v>
      </c>
      <c r="M35">
        <v>8.1890625000000004</v>
      </c>
      <c r="N35">
        <v>1385.2</v>
      </c>
      <c r="O35">
        <v>129339.666666666</v>
      </c>
      <c r="P35">
        <v>3446.9</v>
      </c>
      <c r="Q35">
        <v>5.5221978021978</v>
      </c>
      <c r="R35">
        <v>111.97199999999999</v>
      </c>
      <c r="S35">
        <v>95.290999999999997</v>
      </c>
      <c r="T35">
        <v>-93.1</v>
      </c>
      <c r="U35">
        <v>2.9973652728871198</v>
      </c>
      <c r="V35">
        <v>0.34480255338933102</v>
      </c>
      <c r="W35">
        <v>0.93560117777742702</v>
      </c>
      <c r="X35">
        <v>0.37234374999999997</v>
      </c>
      <c r="Y35">
        <v>1.14702855306546</v>
      </c>
      <c r="Z35">
        <v>1.6647673698119001</v>
      </c>
      <c r="AA35">
        <v>0.435211622225814</v>
      </c>
      <c r="AB35">
        <v>1.50800153331731</v>
      </c>
      <c r="AC35">
        <v>0.310681603176378</v>
      </c>
      <c r="AD35">
        <v>1.38054945054945</v>
      </c>
      <c r="AE35">
        <v>0.33346030419199602</v>
      </c>
      <c r="AF35">
        <v>186480.71724756519</v>
      </c>
    </row>
    <row r="36" spans="1:32" x14ac:dyDescent="0.25">
      <c r="A36" t="s">
        <v>73</v>
      </c>
      <c r="B36">
        <v>-2.1566198670120604</v>
      </c>
      <c r="C36">
        <v>86.792999999999907</v>
      </c>
      <c r="D36">
        <v>186602.33333333299</v>
      </c>
      <c r="E36">
        <v>-99.6</v>
      </c>
      <c r="F36">
        <v>136590</v>
      </c>
      <c r="G36">
        <v>8773.7000000000007</v>
      </c>
      <c r="H36">
        <v>5589.7666666666601</v>
      </c>
      <c r="I36">
        <v>6.2421875</v>
      </c>
      <c r="J36">
        <v>1736.2</v>
      </c>
      <c r="K36">
        <v>1347</v>
      </c>
      <c r="L36">
        <v>656.7</v>
      </c>
      <c r="M36">
        <v>7.7587499999999903</v>
      </c>
      <c r="N36">
        <v>1419.5</v>
      </c>
      <c r="O36">
        <v>129950.33333333299</v>
      </c>
      <c r="P36">
        <v>3485.5</v>
      </c>
      <c r="Q36">
        <v>5.5346739130434699</v>
      </c>
      <c r="R36">
        <v>113.07599999999999</v>
      </c>
      <c r="S36">
        <v>95.540999999999997</v>
      </c>
      <c r="T36">
        <v>-108.8</v>
      </c>
      <c r="U36">
        <v>2.9006963590817501</v>
      </c>
      <c r="V36">
        <v>0.26201071415697802</v>
      </c>
      <c r="W36">
        <v>1.62675614572351</v>
      </c>
      <c r="X36">
        <v>0.37914062499999901</v>
      </c>
      <c r="Y36">
        <v>1.0531550180518701</v>
      </c>
      <c r="Z36">
        <v>3.5360098847327901</v>
      </c>
      <c r="AA36">
        <v>0.719121183116468</v>
      </c>
      <c r="AB36">
        <v>1.23743658757217</v>
      </c>
      <c r="AC36">
        <v>1.6367195439089199</v>
      </c>
      <c r="AD36">
        <v>1.3836684782608599</v>
      </c>
      <c r="AE36">
        <v>0.33215019270359197</v>
      </c>
      <c r="AF36">
        <v>186996.41834363301</v>
      </c>
    </row>
    <row r="37" spans="1:32" x14ac:dyDescent="0.25">
      <c r="A37" t="s">
        <v>74</v>
      </c>
      <c r="B37">
        <v>-2.151212388567509</v>
      </c>
      <c r="C37">
        <v>86.805000000000007</v>
      </c>
      <c r="D37">
        <v>187017.66666666599</v>
      </c>
      <c r="E37">
        <v>-115.3</v>
      </c>
      <c r="F37">
        <v>136916.33333333299</v>
      </c>
      <c r="G37">
        <v>8838.4</v>
      </c>
      <c r="H37">
        <v>5666.4333333333298</v>
      </c>
      <c r="I37">
        <v>5.9062903225806398</v>
      </c>
      <c r="J37">
        <v>1743</v>
      </c>
      <c r="K37">
        <v>1356.4</v>
      </c>
      <c r="L37">
        <v>673.2</v>
      </c>
      <c r="M37">
        <v>7.44016129032258</v>
      </c>
      <c r="N37">
        <v>1439.1</v>
      </c>
      <c r="O37">
        <v>130503.666666666</v>
      </c>
      <c r="P37">
        <v>3521.6</v>
      </c>
      <c r="Q37">
        <v>5.50739130434782</v>
      </c>
      <c r="R37">
        <v>115.03299999999901</v>
      </c>
      <c r="S37">
        <v>95.863999999999905</v>
      </c>
      <c r="T37">
        <v>-127.6</v>
      </c>
      <c r="U37">
        <v>1.5681272485528901</v>
      </c>
      <c r="V37">
        <v>0.33750456529964501</v>
      </c>
      <c r="W37">
        <v>1.2741355652839601</v>
      </c>
      <c r="X37">
        <v>0.383467741935483</v>
      </c>
      <c r="Y37">
        <v>0.69703011596054598</v>
      </c>
      <c r="Z37">
        <v>0.35791881881233001</v>
      </c>
      <c r="AA37">
        <v>1.3783839055225</v>
      </c>
      <c r="AB37">
        <v>0.73472545640206999</v>
      </c>
      <c r="AC37">
        <v>1.0247287325459999</v>
      </c>
      <c r="AD37">
        <v>1.3768478260869501</v>
      </c>
      <c r="AE37">
        <v>0.39062296843390698</v>
      </c>
      <c r="AF37">
        <v>187511.45900949716</v>
      </c>
    </row>
    <row r="38" spans="1:32" x14ac:dyDescent="0.25">
      <c r="A38" t="s">
        <v>75</v>
      </c>
      <c r="B38">
        <v>-2.1526243770414033</v>
      </c>
      <c r="C38">
        <v>87.01</v>
      </c>
      <c r="D38">
        <v>188519.66666666599</v>
      </c>
      <c r="E38">
        <v>-129.19999999999999</v>
      </c>
      <c r="F38">
        <v>137147.66666666599</v>
      </c>
      <c r="G38">
        <v>8936.2000000000007</v>
      </c>
      <c r="H38">
        <v>5733.3666666666604</v>
      </c>
      <c r="I38">
        <v>5.5909836065573701</v>
      </c>
      <c r="J38">
        <v>1765.4</v>
      </c>
      <c r="K38">
        <v>1390</v>
      </c>
      <c r="L38">
        <v>676.2</v>
      </c>
      <c r="M38">
        <v>7.2593442622950803</v>
      </c>
      <c r="N38">
        <v>1505.5</v>
      </c>
      <c r="O38">
        <v>130782.33333333299</v>
      </c>
      <c r="P38">
        <v>3562</v>
      </c>
      <c r="Q38">
        <v>5.5193333333333303</v>
      </c>
      <c r="R38">
        <v>117.20399999999999</v>
      </c>
      <c r="S38">
        <v>96.096000000000004</v>
      </c>
      <c r="T38">
        <v>-163.69999999999999</v>
      </c>
      <c r="U38">
        <v>2.94266742341155</v>
      </c>
      <c r="V38">
        <v>0.24171714207043901</v>
      </c>
      <c r="W38">
        <v>1.3836471720346799</v>
      </c>
      <c r="X38">
        <v>0.417090163934425</v>
      </c>
      <c r="Y38">
        <v>1.3135608157491201</v>
      </c>
      <c r="Z38">
        <v>2.20524444525494</v>
      </c>
      <c r="AA38">
        <v>1.6279791111794799</v>
      </c>
      <c r="AB38">
        <v>1.1004578102352001</v>
      </c>
      <c r="AC38">
        <v>0.93258595974365799</v>
      </c>
      <c r="AD38">
        <v>1.3798333333333299</v>
      </c>
      <c r="AE38">
        <v>0.39333677099875902</v>
      </c>
      <c r="AF38">
        <v>188025.29178099276</v>
      </c>
    </row>
    <row r="39" spans="1:32" x14ac:dyDescent="0.25">
      <c r="A39" t="s">
        <v>76</v>
      </c>
      <c r="B39">
        <v>-2.1508892524583691</v>
      </c>
      <c r="C39">
        <v>86.557999999999893</v>
      </c>
      <c r="D39">
        <v>188916.33333333299</v>
      </c>
      <c r="E39">
        <v>-162.4</v>
      </c>
      <c r="F39">
        <v>137325.66666666599</v>
      </c>
      <c r="G39">
        <v>8995.2999999999993</v>
      </c>
      <c r="H39">
        <v>5834.2</v>
      </c>
      <c r="I39">
        <v>5.5930158730158697</v>
      </c>
      <c r="J39">
        <v>1787.2</v>
      </c>
      <c r="K39">
        <v>1427.7</v>
      </c>
      <c r="L39">
        <v>707.5</v>
      </c>
      <c r="M39">
        <v>7.25142857142857</v>
      </c>
      <c r="N39">
        <v>1474.6</v>
      </c>
      <c r="O39">
        <v>131259.33333333299</v>
      </c>
      <c r="P39">
        <v>3602</v>
      </c>
      <c r="Q39">
        <v>5.49747252747252</v>
      </c>
      <c r="R39">
        <v>118.815</v>
      </c>
      <c r="S39">
        <v>96.283999999999907</v>
      </c>
      <c r="T39">
        <v>-205.1</v>
      </c>
      <c r="U39">
        <v>-0.135385191490105</v>
      </c>
      <c r="V39">
        <v>0.19544657432753401</v>
      </c>
      <c r="W39">
        <v>1.44331179431257</v>
      </c>
      <c r="X39">
        <v>0.41460317460317497</v>
      </c>
      <c r="Y39">
        <v>0.96865072749591197</v>
      </c>
      <c r="Z39">
        <v>2.4806544927161598</v>
      </c>
      <c r="AA39">
        <v>1.1697189587737</v>
      </c>
      <c r="AB39">
        <v>0.65917758133478099</v>
      </c>
      <c r="AC39">
        <v>1.5479777823128</v>
      </c>
      <c r="AD39">
        <v>1.37436813186813</v>
      </c>
      <c r="AE39">
        <v>0.453053857998652</v>
      </c>
      <c r="AF39">
        <v>188537.06057374054</v>
      </c>
    </row>
    <row r="40" spans="1:32" x14ac:dyDescent="0.25">
      <c r="A40" t="s">
        <v>77</v>
      </c>
      <c r="B40">
        <v>-2.1501535214361147</v>
      </c>
      <c r="C40">
        <v>85.977999999999994</v>
      </c>
      <c r="D40">
        <v>189352.66666666599</v>
      </c>
      <c r="E40">
        <v>-174.2</v>
      </c>
      <c r="F40">
        <v>137814.66666666599</v>
      </c>
      <c r="G40">
        <v>9098.9</v>
      </c>
      <c r="H40">
        <v>5924.1666666666597</v>
      </c>
      <c r="I40">
        <v>5.2073437499999997</v>
      </c>
      <c r="J40">
        <v>1799.7</v>
      </c>
      <c r="K40">
        <v>1447.1</v>
      </c>
      <c r="L40">
        <v>727.2</v>
      </c>
      <c r="M40">
        <v>7.12718749999999</v>
      </c>
      <c r="N40">
        <v>1507.8</v>
      </c>
      <c r="O40">
        <v>131568.33333333299</v>
      </c>
      <c r="P40">
        <v>3642.1</v>
      </c>
      <c r="Q40">
        <v>5.5316304347826</v>
      </c>
      <c r="R40">
        <v>120.777</v>
      </c>
      <c r="S40">
        <v>96.62</v>
      </c>
      <c r="T40">
        <v>-223.9</v>
      </c>
      <c r="U40">
        <v>2.1577304033931699</v>
      </c>
      <c r="V40">
        <v>0.34836015820654798</v>
      </c>
      <c r="W40">
        <v>1.4595385607154301</v>
      </c>
      <c r="X40">
        <v>0.47996093749999902</v>
      </c>
      <c r="Y40">
        <v>0.966149791006647</v>
      </c>
      <c r="Z40">
        <v>1.0013194366706799</v>
      </c>
      <c r="AA40">
        <v>1.28946068554264</v>
      </c>
      <c r="AB40">
        <v>1.1451308386974399</v>
      </c>
      <c r="AC40">
        <v>1.1819275917037499</v>
      </c>
      <c r="AD40">
        <v>1.38290760869565</v>
      </c>
      <c r="AE40">
        <v>0.39016554292141098</v>
      </c>
      <c r="AF40">
        <v>189046.21828766481</v>
      </c>
    </row>
    <row r="41" spans="1:32" x14ac:dyDescent="0.25">
      <c r="A41" t="s">
        <v>78</v>
      </c>
      <c r="B41">
        <v>-2.1410208869266953</v>
      </c>
      <c r="C41">
        <v>85.555000000000007</v>
      </c>
      <c r="D41">
        <v>189866.33333333299</v>
      </c>
      <c r="E41">
        <v>-174</v>
      </c>
      <c r="F41">
        <v>138431.33333333299</v>
      </c>
      <c r="G41">
        <v>9237.1</v>
      </c>
      <c r="H41">
        <v>6026.1666666666597</v>
      </c>
      <c r="I41">
        <v>4.6619354838709599</v>
      </c>
      <c r="J41">
        <v>1825.5</v>
      </c>
      <c r="K41">
        <v>1488.7</v>
      </c>
      <c r="L41">
        <v>770.3</v>
      </c>
      <c r="M41">
        <v>7.2456451612903203</v>
      </c>
      <c r="N41">
        <v>1548.6</v>
      </c>
      <c r="O41">
        <v>132293.66666666599</v>
      </c>
      <c r="P41">
        <v>3653.7</v>
      </c>
      <c r="Q41">
        <v>4.8605434782608699</v>
      </c>
      <c r="R41">
        <v>121.39700000000001</v>
      </c>
      <c r="S41">
        <v>96.900999999999996</v>
      </c>
      <c r="T41">
        <v>-222.3</v>
      </c>
      <c r="U41">
        <v>3.4788004758345301</v>
      </c>
      <c r="V41">
        <v>0.29040796346506897</v>
      </c>
      <c r="W41">
        <v>1.2056331319871101</v>
      </c>
      <c r="X41">
        <v>0.64592741935483899</v>
      </c>
      <c r="Y41">
        <v>1.00813162280241</v>
      </c>
      <c r="Z41">
        <v>2.5437622504413899</v>
      </c>
      <c r="AA41">
        <v>0.221621696669382</v>
      </c>
      <c r="AB41">
        <v>1.5074456482182499</v>
      </c>
      <c r="AC41">
        <v>1.4166988464355801</v>
      </c>
      <c r="AD41">
        <v>1.2151358695652099</v>
      </c>
      <c r="AE41">
        <v>0.36592685141046499</v>
      </c>
      <c r="AF41">
        <v>189552.45486816467</v>
      </c>
    </row>
    <row r="42" spans="1:32" x14ac:dyDescent="0.25">
      <c r="A42" t="s">
        <v>79</v>
      </c>
      <c r="B42">
        <v>-2.1387849580146003</v>
      </c>
      <c r="C42">
        <v>84.652999999999906</v>
      </c>
      <c r="D42">
        <v>190271.66666666599</v>
      </c>
      <c r="E42">
        <v>-207.5</v>
      </c>
      <c r="F42">
        <v>138900</v>
      </c>
      <c r="G42">
        <v>9315.5</v>
      </c>
      <c r="H42">
        <v>6101.7</v>
      </c>
      <c r="I42">
        <v>5.00081967213114</v>
      </c>
      <c r="J42">
        <v>1849.2</v>
      </c>
      <c r="K42">
        <v>1514.6</v>
      </c>
      <c r="L42">
        <v>767.4</v>
      </c>
      <c r="M42">
        <v>7.4121311475409799</v>
      </c>
      <c r="N42">
        <v>1596.7</v>
      </c>
      <c r="O42">
        <v>132943.33333333299</v>
      </c>
      <c r="P42">
        <v>3696.4</v>
      </c>
      <c r="Q42">
        <v>4.7345555555555503</v>
      </c>
      <c r="R42">
        <v>123.643999999999</v>
      </c>
      <c r="S42">
        <v>97.274000000000001</v>
      </c>
      <c r="T42">
        <v>-262.10000000000002</v>
      </c>
      <c r="U42">
        <v>1.65516932902416</v>
      </c>
      <c r="V42">
        <v>0.38418999232233603</v>
      </c>
      <c r="W42">
        <v>1.6021577954106101</v>
      </c>
      <c r="X42">
        <v>0.60282786885245898</v>
      </c>
      <c r="Y42">
        <v>0.90382472875536501</v>
      </c>
      <c r="Z42">
        <v>1.3406221873487301</v>
      </c>
      <c r="AA42">
        <v>1.4498402183836101</v>
      </c>
      <c r="AB42">
        <v>0.84516959006334902</v>
      </c>
      <c r="AC42">
        <v>0.861442270180098</v>
      </c>
      <c r="AD42">
        <v>1.18363888888888</v>
      </c>
      <c r="AE42">
        <v>0.34015112548209703</v>
      </c>
      <c r="AF42">
        <v>190055.65179087609</v>
      </c>
    </row>
    <row r="43" spans="1:32" x14ac:dyDescent="0.25">
      <c r="A43" t="s">
        <v>80</v>
      </c>
      <c r="B43">
        <v>-2.1333247366320771</v>
      </c>
      <c r="C43">
        <v>84.128999999999905</v>
      </c>
      <c r="D43">
        <v>190655.66666666599</v>
      </c>
      <c r="E43">
        <v>-252.1</v>
      </c>
      <c r="F43">
        <v>139131.66666666599</v>
      </c>
      <c r="G43">
        <v>9392.6</v>
      </c>
      <c r="H43">
        <v>6237.2333333333299</v>
      </c>
      <c r="I43">
        <v>5.5412499999999998</v>
      </c>
      <c r="J43">
        <v>1867.9</v>
      </c>
      <c r="K43">
        <v>1551.7</v>
      </c>
      <c r="L43">
        <v>803.6</v>
      </c>
      <c r="M43">
        <v>7.7392187499999903</v>
      </c>
      <c r="N43">
        <v>1589.9</v>
      </c>
      <c r="O43">
        <v>133214.66666666599</v>
      </c>
      <c r="P43">
        <v>3738.5</v>
      </c>
      <c r="Q43">
        <v>4.7476923076922999</v>
      </c>
      <c r="R43">
        <v>124.14</v>
      </c>
      <c r="S43">
        <v>97.700999999999993</v>
      </c>
      <c r="T43">
        <v>-295.2</v>
      </c>
      <c r="U43">
        <v>1.10641380844239</v>
      </c>
      <c r="V43">
        <v>0.43800557267553902</v>
      </c>
      <c r="W43">
        <v>1.9059196615440499</v>
      </c>
      <c r="X43">
        <v>0.54949218749999895</v>
      </c>
      <c r="Y43">
        <v>0.97738460398286198</v>
      </c>
      <c r="Z43">
        <v>1.9819670682960699</v>
      </c>
      <c r="AA43">
        <v>-3.7656347149717398E-2</v>
      </c>
      <c r="AB43">
        <v>0.82424657236925802</v>
      </c>
      <c r="AC43">
        <v>1.7589231388550599</v>
      </c>
      <c r="AD43">
        <v>1.1869230769230701</v>
      </c>
      <c r="AE43">
        <v>0.34935156367637998</v>
      </c>
      <c r="AF43">
        <v>190555.88670547577</v>
      </c>
    </row>
    <row r="44" spans="1:32" x14ac:dyDescent="0.25">
      <c r="A44" t="s">
        <v>81</v>
      </c>
      <c r="B44">
        <v>-2.132046887006362</v>
      </c>
      <c r="C44">
        <v>84.027999999999906</v>
      </c>
      <c r="D44">
        <v>191121.33333333299</v>
      </c>
      <c r="E44">
        <v>-285.2</v>
      </c>
      <c r="F44">
        <v>139497</v>
      </c>
      <c r="G44">
        <v>9502.2000000000007</v>
      </c>
      <c r="H44">
        <v>6337.2</v>
      </c>
      <c r="I44">
        <v>5.8829687499999901</v>
      </c>
      <c r="J44">
        <v>1873.7</v>
      </c>
      <c r="K44">
        <v>1579.2</v>
      </c>
      <c r="L44">
        <v>820.7</v>
      </c>
      <c r="M44">
        <v>8.1023437499999993</v>
      </c>
      <c r="N44">
        <v>1628.3</v>
      </c>
      <c r="O44">
        <v>133570.66666666599</v>
      </c>
      <c r="P44">
        <v>3782.3</v>
      </c>
      <c r="Q44">
        <v>5.0955434782608702</v>
      </c>
      <c r="R44">
        <v>125.21599999999999</v>
      </c>
      <c r="S44">
        <v>98.022000000000006</v>
      </c>
      <c r="T44">
        <v>-313.89999999999998</v>
      </c>
      <c r="U44">
        <v>2.1645777863891902</v>
      </c>
      <c r="V44">
        <v>0.32801488615367103</v>
      </c>
      <c r="W44">
        <v>1.5673383684545199</v>
      </c>
      <c r="X44">
        <v>0.55484374999999997</v>
      </c>
      <c r="Y44">
        <v>1.0534164196175599</v>
      </c>
      <c r="Z44">
        <v>1.42871367282421</v>
      </c>
      <c r="AA44">
        <v>0.535013618095879</v>
      </c>
      <c r="AB44">
        <v>1.1601205541634301</v>
      </c>
      <c r="AC44">
        <v>1.2620173664485901</v>
      </c>
      <c r="AD44">
        <v>1.27388586956521</v>
      </c>
      <c r="AE44">
        <v>0.39619321514630002</v>
      </c>
      <c r="AF44">
        <v>191053.37227093783</v>
      </c>
    </row>
    <row r="45" spans="1:32" x14ac:dyDescent="0.25">
      <c r="A45" t="s">
        <v>82</v>
      </c>
      <c r="B45">
        <v>-2.1285979948007854</v>
      </c>
      <c r="C45">
        <v>83.923999999999893</v>
      </c>
      <c r="D45">
        <v>191650.66666666599</v>
      </c>
      <c r="E45">
        <v>-297.2</v>
      </c>
      <c r="F45">
        <v>139991</v>
      </c>
      <c r="G45">
        <v>9671.1</v>
      </c>
      <c r="H45">
        <v>6453.7333333333299</v>
      </c>
      <c r="I45">
        <v>6.1448387096774102</v>
      </c>
      <c r="J45">
        <v>1915.7</v>
      </c>
      <c r="K45">
        <v>1589.5</v>
      </c>
      <c r="L45">
        <v>826.4</v>
      </c>
      <c r="M45">
        <v>8.2350793650793594</v>
      </c>
      <c r="N45">
        <v>1687.7</v>
      </c>
      <c r="O45">
        <v>134275</v>
      </c>
      <c r="P45">
        <v>3815</v>
      </c>
      <c r="Q45">
        <v>5.3040217391304303</v>
      </c>
      <c r="R45">
        <v>127.765</v>
      </c>
      <c r="S45">
        <v>98.474999999999994</v>
      </c>
      <c r="T45">
        <v>-313.7</v>
      </c>
      <c r="U45">
        <v>2.4364527784941199</v>
      </c>
      <c r="V45">
        <v>0.46107655845430001</v>
      </c>
      <c r="W45">
        <v>2.0730509288887302</v>
      </c>
      <c r="X45">
        <v>0.52256016385048598</v>
      </c>
      <c r="Y45">
        <v>1.35050026415542</v>
      </c>
      <c r="Z45">
        <v>0.18903460870973801</v>
      </c>
      <c r="AA45">
        <v>1.55416274081981</v>
      </c>
      <c r="AB45">
        <v>1.76187061300961</v>
      </c>
      <c r="AC45">
        <v>1.3610978627206001</v>
      </c>
      <c r="AD45">
        <v>1.3260054347826</v>
      </c>
      <c r="AE45">
        <v>0.37739751976980002</v>
      </c>
      <c r="AF45">
        <v>191548.38350871211</v>
      </c>
    </row>
    <row r="46" spans="1:32" x14ac:dyDescent="0.25">
      <c r="A46" t="s">
        <v>83</v>
      </c>
      <c r="B46">
        <v>-2.1253029035181581</v>
      </c>
      <c r="C46">
        <v>83.516000000000005</v>
      </c>
      <c r="D46">
        <v>192074.66666666599</v>
      </c>
      <c r="E46">
        <v>-346.4</v>
      </c>
      <c r="F46">
        <v>142385.66666666599</v>
      </c>
      <c r="G46">
        <v>9695.6</v>
      </c>
      <c r="H46">
        <v>6613.9333333333298</v>
      </c>
      <c r="I46">
        <v>6.4684126984126902</v>
      </c>
      <c r="J46">
        <v>1917.2</v>
      </c>
      <c r="K46">
        <v>1642.4</v>
      </c>
      <c r="L46">
        <v>872.8</v>
      </c>
      <c r="M46">
        <v>8.33079365079365</v>
      </c>
      <c r="N46">
        <v>1672.3</v>
      </c>
      <c r="O46">
        <v>136619.33333333299</v>
      </c>
      <c r="P46">
        <v>3871.1</v>
      </c>
      <c r="Q46">
        <v>5.6776923076922996</v>
      </c>
      <c r="R46">
        <v>132.27600000000001</v>
      </c>
      <c r="S46">
        <v>99.292000000000002</v>
      </c>
      <c r="T46">
        <v>-350.6</v>
      </c>
      <c r="U46">
        <v>1.0806652201012901</v>
      </c>
      <c r="V46">
        <v>0.82622950010747398</v>
      </c>
      <c r="W46">
        <v>2.0658143921857102</v>
      </c>
      <c r="X46">
        <v>0.46559523809523701</v>
      </c>
      <c r="Y46">
        <v>-1.0830686723623999</v>
      </c>
      <c r="Z46">
        <v>2.44767903527916</v>
      </c>
      <c r="AA46">
        <v>2.6435714747360799</v>
      </c>
      <c r="AB46">
        <v>0.25301174768770601</v>
      </c>
      <c r="AC46">
        <v>1.62574651481572</v>
      </c>
      <c r="AD46">
        <v>1.41942307692307</v>
      </c>
      <c r="AE46">
        <v>0.378550214713611</v>
      </c>
      <c r="AF46">
        <v>192041.23791591247</v>
      </c>
    </row>
    <row r="47" spans="1:32" x14ac:dyDescent="0.25">
      <c r="A47" t="s">
        <v>84</v>
      </c>
      <c r="B47">
        <v>-2.1229900993224691</v>
      </c>
      <c r="C47">
        <v>83.850999999999999</v>
      </c>
      <c r="D47">
        <v>192506.66666666599</v>
      </c>
      <c r="E47">
        <v>-366.9</v>
      </c>
      <c r="F47">
        <v>142576.66666666599</v>
      </c>
      <c r="G47">
        <v>9847.9</v>
      </c>
      <c r="H47">
        <v>6688.1</v>
      </c>
      <c r="I47">
        <v>6.1849206349206298</v>
      </c>
      <c r="J47">
        <v>1944</v>
      </c>
      <c r="K47">
        <v>1685.4</v>
      </c>
      <c r="L47">
        <v>851.3</v>
      </c>
      <c r="M47">
        <v>8.6041269841269798</v>
      </c>
      <c r="N47">
        <v>1781.7</v>
      </c>
      <c r="O47">
        <v>136946.66666666599</v>
      </c>
      <c r="P47">
        <v>3908.2</v>
      </c>
      <c r="Q47">
        <v>6.2719780219780201</v>
      </c>
      <c r="R47">
        <v>132.62700000000001</v>
      </c>
      <c r="S47">
        <v>99.78</v>
      </c>
      <c r="T47">
        <v>-374.5</v>
      </c>
      <c r="U47">
        <v>3.3445095195589198</v>
      </c>
      <c r="V47">
        <v>0.49027585748469299</v>
      </c>
      <c r="W47">
        <v>1.6749304780705701</v>
      </c>
      <c r="X47">
        <v>0.60480158730158695</v>
      </c>
      <c r="Y47">
        <v>1.60464090678537</v>
      </c>
      <c r="Z47">
        <v>2.0941579058682098</v>
      </c>
      <c r="AA47">
        <v>-0.22527304104812901</v>
      </c>
      <c r="AB47">
        <v>1.5586060133965101</v>
      </c>
      <c r="AC47">
        <v>0.62485343691496997</v>
      </c>
      <c r="AD47">
        <v>1.5679945054944999</v>
      </c>
      <c r="AE47">
        <v>0.41251382591834002</v>
      </c>
      <c r="AF47">
        <v>192532.31691662647</v>
      </c>
    </row>
    <row r="48" spans="1:32" x14ac:dyDescent="0.25">
      <c r="A48" t="s">
        <v>85</v>
      </c>
      <c r="B48">
        <v>-2.1260880235840891</v>
      </c>
      <c r="C48">
        <v>84.007000000000005</v>
      </c>
      <c r="D48">
        <v>193024.33333333299</v>
      </c>
      <c r="E48">
        <v>-400.7</v>
      </c>
      <c r="F48">
        <v>142436.66666666599</v>
      </c>
      <c r="G48">
        <v>9836.6</v>
      </c>
      <c r="H48">
        <v>6783.9333333333298</v>
      </c>
      <c r="I48">
        <v>5.8898412698412699</v>
      </c>
      <c r="J48">
        <v>1955</v>
      </c>
      <c r="K48">
        <v>1690.6</v>
      </c>
      <c r="L48">
        <v>863.8</v>
      </c>
      <c r="M48">
        <v>8.3130158730158694</v>
      </c>
      <c r="N48">
        <v>1749</v>
      </c>
      <c r="O48">
        <v>136695.33333333299</v>
      </c>
      <c r="P48">
        <v>3949.3</v>
      </c>
      <c r="Q48">
        <v>6.51945652173913</v>
      </c>
      <c r="R48">
        <v>135.25200000000001</v>
      </c>
      <c r="S48">
        <v>100.241</v>
      </c>
      <c r="T48">
        <v>-395.6</v>
      </c>
      <c r="U48">
        <v>-0.97595223956396704</v>
      </c>
      <c r="V48">
        <v>0.46095241626231098</v>
      </c>
      <c r="W48">
        <v>1.5072926650363601</v>
      </c>
      <c r="X48">
        <v>0.605793650793651</v>
      </c>
      <c r="Y48">
        <v>0.194062999894206</v>
      </c>
      <c r="Z48">
        <v>-0.152895300604872</v>
      </c>
      <c r="AA48">
        <v>1.4989503951774501</v>
      </c>
      <c r="AB48">
        <v>-0.11481115843700999</v>
      </c>
      <c r="AC48">
        <v>0.96177194109396902</v>
      </c>
      <c r="AD48">
        <v>1.6298641304347801</v>
      </c>
      <c r="AE48">
        <v>0.425720482471178</v>
      </c>
      <c r="AF48">
        <v>193022.02282791093</v>
      </c>
    </row>
    <row r="49" spans="1:32" x14ac:dyDescent="0.25">
      <c r="A49" t="s">
        <v>86</v>
      </c>
      <c r="B49">
        <v>-2.1299331526614775</v>
      </c>
      <c r="C49">
        <v>84.575000000000003</v>
      </c>
      <c r="D49">
        <v>193615.66666666599</v>
      </c>
      <c r="E49">
        <v>-403.9</v>
      </c>
      <c r="F49">
        <v>142944</v>
      </c>
      <c r="G49">
        <v>9887.7000000000007</v>
      </c>
      <c r="H49">
        <v>6871.6333333333296</v>
      </c>
      <c r="I49">
        <v>5.5706451612903196</v>
      </c>
      <c r="J49">
        <v>1972.7</v>
      </c>
      <c r="K49">
        <v>1697.5</v>
      </c>
      <c r="L49">
        <v>865.4</v>
      </c>
      <c r="M49">
        <v>8.2175806451612896</v>
      </c>
      <c r="N49">
        <v>1738.9</v>
      </c>
      <c r="O49">
        <v>137341.33333333299</v>
      </c>
      <c r="P49">
        <v>3986.8</v>
      </c>
      <c r="Q49">
        <v>6.4748913043478202</v>
      </c>
      <c r="R49">
        <v>136.024</v>
      </c>
      <c r="S49">
        <v>100.687</v>
      </c>
      <c r="T49">
        <v>-397.2</v>
      </c>
      <c r="U49">
        <v>-0.40306382661696999</v>
      </c>
      <c r="V49">
        <v>0.443940846963436</v>
      </c>
      <c r="W49">
        <v>1.4799194118630901</v>
      </c>
      <c r="X49">
        <v>0.66173387096774205</v>
      </c>
      <c r="Y49">
        <v>0.15817008538461</v>
      </c>
      <c r="Z49">
        <v>-3.6632353161052698E-2</v>
      </c>
      <c r="AA49">
        <v>0.125222723760818</v>
      </c>
      <c r="AB49">
        <v>0.51814375490821596</v>
      </c>
      <c r="AC49">
        <v>0.84053467752934297</v>
      </c>
      <c r="AD49">
        <v>1.61872282608695</v>
      </c>
      <c r="AE49">
        <v>0.39790202209174702</v>
      </c>
      <c r="AF49">
        <v>193510.74193541642</v>
      </c>
    </row>
    <row r="50" spans="1:32" x14ac:dyDescent="0.25">
      <c r="A50" t="s">
        <v>87</v>
      </c>
      <c r="B50">
        <v>-2.1350472501743698</v>
      </c>
      <c r="C50">
        <v>85.307000000000002</v>
      </c>
      <c r="D50">
        <v>194106</v>
      </c>
      <c r="E50">
        <v>-392.9</v>
      </c>
      <c r="F50">
        <v>143808.33333333299</v>
      </c>
      <c r="G50">
        <v>9875.6</v>
      </c>
      <c r="H50">
        <v>6955.8333333333303</v>
      </c>
      <c r="I50">
        <v>5.0441935483870903</v>
      </c>
      <c r="J50">
        <v>1975.2</v>
      </c>
      <c r="K50">
        <v>1685.2</v>
      </c>
      <c r="L50">
        <v>879.5</v>
      </c>
      <c r="M50">
        <v>7.88177419354838</v>
      </c>
      <c r="N50">
        <v>1675.3</v>
      </c>
      <c r="O50">
        <v>137724.33333333299</v>
      </c>
      <c r="P50">
        <v>3997.9</v>
      </c>
      <c r="Q50">
        <v>5.5969999999999898</v>
      </c>
      <c r="R50">
        <v>138.27500000000001</v>
      </c>
      <c r="S50">
        <v>101.50700000000001</v>
      </c>
      <c r="T50">
        <v>-398.2</v>
      </c>
      <c r="U50">
        <v>-2.0361287818259601</v>
      </c>
      <c r="V50">
        <v>0.81110665559225503</v>
      </c>
      <c r="W50">
        <v>1.2055212347156099</v>
      </c>
      <c r="X50">
        <v>0.70939516129032198</v>
      </c>
      <c r="Y50">
        <v>-0.71082842152108705</v>
      </c>
      <c r="Z50">
        <v>-1.5383395883912301</v>
      </c>
      <c r="AA50">
        <v>0.83020485696345303</v>
      </c>
      <c r="AB50">
        <v>-0.122449201417533</v>
      </c>
      <c r="AC50">
        <v>0.40677428765033102</v>
      </c>
      <c r="AD50">
        <v>1.3992499999999899</v>
      </c>
      <c r="AE50">
        <v>0.476880573953122</v>
      </c>
      <c r="AF50">
        <v>193998.86196885939</v>
      </c>
    </row>
    <row r="51" spans="1:32" x14ac:dyDescent="0.25">
      <c r="A51" t="s">
        <v>88</v>
      </c>
      <c r="B51">
        <v>-2.1430223023608796</v>
      </c>
      <c r="C51">
        <v>86.314999999999998</v>
      </c>
      <c r="D51">
        <v>194555.33333333299</v>
      </c>
      <c r="E51">
        <v>-361.7</v>
      </c>
      <c r="F51">
        <v>143414.66666666599</v>
      </c>
      <c r="G51">
        <v>9905.9</v>
      </c>
      <c r="H51">
        <v>7017.5333333333301</v>
      </c>
      <c r="I51">
        <v>5.2761904761904699</v>
      </c>
      <c r="J51">
        <v>1974.7</v>
      </c>
      <c r="K51">
        <v>1654.7</v>
      </c>
      <c r="L51">
        <v>878.9</v>
      </c>
      <c r="M51">
        <v>8.0384126984126905</v>
      </c>
      <c r="N51">
        <v>1647.7</v>
      </c>
      <c r="O51">
        <v>137088</v>
      </c>
      <c r="P51">
        <v>4016</v>
      </c>
      <c r="Q51">
        <v>4.3267032967032897</v>
      </c>
      <c r="R51">
        <v>139.08699999999999</v>
      </c>
      <c r="S51">
        <v>102.29</v>
      </c>
      <c r="T51">
        <v>-385.2</v>
      </c>
      <c r="U51">
        <v>-1.38347595754333</v>
      </c>
      <c r="V51">
        <v>0.76841548478444999</v>
      </c>
      <c r="W51">
        <v>1.1294199244116301</v>
      </c>
      <c r="X51">
        <v>0.69055555555555503</v>
      </c>
      <c r="Y51">
        <v>0.44236723143700502</v>
      </c>
      <c r="Z51">
        <v>-2.5948682454907299</v>
      </c>
      <c r="AA51">
        <v>-0.18289741105798599</v>
      </c>
      <c r="AB51">
        <v>0.30634707880342299</v>
      </c>
      <c r="AC51">
        <v>0.114698834981737</v>
      </c>
      <c r="AD51">
        <v>1.08167582417582</v>
      </c>
      <c r="AE51">
        <v>0.38770395364781401</v>
      </c>
      <c r="AF51">
        <v>194486.83623591333</v>
      </c>
    </row>
    <row r="52" spans="1:32" x14ac:dyDescent="0.25">
      <c r="A52" t="s">
        <v>89</v>
      </c>
      <c r="B52">
        <v>-2.1499705883348317</v>
      </c>
      <c r="C52">
        <v>86.715999999999994</v>
      </c>
      <c r="D52">
        <v>195068</v>
      </c>
      <c r="E52">
        <v>-361.9</v>
      </c>
      <c r="F52">
        <v>143642.33333333299</v>
      </c>
      <c r="G52">
        <v>9871.1</v>
      </c>
      <c r="H52">
        <v>7058.4666666666599</v>
      </c>
      <c r="I52">
        <v>4.9957377049180298</v>
      </c>
      <c r="J52">
        <v>1986.5</v>
      </c>
      <c r="K52">
        <v>1644.8</v>
      </c>
      <c r="L52">
        <v>885.6</v>
      </c>
      <c r="M52">
        <v>7.9403278688524601</v>
      </c>
      <c r="N52">
        <v>1613</v>
      </c>
      <c r="O52">
        <v>136719.33333333299</v>
      </c>
      <c r="P52">
        <v>4027.8</v>
      </c>
      <c r="Q52">
        <v>3.5015217391304301</v>
      </c>
      <c r="R52">
        <v>139.845</v>
      </c>
      <c r="S52">
        <v>102.69</v>
      </c>
      <c r="T52">
        <v>-398.4</v>
      </c>
      <c r="U52">
        <v>-1.37463340802832</v>
      </c>
      <c r="V52">
        <v>0.390282474128756</v>
      </c>
      <c r="W52">
        <v>0.65607998110682497</v>
      </c>
      <c r="X52">
        <v>0.73614754098360602</v>
      </c>
      <c r="Y52">
        <v>-0.36873193665487602</v>
      </c>
      <c r="Z52">
        <v>-0.99037519782400896</v>
      </c>
      <c r="AA52">
        <v>0.153220505747269</v>
      </c>
      <c r="AB52">
        <v>-0.35192431528241203</v>
      </c>
      <c r="AC52">
        <v>0.191323787870498</v>
      </c>
      <c r="AD52">
        <v>0.87538043478260796</v>
      </c>
      <c r="AE52">
        <v>0.39208843874860599</v>
      </c>
      <c r="AF52">
        <v>194975.1850055212</v>
      </c>
    </row>
    <row r="53" spans="1:32" x14ac:dyDescent="0.25">
      <c r="A53" t="s">
        <v>90</v>
      </c>
      <c r="B53">
        <v>-2.1609186615722593</v>
      </c>
      <c r="C53">
        <v>87.426000000000002</v>
      </c>
      <c r="D53">
        <v>195621</v>
      </c>
      <c r="E53">
        <v>-351.6</v>
      </c>
      <c r="F53">
        <v>144210.33333333299</v>
      </c>
      <c r="G53">
        <v>9910</v>
      </c>
      <c r="H53">
        <v>7188.3666666666604</v>
      </c>
      <c r="I53">
        <v>4.76209677419354</v>
      </c>
      <c r="J53">
        <v>2010.3</v>
      </c>
      <c r="K53">
        <v>1599.6</v>
      </c>
      <c r="L53">
        <v>958.7</v>
      </c>
      <c r="M53">
        <v>7.9201639344262302</v>
      </c>
      <c r="N53">
        <v>1521.4</v>
      </c>
      <c r="O53">
        <v>136225.66666666599</v>
      </c>
      <c r="P53">
        <v>4051.2</v>
      </c>
      <c r="Q53">
        <v>2.13043478260869</v>
      </c>
      <c r="R53">
        <v>140.86600000000001</v>
      </c>
      <c r="S53">
        <v>103.122</v>
      </c>
      <c r="T53">
        <v>-414.5</v>
      </c>
      <c r="U53">
        <v>-0.96912949574950702</v>
      </c>
      <c r="V53">
        <v>0.41980121124018599</v>
      </c>
      <c r="W53">
        <v>0.99930142035426694</v>
      </c>
      <c r="X53">
        <v>0.78951679005817099</v>
      </c>
      <c r="Y53">
        <v>0.139490578599299</v>
      </c>
      <c r="Z53">
        <v>-3.2063210400584699</v>
      </c>
      <c r="AA53">
        <v>0.307640536581266</v>
      </c>
      <c r="AB53">
        <v>0.39330522716132199</v>
      </c>
      <c r="AC53">
        <v>1.4038124559763701</v>
      </c>
      <c r="AD53">
        <v>0.53260869565217395</v>
      </c>
      <c r="AE53">
        <v>0.36946378680438102</v>
      </c>
      <c r="AF53">
        <v>195464.47135731179</v>
      </c>
    </row>
    <row r="54" spans="1:32" x14ac:dyDescent="0.25">
      <c r="A54" t="s">
        <v>91</v>
      </c>
      <c r="B54">
        <v>-2.1676201913304469</v>
      </c>
      <c r="C54">
        <v>87.775000000000006</v>
      </c>
      <c r="D54">
        <v>196085.33333333299</v>
      </c>
      <c r="E54">
        <v>-373.1</v>
      </c>
      <c r="F54">
        <v>144339</v>
      </c>
      <c r="G54">
        <v>9977.2999999999993</v>
      </c>
      <c r="H54">
        <v>7230.2666666666601</v>
      </c>
      <c r="I54">
        <v>5.0791666666666604</v>
      </c>
      <c r="J54">
        <v>2026.8</v>
      </c>
      <c r="K54">
        <v>1572.4</v>
      </c>
      <c r="L54">
        <v>948.4</v>
      </c>
      <c r="M54">
        <v>7.9550000000000001</v>
      </c>
      <c r="N54">
        <v>1564.1</v>
      </c>
      <c r="O54">
        <v>136105.33333333299</v>
      </c>
      <c r="P54">
        <v>4069.4</v>
      </c>
      <c r="Q54">
        <v>1.73288888888889</v>
      </c>
      <c r="R54">
        <v>143.096</v>
      </c>
      <c r="S54">
        <v>103.553</v>
      </c>
      <c r="T54">
        <v>-441.3</v>
      </c>
      <c r="U54">
        <v>1.0175419709759499</v>
      </c>
      <c r="V54">
        <v>0.41708056106685698</v>
      </c>
      <c r="W54">
        <v>0.94825142145069796</v>
      </c>
      <c r="X54">
        <v>0.71895833333333403</v>
      </c>
      <c r="Y54">
        <v>0.81811412499614899</v>
      </c>
      <c r="Z54">
        <v>-2.1321289035626498</v>
      </c>
      <c r="AA54">
        <v>1.1535844185294799</v>
      </c>
      <c r="AB54">
        <v>0.67681642964711497</v>
      </c>
      <c r="AC54">
        <v>0.16411346717509201</v>
      </c>
      <c r="AD54">
        <v>0.43322222222222201</v>
      </c>
      <c r="AE54">
        <v>0.345967154852732</v>
      </c>
      <c r="AF54">
        <v>195955.31638028548</v>
      </c>
    </row>
    <row r="55" spans="1:32" x14ac:dyDescent="0.25">
      <c r="A55" t="s">
        <v>92</v>
      </c>
      <c r="B55">
        <v>-2.1661041867043695</v>
      </c>
      <c r="C55">
        <v>89.262</v>
      </c>
      <c r="D55">
        <v>196522</v>
      </c>
      <c r="E55">
        <v>-416.1</v>
      </c>
      <c r="F55">
        <v>144823.66666666599</v>
      </c>
      <c r="G55">
        <v>10031.6</v>
      </c>
      <c r="H55">
        <v>7323</v>
      </c>
      <c r="I55">
        <v>5.1060937499999897</v>
      </c>
      <c r="J55">
        <v>2033.4</v>
      </c>
      <c r="K55">
        <v>1568.8</v>
      </c>
      <c r="L55">
        <v>956.9</v>
      </c>
      <c r="M55">
        <v>8.0257812499999996</v>
      </c>
      <c r="N55">
        <v>1571.4</v>
      </c>
      <c r="O55">
        <v>136360</v>
      </c>
      <c r="P55">
        <v>4095.7</v>
      </c>
      <c r="Q55">
        <v>1.7515384615384599</v>
      </c>
      <c r="R55">
        <v>144.60499999999999</v>
      </c>
      <c r="S55">
        <v>103.944</v>
      </c>
      <c r="T55">
        <v>-458.9</v>
      </c>
      <c r="U55">
        <v>0.442692287689264</v>
      </c>
      <c r="V55">
        <v>0.37687336471610999</v>
      </c>
      <c r="W55">
        <v>1.3994819263201701</v>
      </c>
      <c r="X55">
        <v>0.72992187500000005</v>
      </c>
      <c r="Y55">
        <v>0.35252045288331602</v>
      </c>
      <c r="Z55">
        <v>-0.60608523127299696</v>
      </c>
      <c r="AA55">
        <v>0.67214199353594495</v>
      </c>
      <c r="AB55">
        <v>0.54275980489781095</v>
      </c>
      <c r="AC55">
        <v>0.897542758488724</v>
      </c>
      <c r="AD55">
        <v>0.43788461538461498</v>
      </c>
      <c r="AE55">
        <v>0.38073768723888701</v>
      </c>
      <c r="AF55">
        <v>196448.43899384438</v>
      </c>
    </row>
    <row r="56" spans="1:32" x14ac:dyDescent="0.25">
      <c r="A56" t="s">
        <v>93</v>
      </c>
      <c r="B56">
        <v>-2.1704356494928971</v>
      </c>
      <c r="C56">
        <v>90.326999999999998</v>
      </c>
      <c r="D56">
        <v>197050</v>
      </c>
      <c r="E56">
        <v>-433.8</v>
      </c>
      <c r="F56">
        <v>145121.33333333299</v>
      </c>
      <c r="G56">
        <v>10090.700000000001</v>
      </c>
      <c r="H56">
        <v>7396.5666666666602</v>
      </c>
      <c r="I56">
        <v>4.2723437499999903</v>
      </c>
      <c r="J56">
        <v>2035</v>
      </c>
      <c r="K56">
        <v>1566.8</v>
      </c>
      <c r="L56">
        <v>983.4</v>
      </c>
      <c r="M56">
        <v>7.6323437499999898</v>
      </c>
      <c r="N56">
        <v>1592.9</v>
      </c>
      <c r="O56">
        <v>136806.66666666599</v>
      </c>
      <c r="P56">
        <v>4109</v>
      </c>
      <c r="Q56">
        <v>1.74086956521739</v>
      </c>
      <c r="R56">
        <v>145.34299999999999</v>
      </c>
      <c r="S56">
        <v>104.34699999999999</v>
      </c>
      <c r="T56">
        <v>-472.2</v>
      </c>
      <c r="U56">
        <v>1.7001185872575499</v>
      </c>
      <c r="V56">
        <v>0.38695911284484102</v>
      </c>
      <c r="W56">
        <v>0.81489650515428302</v>
      </c>
      <c r="X56">
        <v>0.83999999999999897</v>
      </c>
      <c r="Y56">
        <v>0.48245123775922399</v>
      </c>
      <c r="Z56">
        <v>-0.51452642189087805</v>
      </c>
      <c r="AA56">
        <v>0.122098782853657</v>
      </c>
      <c r="AB56">
        <v>0.58740968912199798</v>
      </c>
      <c r="AC56">
        <v>0.61262573741961202</v>
      </c>
      <c r="AD56">
        <v>0.435217391304347</v>
      </c>
      <c r="AE56">
        <v>0.27969090360915999</v>
      </c>
      <c r="AF56">
        <v>196944.63937798623</v>
      </c>
    </row>
    <row r="57" spans="1:32" x14ac:dyDescent="0.25">
      <c r="A57" t="s">
        <v>94</v>
      </c>
      <c r="B57">
        <v>-2.1738401293912415</v>
      </c>
      <c r="C57">
        <v>90.870999999999995</v>
      </c>
      <c r="D57">
        <v>197600.66666666599</v>
      </c>
      <c r="E57">
        <v>-474.6</v>
      </c>
      <c r="F57">
        <v>145140.33333333299</v>
      </c>
      <c r="G57">
        <v>10095.799999999999</v>
      </c>
      <c r="H57">
        <v>7453.0666666666602</v>
      </c>
      <c r="I57">
        <v>4.0048387096774096</v>
      </c>
      <c r="J57">
        <v>2053.1</v>
      </c>
      <c r="K57">
        <v>1572.8</v>
      </c>
      <c r="L57">
        <v>970.4</v>
      </c>
      <c r="M57">
        <v>7.6014516129032197</v>
      </c>
      <c r="N57">
        <v>1600.1</v>
      </c>
      <c r="O57">
        <v>136651.66666666599</v>
      </c>
      <c r="P57">
        <v>4127.3999999999996</v>
      </c>
      <c r="Q57">
        <v>1.4442391304347799</v>
      </c>
      <c r="R57">
        <v>145.31299999999999</v>
      </c>
      <c r="S57">
        <v>104.926</v>
      </c>
      <c r="T57">
        <v>-513</v>
      </c>
      <c r="U57">
        <v>-0.45107503381152297</v>
      </c>
      <c r="V57">
        <v>0.55334560824623202</v>
      </c>
      <c r="W57">
        <v>1.1549250639911599</v>
      </c>
      <c r="X57">
        <v>0.89915322580645096</v>
      </c>
      <c r="Y57">
        <v>0.42050672352512097</v>
      </c>
      <c r="Z57">
        <v>-0.171130848123631</v>
      </c>
      <c r="AA57">
        <v>-0.57398856769419404</v>
      </c>
      <c r="AB57">
        <v>5.0528819840065797E-2</v>
      </c>
      <c r="AC57">
        <v>0.207619613938201</v>
      </c>
      <c r="AD57">
        <v>0.36105978260869498</v>
      </c>
      <c r="AE57">
        <v>0.30972491427106502</v>
      </c>
      <c r="AF57">
        <v>197444.76368833764</v>
      </c>
    </row>
    <row r="58" spans="1:32" x14ac:dyDescent="0.25">
      <c r="A58" t="s">
        <v>95</v>
      </c>
      <c r="B58">
        <v>-2.1812562902382755</v>
      </c>
      <c r="C58">
        <v>91.488999999999905</v>
      </c>
      <c r="D58">
        <v>197882</v>
      </c>
      <c r="E58">
        <v>-499.3</v>
      </c>
      <c r="F58">
        <v>146019.66666666599</v>
      </c>
      <c r="G58">
        <v>10126</v>
      </c>
      <c r="H58">
        <v>7548.1333333333296</v>
      </c>
      <c r="I58">
        <v>3.9199999999999902</v>
      </c>
      <c r="J58">
        <v>2072.5</v>
      </c>
      <c r="K58">
        <v>1583.3</v>
      </c>
      <c r="L58">
        <v>971.4</v>
      </c>
      <c r="M58">
        <v>7.1198360655737698</v>
      </c>
      <c r="N58">
        <v>1606.4</v>
      </c>
      <c r="O58">
        <v>137444.33333333299</v>
      </c>
      <c r="P58">
        <v>4143.3</v>
      </c>
      <c r="Q58">
        <v>1.24966666666666</v>
      </c>
      <c r="R58">
        <v>147.328</v>
      </c>
      <c r="S58">
        <v>105.742</v>
      </c>
      <c r="T58">
        <v>-507.2</v>
      </c>
      <c r="U58">
        <v>-0.14683999066683801</v>
      </c>
      <c r="V58">
        <v>0.774682515522366</v>
      </c>
      <c r="W58">
        <v>1.59782260526086</v>
      </c>
      <c r="X58">
        <v>0.79995901639344202</v>
      </c>
      <c r="Y58">
        <v>-0.37428888746651801</v>
      </c>
      <c r="Z58">
        <v>-0.10930190407371899</v>
      </c>
      <c r="AA58">
        <v>0.60245318681686599</v>
      </c>
      <c r="AB58">
        <v>0.29868777707508198</v>
      </c>
      <c r="AC58">
        <v>0.49278861151865599</v>
      </c>
      <c r="AD58">
        <v>0.31241666666666601</v>
      </c>
      <c r="AE58">
        <v>0.26443388036827797</v>
      </c>
      <c r="AF58">
        <v>197949.72393091398</v>
      </c>
    </row>
    <row r="59" spans="1:32" x14ac:dyDescent="0.25">
      <c r="A59" t="s">
        <v>96</v>
      </c>
      <c r="B59">
        <v>-2.1854505699712115</v>
      </c>
      <c r="C59">
        <v>91.542000000000002</v>
      </c>
      <c r="D59">
        <v>198295.66666666599</v>
      </c>
      <c r="E59">
        <v>-501.3</v>
      </c>
      <c r="F59">
        <v>146676.66666666599</v>
      </c>
      <c r="G59">
        <v>10212.700000000001</v>
      </c>
      <c r="H59">
        <v>7628.4</v>
      </c>
      <c r="I59">
        <v>3.6206349206349202</v>
      </c>
      <c r="J59">
        <v>2084.1999999999998</v>
      </c>
      <c r="K59">
        <v>1620.6</v>
      </c>
      <c r="L59">
        <v>1009.8</v>
      </c>
      <c r="M59">
        <v>6.4738095238095203</v>
      </c>
      <c r="N59">
        <v>1617.1</v>
      </c>
      <c r="O59">
        <v>137655.66666666599</v>
      </c>
      <c r="P59">
        <v>4161.3</v>
      </c>
      <c r="Q59">
        <v>1.2467032967032901</v>
      </c>
      <c r="R59">
        <v>149.702</v>
      </c>
      <c r="S59">
        <v>106.07599999999999</v>
      </c>
      <c r="T59">
        <v>-526.9</v>
      </c>
      <c r="U59">
        <v>1.4392141643680401</v>
      </c>
      <c r="V59">
        <v>0.31536533893927099</v>
      </c>
      <c r="W59">
        <v>0.81484878035901798</v>
      </c>
      <c r="X59">
        <v>0.71329365079365104</v>
      </c>
      <c r="Y59">
        <v>0.54673606750852499</v>
      </c>
      <c r="Z59">
        <v>2.0131521129843599</v>
      </c>
      <c r="AA59">
        <v>1.28316043410225</v>
      </c>
      <c r="AB59">
        <v>0.85256702899721903</v>
      </c>
      <c r="AC59">
        <v>0.74241792850019395</v>
      </c>
      <c r="AD59">
        <v>0.31167582417582401</v>
      </c>
      <c r="AE59">
        <v>0.26483140909469099</v>
      </c>
      <c r="AF59">
        <v>198460.5295510921</v>
      </c>
    </row>
    <row r="60" spans="1:32" x14ac:dyDescent="0.25">
      <c r="A60" t="s">
        <v>97</v>
      </c>
      <c r="B60">
        <v>-2.1889727916143662</v>
      </c>
      <c r="C60">
        <v>92.488999999999905</v>
      </c>
      <c r="D60">
        <v>198807</v>
      </c>
      <c r="E60">
        <v>-495.2</v>
      </c>
      <c r="F60">
        <v>146486.66666666599</v>
      </c>
      <c r="G60">
        <v>10398.700000000001</v>
      </c>
      <c r="H60">
        <v>7782.6333333333296</v>
      </c>
      <c r="I60">
        <v>4.2276562499999901</v>
      </c>
      <c r="J60">
        <v>2123</v>
      </c>
      <c r="K60">
        <v>1678.7</v>
      </c>
      <c r="L60">
        <v>1049.5999999999999</v>
      </c>
      <c r="M60">
        <v>6.8031249999999899</v>
      </c>
      <c r="N60">
        <v>1690.5</v>
      </c>
      <c r="O60">
        <v>137544</v>
      </c>
      <c r="P60">
        <v>4190.7</v>
      </c>
      <c r="Q60">
        <v>1.01684782608695</v>
      </c>
      <c r="R60">
        <v>151.678</v>
      </c>
      <c r="S60">
        <v>106.616</v>
      </c>
      <c r="T60">
        <v>-513.79999999999995</v>
      </c>
      <c r="U60">
        <v>3.8589626782703901</v>
      </c>
      <c r="V60">
        <v>0.50777759414633905</v>
      </c>
      <c r="W60">
        <v>1.8832167600370999</v>
      </c>
      <c r="X60">
        <v>0.64386718749999905</v>
      </c>
      <c r="Y60">
        <v>1.72672826635267</v>
      </c>
      <c r="Z60">
        <v>3.0145457360279999</v>
      </c>
      <c r="AA60">
        <v>0.80354254345300502</v>
      </c>
      <c r="AB60">
        <v>1.8048754496486199</v>
      </c>
      <c r="AC60">
        <v>1.49388549524725</v>
      </c>
      <c r="AD60">
        <v>0.254211956521739</v>
      </c>
      <c r="AE60">
        <v>0.33693331006343102</v>
      </c>
      <c r="AF60">
        <v>198978.14766679201</v>
      </c>
    </row>
    <row r="61" spans="1:32" x14ac:dyDescent="0.25">
      <c r="A61" t="s">
        <v>98</v>
      </c>
      <c r="B61">
        <v>-2.1884633766478752</v>
      </c>
      <c r="C61">
        <v>92.578999999999994</v>
      </c>
      <c r="D61">
        <v>199351.66666666599</v>
      </c>
      <c r="E61">
        <v>-501.8</v>
      </c>
      <c r="F61">
        <v>146815</v>
      </c>
      <c r="G61">
        <v>10467</v>
      </c>
      <c r="H61">
        <v>7855.3666666666604</v>
      </c>
      <c r="I61">
        <v>4.2851612903225798</v>
      </c>
      <c r="J61">
        <v>2132.5</v>
      </c>
      <c r="K61">
        <v>1716.4</v>
      </c>
      <c r="L61">
        <v>1051.4000000000001</v>
      </c>
      <c r="M61">
        <v>6.6625806451612899</v>
      </c>
      <c r="N61">
        <v>1742.3</v>
      </c>
      <c r="O61">
        <v>138273</v>
      </c>
      <c r="P61">
        <v>4220.2</v>
      </c>
      <c r="Q61">
        <v>0.99673913043478202</v>
      </c>
      <c r="R61">
        <v>152.976</v>
      </c>
      <c r="S61">
        <v>107.20399999999999</v>
      </c>
      <c r="T61">
        <v>-527.79999999999995</v>
      </c>
      <c r="U61">
        <v>1.6733666524736399</v>
      </c>
      <c r="V61">
        <v>0.54999670959826996</v>
      </c>
      <c r="W61">
        <v>1.16215100528769</v>
      </c>
      <c r="X61">
        <v>0.59435483870967798</v>
      </c>
      <c r="Y61">
        <v>0.52746335932466404</v>
      </c>
      <c r="Z61">
        <v>1.6709422693018701</v>
      </c>
      <c r="AA61">
        <v>0.30212264813359602</v>
      </c>
      <c r="AB61">
        <v>0.65466525385706997</v>
      </c>
      <c r="AC61">
        <v>0.38022272774015498</v>
      </c>
      <c r="AD61">
        <v>0.249184782608695</v>
      </c>
      <c r="AE61">
        <v>0.26655348439875498</v>
      </c>
      <c r="AF61">
        <v>199503.44235663099</v>
      </c>
    </row>
    <row r="62" spans="1:32" x14ac:dyDescent="0.25">
      <c r="A62" t="s">
        <v>99</v>
      </c>
      <c r="B62">
        <v>-2.1837125412640308</v>
      </c>
      <c r="C62">
        <v>92.432000000000002</v>
      </c>
      <c r="D62">
        <v>199776</v>
      </c>
      <c r="E62">
        <v>-543.20000000000005</v>
      </c>
      <c r="F62">
        <v>146831.66666666599</v>
      </c>
      <c r="G62">
        <v>10543.6</v>
      </c>
      <c r="H62">
        <v>8010.0999999999904</v>
      </c>
      <c r="I62">
        <v>4.01</v>
      </c>
      <c r="J62">
        <v>2156.6999999999998</v>
      </c>
      <c r="K62">
        <v>1732.6</v>
      </c>
      <c r="L62">
        <v>1066.2</v>
      </c>
      <c r="M62">
        <v>6.2662903225806401</v>
      </c>
      <c r="N62">
        <v>1769.6</v>
      </c>
      <c r="O62">
        <v>138489</v>
      </c>
      <c r="P62">
        <v>4262.8999999999996</v>
      </c>
      <c r="Q62">
        <v>1.00186813186813</v>
      </c>
      <c r="R62">
        <v>152.905</v>
      </c>
      <c r="S62">
        <v>108.18</v>
      </c>
      <c r="T62">
        <v>-549.1</v>
      </c>
      <c r="U62">
        <v>1.4525251239410399</v>
      </c>
      <c r="V62">
        <v>0.90629450698723102</v>
      </c>
      <c r="W62">
        <v>2.0462172921301298</v>
      </c>
      <c r="X62">
        <v>0.56407258064516097</v>
      </c>
      <c r="Y62">
        <v>0.87512854451087196</v>
      </c>
      <c r="Z62">
        <v>3.3115126879781499E-2</v>
      </c>
      <c r="AA62">
        <v>-0.952717790077798</v>
      </c>
      <c r="AB62">
        <v>0.72915899007348906</v>
      </c>
      <c r="AC62">
        <v>1.0443350311426201</v>
      </c>
      <c r="AD62">
        <v>0.25046703296703199</v>
      </c>
      <c r="AE62">
        <v>0.28408005549814203</v>
      </c>
      <c r="AF62">
        <v>200037.17073193457</v>
      </c>
    </row>
    <row r="63" spans="1:32" x14ac:dyDescent="0.25">
      <c r="A63" t="s">
        <v>100</v>
      </c>
      <c r="B63">
        <v>-2.1850694973996672</v>
      </c>
      <c r="C63">
        <v>93.197000000000003</v>
      </c>
      <c r="D63">
        <v>200279.33333333299</v>
      </c>
      <c r="E63">
        <v>-603.1</v>
      </c>
      <c r="F63">
        <v>147125</v>
      </c>
      <c r="G63">
        <v>10634.2</v>
      </c>
      <c r="H63">
        <v>8134.9333333333298</v>
      </c>
      <c r="I63">
        <v>4.59709677419354</v>
      </c>
      <c r="J63">
        <v>2164.9</v>
      </c>
      <c r="K63">
        <v>1806.6</v>
      </c>
      <c r="L63">
        <v>1071.3</v>
      </c>
      <c r="M63">
        <v>6.6619354838709599</v>
      </c>
      <c r="N63">
        <v>1875.6</v>
      </c>
      <c r="O63">
        <v>138902</v>
      </c>
      <c r="P63">
        <v>4294.6000000000004</v>
      </c>
      <c r="Q63">
        <v>1.0113186813186801</v>
      </c>
      <c r="R63">
        <v>154.864</v>
      </c>
      <c r="S63">
        <v>109.185</v>
      </c>
      <c r="T63">
        <v>-591.1</v>
      </c>
      <c r="U63">
        <v>3.9793428344203199</v>
      </c>
      <c r="V63">
        <v>0.92471847950500097</v>
      </c>
      <c r="W63">
        <v>1.68447569802415</v>
      </c>
      <c r="X63">
        <v>0.51620967741935397</v>
      </c>
      <c r="Y63">
        <v>0.98871653455838704</v>
      </c>
      <c r="Z63">
        <v>3.2576270464652999</v>
      </c>
      <c r="AA63">
        <v>0.34833140994980699</v>
      </c>
      <c r="AB63">
        <v>0.85561817300740495</v>
      </c>
      <c r="AC63">
        <v>0.62171154035267595</v>
      </c>
      <c r="AD63">
        <v>0.25282967032967002</v>
      </c>
      <c r="AE63">
        <v>0.28185315451777299</v>
      </c>
      <c r="AF63">
        <v>200579.99504422207</v>
      </c>
    </row>
    <row r="64" spans="1:32" x14ac:dyDescent="0.25">
      <c r="A64" t="s">
        <v>101</v>
      </c>
      <c r="B64">
        <v>-2.184580246592204</v>
      </c>
      <c r="C64">
        <v>93.924999999999997</v>
      </c>
      <c r="D64">
        <v>200849.66666666599</v>
      </c>
      <c r="E64">
        <v>-632.6</v>
      </c>
      <c r="F64">
        <v>147557</v>
      </c>
      <c r="G64">
        <v>10728.7</v>
      </c>
      <c r="H64">
        <v>8245.1</v>
      </c>
      <c r="I64">
        <v>4.3014062500000003</v>
      </c>
      <c r="J64">
        <v>2181.4</v>
      </c>
      <c r="K64">
        <v>1864.7</v>
      </c>
      <c r="L64">
        <v>1091.5</v>
      </c>
      <c r="M64">
        <v>6.4515624999999996</v>
      </c>
      <c r="N64">
        <v>1929.7</v>
      </c>
      <c r="O64">
        <v>139538.66666666599</v>
      </c>
      <c r="P64">
        <v>4325.2</v>
      </c>
      <c r="Q64">
        <v>1.4307608695652101</v>
      </c>
      <c r="R64">
        <v>157.08099999999999</v>
      </c>
      <c r="S64">
        <v>109.807</v>
      </c>
      <c r="T64">
        <v>-602.70000000000005</v>
      </c>
      <c r="U64">
        <v>2.2959218987838499</v>
      </c>
      <c r="V64">
        <v>0.568058808187623</v>
      </c>
      <c r="W64">
        <v>1.3594139240741601</v>
      </c>
      <c r="X64">
        <v>0.53753906250000005</v>
      </c>
      <c r="Y64">
        <v>0.64754976034080602</v>
      </c>
      <c r="Z64">
        <v>2.59729684324284</v>
      </c>
      <c r="AA64">
        <v>0.85336953837726803</v>
      </c>
      <c r="AB64">
        <v>0.884717116071702</v>
      </c>
      <c r="AC64">
        <v>0.77709508234789004</v>
      </c>
      <c r="AD64">
        <v>0.35769021739130402</v>
      </c>
      <c r="AE64">
        <v>0.30000501149447201</v>
      </c>
      <c r="AF64">
        <v>201132.41431330531</v>
      </c>
    </row>
    <row r="65" spans="1:32" x14ac:dyDescent="0.25">
      <c r="A65" t="s">
        <v>102</v>
      </c>
      <c r="B65">
        <v>-2.1837987640261716</v>
      </c>
      <c r="C65">
        <v>95.084000000000003</v>
      </c>
      <c r="D65">
        <v>201457.33333333299</v>
      </c>
      <c r="E65">
        <v>-682.6</v>
      </c>
      <c r="F65">
        <v>148004.66666666599</v>
      </c>
      <c r="G65">
        <v>10796.4</v>
      </c>
      <c r="H65">
        <v>8393.3333333333303</v>
      </c>
      <c r="I65">
        <v>4.1758064516128997</v>
      </c>
      <c r="J65">
        <v>2207.5</v>
      </c>
      <c r="K65">
        <v>1916.1</v>
      </c>
      <c r="L65">
        <v>1110.0999999999999</v>
      </c>
      <c r="M65">
        <v>6.1861290322580604</v>
      </c>
      <c r="N65">
        <v>1979.5</v>
      </c>
      <c r="O65">
        <v>140029.33333333299</v>
      </c>
      <c r="P65">
        <v>4361.1000000000004</v>
      </c>
      <c r="Q65">
        <v>1.9498913043478201</v>
      </c>
      <c r="R65">
        <v>158.941</v>
      </c>
      <c r="S65">
        <v>110.67700000000001</v>
      </c>
      <c r="T65">
        <v>-632.29999999999995</v>
      </c>
      <c r="U65">
        <v>2.27120708015432</v>
      </c>
      <c r="V65">
        <v>0.78917700631141796</v>
      </c>
      <c r="W65">
        <v>1.7901388106133</v>
      </c>
      <c r="X65">
        <v>0.50258064516128997</v>
      </c>
      <c r="Y65">
        <v>0.55208394046921705</v>
      </c>
      <c r="Z65">
        <v>1.9299917942491001</v>
      </c>
      <c r="AA65">
        <v>0.38796982391406598</v>
      </c>
      <c r="AB65">
        <v>0.629035156466343</v>
      </c>
      <c r="AC65">
        <v>0.99268853842000604</v>
      </c>
      <c r="AD65">
        <v>0.48747282608695602</v>
      </c>
      <c r="AE65">
        <v>0.44437673369425901</v>
      </c>
      <c r="AF65">
        <v>201694.73964542683</v>
      </c>
    </row>
    <row r="66" spans="1:32" x14ac:dyDescent="0.25">
      <c r="A66" t="s">
        <v>103</v>
      </c>
      <c r="B66">
        <v>-2.1844601014620033</v>
      </c>
      <c r="C66">
        <v>96.155000000000001</v>
      </c>
      <c r="D66">
        <v>202395.66666666599</v>
      </c>
      <c r="E66">
        <v>-670.7</v>
      </c>
      <c r="F66">
        <v>148240</v>
      </c>
      <c r="G66">
        <v>10875.8</v>
      </c>
      <c r="H66">
        <v>8480.9</v>
      </c>
      <c r="I66">
        <v>4.3036065573770399</v>
      </c>
      <c r="J66">
        <v>2220.6999999999998</v>
      </c>
      <c r="K66">
        <v>1963.3</v>
      </c>
      <c r="L66">
        <v>1111.5999999999999</v>
      </c>
      <c r="M66">
        <v>5.9703278688524604</v>
      </c>
      <c r="N66">
        <v>2046</v>
      </c>
      <c r="O66">
        <v>140416.33333333299</v>
      </c>
      <c r="P66">
        <v>4379.3</v>
      </c>
      <c r="Q66">
        <v>2.4689999999999999</v>
      </c>
      <c r="R66">
        <v>159.85900000000001</v>
      </c>
      <c r="S66">
        <v>111.777999999999</v>
      </c>
      <c r="T66">
        <v>-623.70000000000005</v>
      </c>
      <c r="U66">
        <v>2.2863061400013498</v>
      </c>
      <c r="V66">
        <v>0.989871200973789</v>
      </c>
      <c r="W66">
        <v>1.1450994704442701</v>
      </c>
      <c r="X66">
        <v>0.41668032786885301</v>
      </c>
      <c r="Y66">
        <v>0.45870434292743201</v>
      </c>
      <c r="Z66">
        <v>1.4436148659312</v>
      </c>
      <c r="AA66">
        <v>-0.413959947960654</v>
      </c>
      <c r="AB66">
        <v>0.73273922585613804</v>
      </c>
      <c r="AC66">
        <v>4.8012428984367597E-2</v>
      </c>
      <c r="AD66">
        <v>0.61724999999999997</v>
      </c>
      <c r="AE66">
        <v>0.35189809235778102</v>
      </c>
      <c r="AF66">
        <v>202267.10542955002</v>
      </c>
    </row>
    <row r="67" spans="1:32" x14ac:dyDescent="0.25">
      <c r="A67" t="s">
        <v>104</v>
      </c>
      <c r="B67">
        <v>-2.1824285644822106</v>
      </c>
      <c r="C67">
        <v>96.686999999999998</v>
      </c>
      <c r="D67">
        <v>202835.33333333299</v>
      </c>
      <c r="E67">
        <v>-680.9</v>
      </c>
      <c r="F67">
        <v>149153.66666666599</v>
      </c>
      <c r="G67">
        <v>10946.1</v>
      </c>
      <c r="H67">
        <v>8610.7666666666591</v>
      </c>
      <c r="I67">
        <v>4.1585937499999996</v>
      </c>
      <c r="J67">
        <v>2243.6999999999998</v>
      </c>
      <c r="K67">
        <v>2020.3</v>
      </c>
      <c r="L67">
        <v>1143.7</v>
      </c>
      <c r="M67">
        <v>5.9693749999999897</v>
      </c>
      <c r="N67">
        <v>2039.7</v>
      </c>
      <c r="O67">
        <v>141518</v>
      </c>
      <c r="P67">
        <v>4398.2</v>
      </c>
      <c r="Q67">
        <v>2.9417582417582402</v>
      </c>
      <c r="R67">
        <v>160.786</v>
      </c>
      <c r="S67">
        <v>112.357</v>
      </c>
      <c r="T67">
        <v>-601.29999999999995</v>
      </c>
      <c r="U67">
        <v>0.66605966494630497</v>
      </c>
      <c r="V67">
        <v>0.51665405933347197</v>
      </c>
      <c r="W67">
        <v>1.3712860543033001</v>
      </c>
      <c r="X67">
        <v>0.452695312499999</v>
      </c>
      <c r="Y67">
        <v>-0.19877651949453001</v>
      </c>
      <c r="Z67">
        <v>2.34527437214587</v>
      </c>
      <c r="AA67">
        <v>6.1557097979729899E-2</v>
      </c>
      <c r="AB67">
        <v>0.64430909498522104</v>
      </c>
      <c r="AC67">
        <v>1.0030241382052401</v>
      </c>
      <c r="AD67">
        <v>0.73543956043956005</v>
      </c>
      <c r="AE67">
        <v>0.32718471127317</v>
      </c>
      <c r="AF67">
        <v>202849.49767569324</v>
      </c>
    </row>
    <row r="68" spans="1:32" x14ac:dyDescent="0.25">
      <c r="A68" t="s">
        <v>105</v>
      </c>
      <c r="B68">
        <v>-2.17872972652673</v>
      </c>
      <c r="C68">
        <v>97.23</v>
      </c>
      <c r="D68">
        <v>203366.66666666599</v>
      </c>
      <c r="E68">
        <v>-725.1</v>
      </c>
      <c r="F68">
        <v>149738.66666666599</v>
      </c>
      <c r="G68">
        <v>11050</v>
      </c>
      <c r="H68">
        <v>8791.0666666666602</v>
      </c>
      <c r="I68">
        <v>4.2151562499999997</v>
      </c>
      <c r="J68">
        <v>2260.1</v>
      </c>
      <c r="K68">
        <v>2073.1999999999998</v>
      </c>
      <c r="L68">
        <v>1158.9000000000001</v>
      </c>
      <c r="M68">
        <v>5.9810937499999897</v>
      </c>
      <c r="N68">
        <v>2084.1999999999998</v>
      </c>
      <c r="O68">
        <v>142290</v>
      </c>
      <c r="P68">
        <v>4439.3999999999996</v>
      </c>
      <c r="Q68">
        <v>3.46</v>
      </c>
      <c r="R68">
        <v>163.15899999999999</v>
      </c>
      <c r="S68">
        <v>113.48699999999999</v>
      </c>
      <c r="T68">
        <v>-603.6</v>
      </c>
      <c r="U68">
        <v>1.61077741468112</v>
      </c>
      <c r="V68">
        <v>1.00069909302152</v>
      </c>
      <c r="W68">
        <v>2.2819142894634399</v>
      </c>
      <c r="X68">
        <v>0.44148437499999899</v>
      </c>
      <c r="Y68">
        <v>0.52403837216762805</v>
      </c>
      <c r="Z68">
        <v>1.5840301165838999</v>
      </c>
      <c r="AA68">
        <v>0.46439062692852001</v>
      </c>
      <c r="AB68">
        <v>0.94471995264118802</v>
      </c>
      <c r="AC68">
        <v>1.0715705200453001</v>
      </c>
      <c r="AD68">
        <v>0.86499999999999999</v>
      </c>
      <c r="AE68">
        <v>0.360779313571085</v>
      </c>
      <c r="AF68">
        <v>203441.98274464809</v>
      </c>
    </row>
    <row r="69" spans="1:32" x14ac:dyDescent="0.25">
      <c r="A69" t="s">
        <v>106</v>
      </c>
      <c r="B69">
        <v>-2.1781868062445455</v>
      </c>
      <c r="C69">
        <v>97.710999999999999</v>
      </c>
      <c r="D69">
        <v>203935.33333333299</v>
      </c>
      <c r="E69">
        <v>-777.7</v>
      </c>
      <c r="F69">
        <v>150034.66666666599</v>
      </c>
      <c r="G69">
        <v>11086.1</v>
      </c>
      <c r="H69">
        <v>8893.6999999999898</v>
      </c>
      <c r="I69">
        <v>4.4881967213114704</v>
      </c>
      <c r="J69">
        <v>2286.3000000000002</v>
      </c>
      <c r="K69">
        <v>2114.3000000000002</v>
      </c>
      <c r="L69">
        <v>1123.3</v>
      </c>
      <c r="M69">
        <v>6.3360655737704903</v>
      </c>
      <c r="N69">
        <v>2174.6</v>
      </c>
      <c r="O69">
        <v>142629.66666666599</v>
      </c>
      <c r="P69">
        <v>4466.8999999999996</v>
      </c>
      <c r="Q69">
        <v>3.9782608695652102</v>
      </c>
      <c r="R69">
        <v>164.67400000000001</v>
      </c>
      <c r="S69">
        <v>114.536</v>
      </c>
      <c r="T69">
        <v>-637.79999999999995</v>
      </c>
      <c r="U69">
        <v>1.7804624633506601</v>
      </c>
      <c r="V69">
        <v>0.92008911414169503</v>
      </c>
      <c r="W69">
        <v>1.75049381788784</v>
      </c>
      <c r="X69">
        <v>0.46196721311475297</v>
      </c>
      <c r="Y69">
        <v>0.40395220820950001</v>
      </c>
      <c r="Z69">
        <v>1.0429589973855</v>
      </c>
      <c r="AA69">
        <v>4.1685322323167396E-3</v>
      </c>
      <c r="AB69">
        <v>0.32616433792403299</v>
      </c>
      <c r="AC69">
        <v>0.240621541956689</v>
      </c>
      <c r="AD69">
        <v>0.99456521739130399</v>
      </c>
      <c r="AE69">
        <v>0.36310733157264102</v>
      </c>
      <c r="AF69">
        <v>204044.61814449212</v>
      </c>
    </row>
    <row r="70" spans="1:32" x14ac:dyDescent="0.25">
      <c r="A70" t="s">
        <v>107</v>
      </c>
      <c r="B70">
        <v>-2.1732719587309801</v>
      </c>
      <c r="C70">
        <v>98.262999999999906</v>
      </c>
      <c r="D70">
        <v>204395</v>
      </c>
      <c r="E70">
        <v>-761.7</v>
      </c>
      <c r="F70">
        <v>150513.66666666599</v>
      </c>
      <c r="G70">
        <v>11217.3</v>
      </c>
      <c r="H70">
        <v>9026.2999999999993</v>
      </c>
      <c r="I70">
        <v>4.5770967741935502</v>
      </c>
      <c r="J70">
        <v>2310.8000000000002</v>
      </c>
      <c r="K70">
        <v>2183.6</v>
      </c>
      <c r="L70">
        <v>1173.0999999999999</v>
      </c>
      <c r="M70">
        <v>6.3117741935483904</v>
      </c>
      <c r="N70">
        <v>2236.6999999999998</v>
      </c>
      <c r="O70">
        <v>143422</v>
      </c>
      <c r="P70">
        <v>4484.7</v>
      </c>
      <c r="Q70">
        <v>4.4541111111111</v>
      </c>
      <c r="R70">
        <v>166.50599999999901</v>
      </c>
      <c r="S70">
        <v>115.536</v>
      </c>
      <c r="T70">
        <v>-636</v>
      </c>
      <c r="U70">
        <v>3.22518746255929</v>
      </c>
      <c r="V70">
        <v>0.86929856507993497</v>
      </c>
      <c r="W70">
        <v>1.1405937467668099</v>
      </c>
      <c r="X70">
        <v>0.43366935483871</v>
      </c>
      <c r="Y70">
        <v>0.77893065478234402</v>
      </c>
      <c r="Z70">
        <v>2.3558116825979698</v>
      </c>
      <c r="AA70">
        <v>0.23705972153119301</v>
      </c>
      <c r="AB70">
        <v>1.17651580814557</v>
      </c>
      <c r="AC70">
        <v>0.61063916013751796</v>
      </c>
      <c r="AD70">
        <v>1.1135277777777699</v>
      </c>
      <c r="AE70">
        <v>0.35150698371366601</v>
      </c>
      <c r="AF70">
        <v>204657.41431075413</v>
      </c>
    </row>
    <row r="71" spans="1:32" x14ac:dyDescent="0.25">
      <c r="A71" t="s">
        <v>108</v>
      </c>
      <c r="B71">
        <v>-2.1728492352460136</v>
      </c>
      <c r="C71">
        <v>98.688999999999993</v>
      </c>
      <c r="D71">
        <v>204905</v>
      </c>
      <c r="E71">
        <v>-777.2</v>
      </c>
      <c r="F71">
        <v>151141.33333333299</v>
      </c>
      <c r="G71">
        <v>11291.7</v>
      </c>
      <c r="H71">
        <v>9161.9</v>
      </c>
      <c r="I71">
        <v>5.0726984126984096</v>
      </c>
      <c r="J71">
        <v>2328.6999999999998</v>
      </c>
      <c r="K71">
        <v>2187.9</v>
      </c>
      <c r="L71">
        <v>1178.3</v>
      </c>
      <c r="M71">
        <v>6.7377777777777696</v>
      </c>
      <c r="N71">
        <v>2253.6999999999998</v>
      </c>
      <c r="O71">
        <v>144071</v>
      </c>
      <c r="P71">
        <v>4515.7</v>
      </c>
      <c r="Q71">
        <v>4.9075824175824101</v>
      </c>
      <c r="R71">
        <v>167.02599999999899</v>
      </c>
      <c r="S71">
        <v>116.31699999999999</v>
      </c>
      <c r="T71">
        <v>-619.4</v>
      </c>
      <c r="U71">
        <v>0.59520370068777395</v>
      </c>
      <c r="V71">
        <v>0.673705282219623</v>
      </c>
      <c r="W71">
        <v>1.65297128246473</v>
      </c>
      <c r="X71">
        <v>0.41626984126984001</v>
      </c>
      <c r="Y71">
        <v>7.0293572500850901E-2</v>
      </c>
      <c r="Z71">
        <v>-0.47697640715017398</v>
      </c>
      <c r="AA71">
        <v>-0.36189087081548899</v>
      </c>
      <c r="AB71">
        <v>0.66107131324606905</v>
      </c>
      <c r="AC71">
        <v>0.81739897684446905</v>
      </c>
      <c r="AD71">
        <v>1.2268956043956001</v>
      </c>
      <c r="AE71">
        <v>0.36810301353436298</v>
      </c>
      <c r="AF71">
        <v>205280.31337595594</v>
      </c>
    </row>
    <row r="72" spans="1:32" x14ac:dyDescent="0.25">
      <c r="A72" t="s">
        <v>109</v>
      </c>
      <c r="B72">
        <v>-2.1711054494801409</v>
      </c>
      <c r="C72">
        <v>98.848999999999904</v>
      </c>
      <c r="D72">
        <v>205482.66666666599</v>
      </c>
      <c r="E72">
        <v>-792.7</v>
      </c>
      <c r="F72">
        <v>151618.66666666599</v>
      </c>
      <c r="G72">
        <v>11314.1</v>
      </c>
      <c r="H72">
        <v>9283.6666666666606</v>
      </c>
      <c r="I72">
        <v>4.8934920634920598</v>
      </c>
      <c r="J72">
        <v>2342</v>
      </c>
      <c r="K72">
        <v>2169.1999999999998</v>
      </c>
      <c r="L72">
        <v>1188.4000000000001</v>
      </c>
      <c r="M72">
        <v>6.5931746031746004</v>
      </c>
      <c r="N72">
        <v>2231.6999999999998</v>
      </c>
      <c r="O72">
        <v>144565.66666666599</v>
      </c>
      <c r="P72">
        <v>4537.6000000000004</v>
      </c>
      <c r="Q72">
        <v>5.2453260869565197</v>
      </c>
      <c r="R72">
        <v>167.96099999999899</v>
      </c>
      <c r="S72">
        <v>117.10899999999999</v>
      </c>
      <c r="T72">
        <v>-623</v>
      </c>
      <c r="U72">
        <v>-0.50691422727721702</v>
      </c>
      <c r="V72">
        <v>0.67859025061205702</v>
      </c>
      <c r="W72">
        <v>1.42457433022891</v>
      </c>
      <c r="X72">
        <v>0.42492063492063398</v>
      </c>
      <c r="Y72">
        <v>-9.7275635051663603E-2</v>
      </c>
      <c r="Z72">
        <v>-1.5369646197512199</v>
      </c>
      <c r="AA72">
        <v>-0.120358183062215</v>
      </c>
      <c r="AB72">
        <v>0.19817929320209099</v>
      </c>
      <c r="AC72">
        <v>0.64171004396351905</v>
      </c>
      <c r="AD72">
        <v>1.3113315217391299</v>
      </c>
      <c r="AE72">
        <v>0.35379677797797499</v>
      </c>
      <c r="AF72">
        <v>205913.09346367515</v>
      </c>
    </row>
    <row r="73" spans="1:32" x14ac:dyDescent="0.25">
      <c r="A73" t="s">
        <v>110</v>
      </c>
      <c r="B73">
        <v>-2.1706266025925949</v>
      </c>
      <c r="C73">
        <v>100.22</v>
      </c>
      <c r="D73">
        <v>206097.66666666599</v>
      </c>
      <c r="E73">
        <v>-697.7</v>
      </c>
      <c r="F73">
        <v>152376.33333333299</v>
      </c>
      <c r="G73">
        <v>11356.4</v>
      </c>
      <c r="H73">
        <v>9356.9666666666599</v>
      </c>
      <c r="I73">
        <v>4.6306451612903201</v>
      </c>
      <c r="J73">
        <v>2359.8000000000002</v>
      </c>
      <c r="K73">
        <v>2143.6</v>
      </c>
      <c r="L73">
        <v>1200.7</v>
      </c>
      <c r="M73">
        <v>6.2832258064516102</v>
      </c>
      <c r="N73">
        <v>2159.5</v>
      </c>
      <c r="O73">
        <v>145621.66666666599</v>
      </c>
      <c r="P73">
        <v>4581.5</v>
      </c>
      <c r="Q73">
        <v>5.2429347826086898</v>
      </c>
      <c r="R73">
        <v>171.65099999999899</v>
      </c>
      <c r="S73">
        <v>117.742</v>
      </c>
      <c r="T73">
        <v>-584.29999999999995</v>
      </c>
      <c r="U73">
        <v>-2.1034632669916098</v>
      </c>
      <c r="V73">
        <v>0.53906649993036104</v>
      </c>
      <c r="W73">
        <v>0.84221214189087501</v>
      </c>
      <c r="X73">
        <v>0.41314516129032203</v>
      </c>
      <c r="Y73">
        <v>-0.46832061104733702</v>
      </c>
      <c r="Z73">
        <v>-1.72624423455139</v>
      </c>
      <c r="AA73">
        <v>1.6340871098966301</v>
      </c>
      <c r="AB73">
        <v>0.37317261717529698</v>
      </c>
      <c r="AC73">
        <v>0.24739151894882799</v>
      </c>
      <c r="AD73">
        <v>1.31073369565217</v>
      </c>
      <c r="AE73">
        <v>0.32479113208060101</v>
      </c>
      <c r="AF73">
        <v>206555.29812662938</v>
      </c>
    </row>
    <row r="74" spans="1:32" x14ac:dyDescent="0.25">
      <c r="A74" t="s">
        <v>111</v>
      </c>
      <c r="B74">
        <v>-2.1747107315858449</v>
      </c>
      <c r="C74">
        <v>100.25</v>
      </c>
      <c r="D74">
        <v>206876</v>
      </c>
      <c r="E74">
        <v>-728.8</v>
      </c>
      <c r="F74">
        <v>152965</v>
      </c>
      <c r="G74">
        <v>11357.8</v>
      </c>
      <c r="H74">
        <v>9524.8333333333303</v>
      </c>
      <c r="I74">
        <v>4.6790322580645096</v>
      </c>
      <c r="J74">
        <v>2380.1</v>
      </c>
      <c r="K74">
        <v>2133.4</v>
      </c>
      <c r="L74">
        <v>1227.3</v>
      </c>
      <c r="M74">
        <v>6.2956451612903201</v>
      </c>
      <c r="N74">
        <v>2117.8000000000002</v>
      </c>
      <c r="O74">
        <v>146080.66666666599</v>
      </c>
      <c r="P74">
        <v>4616.1000000000004</v>
      </c>
      <c r="Q74">
        <v>5.2545555555555499</v>
      </c>
      <c r="R74">
        <v>173.40700000000001</v>
      </c>
      <c r="S74">
        <v>118.935</v>
      </c>
      <c r="T74">
        <v>-618.6</v>
      </c>
      <c r="U74">
        <v>-0.72675418515735402</v>
      </c>
      <c r="V74">
        <v>1.00813353560255</v>
      </c>
      <c r="W74">
        <v>1.7854311660180999</v>
      </c>
      <c r="X74">
        <v>0.40415322580645102</v>
      </c>
      <c r="Y74">
        <v>-8.7048496689548394E-2</v>
      </c>
      <c r="Z74">
        <v>-1.48510427853382</v>
      </c>
      <c r="AA74">
        <v>9.6751569356285302E-3</v>
      </c>
      <c r="AB74">
        <v>1.2327090558097799E-2</v>
      </c>
      <c r="AC74">
        <v>0.76999237988012204</v>
      </c>
      <c r="AD74">
        <v>1.3136388888888799</v>
      </c>
      <c r="AE74">
        <v>0.38980516662737802</v>
      </c>
      <c r="AF74">
        <v>207206.20190078812</v>
      </c>
    </row>
    <row r="75" spans="1:32" x14ac:dyDescent="0.25">
      <c r="A75" t="s">
        <v>112</v>
      </c>
      <c r="B75">
        <v>-2.1717856363936217</v>
      </c>
      <c r="C75">
        <v>100.941</v>
      </c>
      <c r="D75">
        <v>207431.66666666599</v>
      </c>
      <c r="E75">
        <v>-723.1</v>
      </c>
      <c r="F75">
        <v>152788.66666666599</v>
      </c>
      <c r="G75">
        <v>11491.4</v>
      </c>
      <c r="H75">
        <v>9657.4666666666599</v>
      </c>
      <c r="I75">
        <v>4.8460937499999899</v>
      </c>
      <c r="J75">
        <v>2391.5</v>
      </c>
      <c r="K75">
        <v>2148.1</v>
      </c>
      <c r="L75">
        <v>1242.3</v>
      </c>
      <c r="M75">
        <v>6.4903124999999999</v>
      </c>
      <c r="N75">
        <v>2147.1999999999998</v>
      </c>
      <c r="O75">
        <v>145873</v>
      </c>
      <c r="P75">
        <v>4632.7</v>
      </c>
      <c r="Q75">
        <v>5.2524175824175803</v>
      </c>
      <c r="R75">
        <v>173.97299999999899</v>
      </c>
      <c r="S75">
        <v>119.53100000000001</v>
      </c>
      <c r="T75">
        <v>-571.20000000000005</v>
      </c>
      <c r="U75">
        <v>1.1856554897000899</v>
      </c>
      <c r="V75">
        <v>0.49986265629826498</v>
      </c>
      <c r="W75">
        <v>1.45475057351968</v>
      </c>
      <c r="X75">
        <v>0.41105468750000002</v>
      </c>
      <c r="Y75">
        <v>0.832514419444077</v>
      </c>
      <c r="Z75">
        <v>0.18681527255659899</v>
      </c>
      <c r="AA75">
        <v>-0.17399444231751199</v>
      </c>
      <c r="AB75">
        <v>1.1694196954562599</v>
      </c>
      <c r="AC75">
        <v>0.88303143935746298</v>
      </c>
      <c r="AD75">
        <v>1.31310439560439</v>
      </c>
      <c r="AE75">
        <v>0.39116627856799502</v>
      </c>
      <c r="AF75">
        <v>207864.79330245839</v>
      </c>
    </row>
    <row r="76" spans="1:32" x14ac:dyDescent="0.25">
      <c r="A76" t="s">
        <v>113</v>
      </c>
      <c r="B76">
        <v>-2.174778190636685</v>
      </c>
      <c r="C76">
        <v>101.619</v>
      </c>
      <c r="D76">
        <v>208043.66666666599</v>
      </c>
      <c r="E76">
        <v>-682.6</v>
      </c>
      <c r="F76">
        <v>153126.66666666599</v>
      </c>
      <c r="G76">
        <v>11625.7</v>
      </c>
      <c r="H76">
        <v>9765.6666666666606</v>
      </c>
      <c r="I76">
        <v>4.7384126984126897</v>
      </c>
      <c r="J76">
        <v>2398.6</v>
      </c>
      <c r="K76">
        <v>2141</v>
      </c>
      <c r="L76">
        <v>1249.4000000000001</v>
      </c>
      <c r="M76">
        <v>6.6341269841269801</v>
      </c>
      <c r="N76">
        <v>2164</v>
      </c>
      <c r="O76">
        <v>145969</v>
      </c>
      <c r="P76">
        <v>4659.8</v>
      </c>
      <c r="Q76">
        <v>5.0743478260869503</v>
      </c>
      <c r="R76">
        <v>175.845</v>
      </c>
      <c r="S76">
        <v>119.98399999999999</v>
      </c>
      <c r="T76">
        <v>-511.8</v>
      </c>
      <c r="U76">
        <v>0.54607012458956705</v>
      </c>
      <c r="V76">
        <v>0.37826486035790202</v>
      </c>
      <c r="W76">
        <v>1.2439658426867399</v>
      </c>
      <c r="X76">
        <v>0.47392857142857198</v>
      </c>
      <c r="Y76">
        <v>0.39803141897076999</v>
      </c>
      <c r="Z76">
        <v>-0.70933694938272196</v>
      </c>
      <c r="AA76">
        <v>0.69201618280710897</v>
      </c>
      <c r="AB76">
        <v>1.16192351934942</v>
      </c>
      <c r="AC76">
        <v>0.73588204272551205</v>
      </c>
      <c r="AD76">
        <v>1.26858695652173</v>
      </c>
      <c r="AE76">
        <v>0.384926283044498</v>
      </c>
      <c r="AF76">
        <v>208529.85447175929</v>
      </c>
    </row>
    <row r="77" spans="1:32" x14ac:dyDescent="0.25">
      <c r="A77" t="s">
        <v>114</v>
      </c>
      <c r="B77">
        <v>-2.1757433612900687</v>
      </c>
      <c r="C77">
        <v>101.94</v>
      </c>
      <c r="D77">
        <v>208660.33333333299</v>
      </c>
      <c r="E77">
        <v>-696.7</v>
      </c>
      <c r="F77">
        <v>153625</v>
      </c>
      <c r="G77">
        <v>11620.7</v>
      </c>
      <c r="H77">
        <v>9892.6999999999898</v>
      </c>
      <c r="I77">
        <v>4.2666129032258002</v>
      </c>
      <c r="J77">
        <v>2400.1999999999998</v>
      </c>
      <c r="K77">
        <v>2113.4</v>
      </c>
      <c r="L77">
        <v>1250.5999999999999</v>
      </c>
      <c r="M77">
        <v>6.5058064516128997</v>
      </c>
      <c r="N77">
        <v>2092.3000000000002</v>
      </c>
      <c r="O77">
        <v>146275.33333333299</v>
      </c>
      <c r="P77">
        <v>4676.1000000000004</v>
      </c>
      <c r="Q77">
        <v>4.4956521739130402</v>
      </c>
      <c r="R77">
        <v>177.76499999999999</v>
      </c>
      <c r="S77">
        <v>120.82599999999999</v>
      </c>
      <c r="T77">
        <v>-484.5</v>
      </c>
      <c r="U77">
        <v>-2.33144168398674</v>
      </c>
      <c r="V77">
        <v>0.69930935707222297</v>
      </c>
      <c r="W77">
        <v>1.4900985295812099</v>
      </c>
      <c r="X77">
        <v>0.55979838709677399</v>
      </c>
      <c r="Y77">
        <v>-0.59138235583033705</v>
      </c>
      <c r="Z77">
        <v>-1.99680781534746</v>
      </c>
      <c r="AA77">
        <v>0.38664345458980098</v>
      </c>
      <c r="AB77">
        <v>-4.3017414112331703E-2</v>
      </c>
      <c r="AC77">
        <v>0.59311848044241799</v>
      </c>
      <c r="AD77">
        <v>1.12391304347826</v>
      </c>
      <c r="AE77">
        <v>0.44654402375784003</v>
      </c>
      <c r="AF77">
        <v>209199.89684466252</v>
      </c>
    </row>
    <row r="78" spans="1:32" x14ac:dyDescent="0.25">
      <c r="A78" t="s">
        <v>115</v>
      </c>
      <c r="B78">
        <v>-2.1900767416112985</v>
      </c>
      <c r="C78">
        <v>102.35299999999999</v>
      </c>
      <c r="D78">
        <v>211586</v>
      </c>
      <c r="E78">
        <v>-705.7</v>
      </c>
      <c r="F78">
        <v>153738</v>
      </c>
      <c r="G78">
        <v>11646</v>
      </c>
      <c r="H78">
        <v>10002.333333333299</v>
      </c>
      <c r="I78">
        <v>3.6652459016393402</v>
      </c>
      <c r="J78">
        <v>2397.9</v>
      </c>
      <c r="K78">
        <v>2081.6999999999998</v>
      </c>
      <c r="L78">
        <v>1237</v>
      </c>
      <c r="M78">
        <v>6.7488524590163896</v>
      </c>
      <c r="N78">
        <v>2056.1</v>
      </c>
      <c r="O78">
        <v>146138.33333333299</v>
      </c>
      <c r="P78">
        <v>4704.3</v>
      </c>
      <c r="Q78">
        <v>3.1814285714285702</v>
      </c>
      <c r="R78">
        <v>179.39599999999999</v>
      </c>
      <c r="S78">
        <v>121.613</v>
      </c>
      <c r="T78">
        <v>-462</v>
      </c>
      <c r="U78">
        <v>-1.5296058572435001</v>
      </c>
      <c r="V78">
        <v>0.64923775828059005</v>
      </c>
      <c r="W78">
        <v>1.3708573845969201</v>
      </c>
      <c r="X78">
        <v>0.77090163934426204</v>
      </c>
      <c r="Y78">
        <v>-5.0400816634383602E-2</v>
      </c>
      <c r="Z78">
        <v>-2.16055350161235</v>
      </c>
      <c r="AA78">
        <v>0.26408219407608402</v>
      </c>
      <c r="AB78">
        <v>0.21747828417214901</v>
      </c>
      <c r="AC78">
        <v>0.45289101171440999</v>
      </c>
      <c r="AD78">
        <v>0.79535714285714199</v>
      </c>
      <c r="AE78">
        <v>0.36030894851511203</v>
      </c>
      <c r="AF78">
        <v>209873.12798976159</v>
      </c>
    </row>
    <row r="79" spans="1:32" x14ac:dyDescent="0.25">
      <c r="A79" t="s">
        <v>116</v>
      </c>
      <c r="B79">
        <v>-2.1953750999370243</v>
      </c>
      <c r="C79">
        <v>102.399</v>
      </c>
      <c r="D79">
        <v>212242</v>
      </c>
      <c r="E79">
        <v>-718.2</v>
      </c>
      <c r="F79">
        <v>154280.66666666599</v>
      </c>
      <c r="G79">
        <v>11727.4</v>
      </c>
      <c r="H79">
        <v>10138.0333333333</v>
      </c>
      <c r="I79">
        <v>3.8815624999999998</v>
      </c>
      <c r="J79">
        <v>2420.6999999999998</v>
      </c>
      <c r="K79">
        <v>2077</v>
      </c>
      <c r="L79">
        <v>1228.3</v>
      </c>
      <c r="M79">
        <v>6.9896874999999996</v>
      </c>
      <c r="N79">
        <v>2000.9</v>
      </c>
      <c r="O79">
        <v>145989.66666666599</v>
      </c>
      <c r="P79">
        <v>4712.1000000000004</v>
      </c>
      <c r="Q79">
        <v>2.0847252747252698</v>
      </c>
      <c r="R79">
        <v>180.15</v>
      </c>
      <c r="S79">
        <v>121.95099999999999</v>
      </c>
      <c r="T79">
        <v>-381.3</v>
      </c>
      <c r="U79">
        <v>-2.1625784191892601</v>
      </c>
      <c r="V79">
        <v>0.27754529977479198</v>
      </c>
      <c r="W79">
        <v>1.63690495560995</v>
      </c>
      <c r="X79">
        <v>0.77703124999999995</v>
      </c>
      <c r="Y79">
        <v>-0.34657882731332901</v>
      </c>
      <c r="Z79">
        <v>-0.50357756952483901</v>
      </c>
      <c r="AA79">
        <v>0.141873136426581</v>
      </c>
      <c r="AB79">
        <v>0.69652108026614401</v>
      </c>
      <c r="AC79">
        <v>1.0700175897106099</v>
      </c>
      <c r="AD79">
        <v>0.52118131868131801</v>
      </c>
      <c r="AE79">
        <v>0.41033809430708001</v>
      </c>
      <c r="AF79">
        <v>210547.41824845536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C8" sqref="C8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12</v>
      </c>
      <c r="C1" t="s">
        <v>13</v>
      </c>
      <c r="D1" t="s">
        <v>15</v>
      </c>
    </row>
    <row r="2" spans="1:9" x14ac:dyDescent="0.25">
      <c r="A2" s="1">
        <v>32509</v>
      </c>
      <c r="B2">
        <f>papers_obs!B2</f>
        <v>0.12653855057692301</v>
      </c>
      <c r="D2">
        <f>C2*$H$3+$I$3</f>
        <v>-0.34931063466661488</v>
      </c>
      <c r="H2" t="s">
        <v>14</v>
      </c>
    </row>
    <row r="3" spans="1:9" x14ac:dyDescent="0.25">
      <c r="A3" s="1">
        <v>32599</v>
      </c>
      <c r="B3">
        <f>papers_obs!B3</f>
        <v>-0.257137939423077</v>
      </c>
      <c r="D3">
        <f t="shared" ref="D3:D66" si="0">C3*$H$3+$I$3</f>
        <v>-0.34931063466661488</v>
      </c>
      <c r="H3">
        <f t="array" ref="H3:I7">LINEST(B7:B79,C7:C79,TRUE,TRUE)</f>
        <v>0.8103538507016802</v>
      </c>
      <c r="I3">
        <v>-0.34931063466661488</v>
      </c>
    </row>
    <row r="4" spans="1:9" x14ac:dyDescent="0.25">
      <c r="A4" s="1">
        <v>32690</v>
      </c>
      <c r="B4">
        <f>papers_obs!B4</f>
        <v>-0.221762704423077</v>
      </c>
      <c r="D4">
        <f t="shared" si="0"/>
        <v>-0.34931063466661488</v>
      </c>
      <c r="H4">
        <v>6.3253120512647892E-2</v>
      </c>
      <c r="I4">
        <v>4.6561693069073394E-2</v>
      </c>
    </row>
    <row r="5" spans="1:9" x14ac:dyDescent="0.25">
      <c r="A5" s="1">
        <v>32782</v>
      </c>
      <c r="B5">
        <f>papers_obs!B5</f>
        <v>-0.36249613542307701</v>
      </c>
      <c r="D5">
        <f t="shared" si="0"/>
        <v>-0.34931063466661488</v>
      </c>
      <c r="H5">
        <v>0.69803817851610339</v>
      </c>
      <c r="I5">
        <v>0.3201592212023755</v>
      </c>
    </row>
    <row r="6" spans="1:9" x14ac:dyDescent="0.25">
      <c r="A6" s="1">
        <v>32874</v>
      </c>
      <c r="B6">
        <f>papers_obs!B6</f>
        <v>0.36687970057692298</v>
      </c>
      <c r="D6">
        <f t="shared" si="0"/>
        <v>-0.34931063466661488</v>
      </c>
      <c r="H6">
        <v>164.12906251225002</v>
      </c>
      <c r="I6">
        <v>71</v>
      </c>
    </row>
    <row r="7" spans="1:9" x14ac:dyDescent="0.25">
      <c r="A7" s="1">
        <v>32964</v>
      </c>
      <c r="B7">
        <f>papers_obs!B7</f>
        <v>-0.709110539423077</v>
      </c>
      <c r="C7">
        <f>data1!Y7</f>
        <v>0.311231291090385</v>
      </c>
      <c r="D7">
        <f t="shared" si="0"/>
        <v>-9.7103159472665845E-2</v>
      </c>
      <c r="H7">
        <v>16.823545171228382</v>
      </c>
      <c r="I7">
        <v>7.2776368113847232</v>
      </c>
    </row>
    <row r="8" spans="1:9" x14ac:dyDescent="0.25">
      <c r="A8" s="1">
        <v>33055</v>
      </c>
      <c r="B8">
        <f>papers_obs!B8</f>
        <v>-0.64858866842307705</v>
      </c>
      <c r="C8">
        <f>data1!Y8</f>
        <v>-0.20176040743003401</v>
      </c>
      <c r="D8">
        <f t="shared" si="0"/>
        <v>-0.51280795774668286</v>
      </c>
    </row>
    <row r="9" spans="1:9" x14ac:dyDescent="0.25">
      <c r="A9" s="1">
        <v>33147</v>
      </c>
      <c r="B9">
        <f>papers_obs!B9</f>
        <v>-1.55672323842308</v>
      </c>
      <c r="C9">
        <f>data1!Y9</f>
        <v>-1.2591016274034501</v>
      </c>
      <c r="D9">
        <f t="shared" si="0"/>
        <v>-1.3696284868577528</v>
      </c>
    </row>
    <row r="10" spans="1:9" x14ac:dyDescent="0.25">
      <c r="A10" s="1">
        <v>33239</v>
      </c>
      <c r="B10">
        <f>papers_obs!B10</f>
        <v>-1.7693903294230799</v>
      </c>
      <c r="C10">
        <f>data1!Y10</f>
        <v>-0.72146079907762695</v>
      </c>
      <c r="D10">
        <f t="shared" si="0"/>
        <v>-0.93394917132948119</v>
      </c>
    </row>
    <row r="11" spans="1:9" x14ac:dyDescent="0.25">
      <c r="A11" s="1">
        <v>33329</v>
      </c>
      <c r="B11">
        <f>papers_obs!B11</f>
        <v>-0.45303922042307698</v>
      </c>
      <c r="C11">
        <f>data1!Y11</f>
        <v>0.366610482444654</v>
      </c>
      <c r="D11">
        <f t="shared" si="0"/>
        <v>-5.222641850998877E-2</v>
      </c>
    </row>
    <row r="12" spans="1:9" x14ac:dyDescent="0.25">
      <c r="A12" s="1">
        <v>33420</v>
      </c>
      <c r="B12">
        <f>papers_obs!B12</f>
        <v>-0.323436254423077</v>
      </c>
      <c r="C12">
        <f>data1!Y12</f>
        <v>0.53095184837032905</v>
      </c>
      <c r="D12">
        <f t="shared" si="0"/>
        <v>8.094824019745589E-2</v>
      </c>
    </row>
    <row r="13" spans="1:9" x14ac:dyDescent="0.25">
      <c r="A13" s="1">
        <v>33512</v>
      </c>
      <c r="B13">
        <f>papers_obs!B13</f>
        <v>-0.29714897042307697</v>
      </c>
      <c r="C13">
        <f>data1!Y13</f>
        <v>0.100127471873021</v>
      </c>
      <c r="D13">
        <f t="shared" si="0"/>
        <v>-0.26817195227328816</v>
      </c>
    </row>
    <row r="14" spans="1:9" x14ac:dyDescent="0.25">
      <c r="A14" s="1">
        <v>33604</v>
      </c>
      <c r="B14">
        <f>papers_obs!B14</f>
        <v>0.260234682576923</v>
      </c>
      <c r="C14">
        <f>data1!Y14</f>
        <v>0.41940560567877</v>
      </c>
      <c r="D14">
        <f t="shared" si="0"/>
        <v>-9.4436870989531574E-3</v>
      </c>
    </row>
    <row r="15" spans="1:9" x14ac:dyDescent="0.25">
      <c r="A15" s="1">
        <v>33695</v>
      </c>
      <c r="B15">
        <f>papers_obs!B15</f>
        <v>0.548987281576923</v>
      </c>
      <c r="C15">
        <f>data1!Y15</f>
        <v>0.558663815716679</v>
      </c>
      <c r="D15">
        <f t="shared" si="0"/>
        <v>0.10340473964708979</v>
      </c>
    </row>
    <row r="16" spans="1:9" x14ac:dyDescent="0.25">
      <c r="A16" s="1">
        <v>33786</v>
      </c>
      <c r="B16">
        <f>papers_obs!B16</f>
        <v>0.39655378657692297</v>
      </c>
      <c r="C16">
        <f>data1!Y16</f>
        <v>0.58872188789559499</v>
      </c>
      <c r="D16">
        <f t="shared" si="0"/>
        <v>0.1277624141819434</v>
      </c>
    </row>
    <row r="17" spans="1:4" x14ac:dyDescent="0.25">
      <c r="A17" s="1">
        <v>33878</v>
      </c>
      <c r="B17">
        <f>papers_obs!B17</f>
        <v>0.44565483857692301</v>
      </c>
      <c r="C17">
        <f>data1!Y17</f>
        <v>1.35874660896135</v>
      </c>
      <c r="D17">
        <f t="shared" si="0"/>
        <v>0.75175491203306533</v>
      </c>
    </row>
    <row r="18" spans="1:4" x14ac:dyDescent="0.25">
      <c r="A18" s="1">
        <v>33970</v>
      </c>
      <c r="B18">
        <f>papers_obs!B18</f>
        <v>-0.42834702342307701</v>
      </c>
      <c r="C18">
        <f>data1!Y18</f>
        <v>0.19969172414836101</v>
      </c>
      <c r="D18">
        <f t="shared" si="0"/>
        <v>-0.18748967704973285</v>
      </c>
    </row>
    <row r="19" spans="1:4" x14ac:dyDescent="0.25">
      <c r="A19" s="1">
        <v>34060</v>
      </c>
      <c r="B19">
        <f>papers_obs!B19</f>
        <v>2.4304001576923102E-2</v>
      </c>
      <c r="C19">
        <f>data1!Y19</f>
        <v>0.18479235856002801</v>
      </c>
      <c r="D19">
        <f t="shared" si="0"/>
        <v>-0.1995634353272506</v>
      </c>
    </row>
    <row r="20" spans="1:4" x14ac:dyDescent="0.25">
      <c r="A20" s="1">
        <v>34151</v>
      </c>
      <c r="B20">
        <f>papers_obs!B20</f>
        <v>-0.13260200042307699</v>
      </c>
      <c r="C20">
        <f>data1!Y20</f>
        <v>0.386861657276032</v>
      </c>
      <c r="D20">
        <f t="shared" si="0"/>
        <v>-3.5815801004148662E-2</v>
      </c>
    </row>
    <row r="21" spans="1:4" x14ac:dyDescent="0.25">
      <c r="A21" s="1">
        <v>34243</v>
      </c>
      <c r="B21">
        <f>papers_obs!B21</f>
        <v>0.67480547557692305</v>
      </c>
      <c r="C21">
        <f>data1!Y21</f>
        <v>1.13089227328861</v>
      </c>
      <c r="D21">
        <f t="shared" si="0"/>
        <v>0.56711227372158701</v>
      </c>
    </row>
    <row r="22" spans="1:4" x14ac:dyDescent="0.25">
      <c r="A22" s="1">
        <v>34335</v>
      </c>
      <c r="B22">
        <f>papers_obs!B22</f>
        <v>0.30284352757692301</v>
      </c>
      <c r="C22">
        <f>data1!Y22</f>
        <v>0.51780676682896398</v>
      </c>
      <c r="D22">
        <f t="shared" si="0"/>
        <v>7.0296072752623118E-2</v>
      </c>
    </row>
    <row r="23" spans="1:4" x14ac:dyDescent="0.25">
      <c r="A23" s="1">
        <v>34425</v>
      </c>
      <c r="B23">
        <f>papers_obs!B23</f>
        <v>0.75020445257692303</v>
      </c>
      <c r="C23">
        <f>data1!Y23</f>
        <v>1.32430832699775</v>
      </c>
      <c r="D23">
        <f t="shared" si="0"/>
        <v>0.7238477176323117</v>
      </c>
    </row>
    <row r="24" spans="1:4" x14ac:dyDescent="0.25">
      <c r="A24" s="1">
        <v>34516</v>
      </c>
      <c r="B24">
        <f>papers_obs!B24</f>
        <v>2.68772157692315E-3</v>
      </c>
      <c r="C24">
        <f>data1!Y24</f>
        <v>0.14937803785585399</v>
      </c>
      <c r="D24">
        <f t="shared" si="0"/>
        <v>-0.22826156647986223</v>
      </c>
    </row>
    <row r="25" spans="1:4" x14ac:dyDescent="0.25">
      <c r="A25" s="1">
        <v>34608</v>
      </c>
      <c r="B25">
        <f>papers_obs!B25</f>
        <v>0.416207948576923</v>
      </c>
      <c r="C25">
        <f>data1!Y25</f>
        <v>0.622246435759373</v>
      </c>
      <c r="D25">
        <f t="shared" si="0"/>
        <v>0.15492916063638867</v>
      </c>
    </row>
    <row r="26" spans="1:4" x14ac:dyDescent="0.25">
      <c r="A26" s="1">
        <v>34700</v>
      </c>
      <c r="B26">
        <f>papers_obs!B26</f>
        <v>-0.46954292942307702</v>
      </c>
      <c r="C26">
        <f>data1!Y26</f>
        <v>0.15511612625898299</v>
      </c>
      <c r="D26">
        <f t="shared" si="0"/>
        <v>-0.22361168444672</v>
      </c>
    </row>
    <row r="27" spans="1:4" x14ac:dyDescent="0.25">
      <c r="A27" s="1">
        <v>34790</v>
      </c>
      <c r="B27">
        <f>papers_obs!B27</f>
        <v>-0.47280352742307702</v>
      </c>
      <c r="C27">
        <f>data1!Y27</f>
        <v>0.165772764025505</v>
      </c>
      <c r="D27">
        <f t="shared" si="0"/>
        <v>-0.21497603699708595</v>
      </c>
    </row>
    <row r="28" spans="1:4" x14ac:dyDescent="0.25">
      <c r="A28" s="1">
        <v>34881</v>
      </c>
      <c r="B28">
        <f>papers_obs!B28</f>
        <v>-0.33505766142307702</v>
      </c>
      <c r="C28">
        <f>data1!Y28</f>
        <v>0.19950585648583299</v>
      </c>
      <c r="D28">
        <f t="shared" si="0"/>
        <v>-0.18764029562578333</v>
      </c>
    </row>
    <row r="29" spans="1:4" x14ac:dyDescent="0.25">
      <c r="A29" s="1">
        <v>34973</v>
      </c>
      <c r="B29">
        <f>papers_obs!B29</f>
        <v>-0.121654644423077</v>
      </c>
      <c r="C29">
        <f>data1!Y29</f>
        <v>0.53605096395205798</v>
      </c>
      <c r="D29">
        <f t="shared" si="0"/>
        <v>8.5080328144282846E-2</v>
      </c>
    </row>
    <row r="30" spans="1:4" x14ac:dyDescent="0.25">
      <c r="A30" s="1">
        <v>35065</v>
      </c>
      <c r="B30">
        <f>papers_obs!B30</f>
        <v>0.213180817576923</v>
      </c>
      <c r="C30">
        <f>data1!Y30</f>
        <v>0.653857596874444</v>
      </c>
      <c r="D30">
        <f t="shared" si="0"/>
        <v>0.18054538677113768</v>
      </c>
    </row>
    <row r="31" spans="1:4" x14ac:dyDescent="0.25">
      <c r="A31" s="1">
        <v>35156</v>
      </c>
      <c r="B31">
        <f>papers_obs!B31</f>
        <v>1.02785991357692</v>
      </c>
      <c r="C31">
        <f>data1!Y31</f>
        <v>1.2610605412223399</v>
      </c>
      <c r="D31">
        <f t="shared" si="0"/>
        <v>0.67259463088085325</v>
      </c>
    </row>
    <row r="32" spans="1:4" x14ac:dyDescent="0.25">
      <c r="A32" s="1">
        <v>35247</v>
      </c>
      <c r="B32">
        <f>papers_obs!B32</f>
        <v>0.188003023576923</v>
      </c>
      <c r="C32">
        <f>data1!Y32</f>
        <v>0.58191553410373797</v>
      </c>
      <c r="D32">
        <f t="shared" si="0"/>
        <v>0.12224685917747408</v>
      </c>
    </row>
    <row r="33" spans="1:4" x14ac:dyDescent="0.25">
      <c r="A33" s="1">
        <v>35339</v>
      </c>
      <c r="B33">
        <f>papers_obs!B33</f>
        <v>0.103078333576923</v>
      </c>
      <c r="C33">
        <f>data1!Y33</f>
        <v>0.14607577978599201</v>
      </c>
      <c r="D33">
        <f t="shared" si="0"/>
        <v>-0.23093756402278559</v>
      </c>
    </row>
    <row r="34" spans="1:4" x14ac:dyDescent="0.25">
      <c r="A34" s="1">
        <v>35431</v>
      </c>
      <c r="B34">
        <f>papers_obs!B34</f>
        <v>0.38878398757692301</v>
      </c>
      <c r="C34">
        <f>data1!Y34</f>
        <v>0.62395462308583105</v>
      </c>
      <c r="D34">
        <f t="shared" si="0"/>
        <v>0.15631339681410378</v>
      </c>
    </row>
    <row r="35" spans="1:4" x14ac:dyDescent="0.25">
      <c r="A35" s="1">
        <v>35521</v>
      </c>
      <c r="B35">
        <f>papers_obs!B35</f>
        <v>0.216441582576923</v>
      </c>
      <c r="C35">
        <f>data1!Y35</f>
        <v>1.14702855306546</v>
      </c>
      <c r="D35">
        <f t="shared" si="0"/>
        <v>0.58018837017475722</v>
      </c>
    </row>
    <row r="36" spans="1:4" x14ac:dyDescent="0.25">
      <c r="A36" s="1">
        <v>35612</v>
      </c>
      <c r="B36">
        <f>papers_obs!B36</f>
        <v>0.69397835057692303</v>
      </c>
      <c r="C36">
        <f>data1!Y36</f>
        <v>1.0531550180518701</v>
      </c>
      <c r="D36">
        <f t="shared" si="0"/>
        <v>0.50411758959751563</v>
      </c>
    </row>
    <row r="37" spans="1:4" x14ac:dyDescent="0.25">
      <c r="A37" s="1">
        <v>35704</v>
      </c>
      <c r="B37">
        <f>papers_obs!B37</f>
        <v>0.23375666057692299</v>
      </c>
      <c r="C37">
        <f>data1!Y37</f>
        <v>0.69703011596054598</v>
      </c>
      <c r="D37">
        <f t="shared" si="0"/>
        <v>0.21553040385705219</v>
      </c>
    </row>
    <row r="38" spans="1:4" x14ac:dyDescent="0.25">
      <c r="A38" s="1">
        <v>35796</v>
      </c>
      <c r="B38">
        <f>papers_obs!B38</f>
        <v>0.40808960257692301</v>
      </c>
      <c r="C38">
        <f>data1!Y38</f>
        <v>1.3135608157491201</v>
      </c>
      <c r="D38">
        <f t="shared" si="0"/>
        <v>0.71513843050652492</v>
      </c>
    </row>
    <row r="39" spans="1:4" x14ac:dyDescent="0.25">
      <c r="A39" s="1">
        <v>35886</v>
      </c>
      <c r="B39">
        <f>papers_obs!B39</f>
        <v>0.43354142857692302</v>
      </c>
      <c r="C39">
        <f>data1!Y39</f>
        <v>0.96865072749591197</v>
      </c>
      <c r="D39">
        <f t="shared" si="0"/>
        <v>0.43563921234468123</v>
      </c>
    </row>
    <row r="40" spans="1:4" x14ac:dyDescent="0.25">
      <c r="A40" s="1">
        <v>35977</v>
      </c>
      <c r="B40">
        <f>papers_obs!B40</f>
        <v>0.67927035157692295</v>
      </c>
      <c r="C40">
        <f>data1!Y40</f>
        <v>0.966149791006647</v>
      </c>
      <c r="D40">
        <f t="shared" si="0"/>
        <v>0.43361256883024507</v>
      </c>
    </row>
    <row r="41" spans="1:4" x14ac:dyDescent="0.25">
      <c r="A41" s="1">
        <v>36069</v>
      </c>
      <c r="B41">
        <f>papers_obs!B41</f>
        <v>1.00426582457692</v>
      </c>
      <c r="C41">
        <f>data1!Y41</f>
        <v>1.00813162280241</v>
      </c>
      <c r="D41">
        <f t="shared" si="0"/>
        <v>0.4676327078854518</v>
      </c>
    </row>
    <row r="42" spans="1:4" x14ac:dyDescent="0.25">
      <c r="A42" s="1">
        <v>36161</v>
      </c>
      <c r="B42">
        <f>papers_obs!B42</f>
        <v>0.51114019757692297</v>
      </c>
      <c r="C42">
        <f>data1!Y42</f>
        <v>0.90382472875536501</v>
      </c>
      <c r="D42">
        <f t="shared" si="0"/>
        <v>0.38310721463969682</v>
      </c>
    </row>
    <row r="43" spans="1:4" x14ac:dyDescent="0.25">
      <c r="A43" s="1">
        <v>36251</v>
      </c>
      <c r="B43">
        <f>papers_obs!B43</f>
        <v>0.34789234857692303</v>
      </c>
      <c r="C43">
        <f>data1!Y43</f>
        <v>0.97738460398286198</v>
      </c>
      <c r="D43">
        <f t="shared" si="0"/>
        <v>0.44271674278743406</v>
      </c>
    </row>
    <row r="44" spans="1:4" x14ac:dyDescent="0.25">
      <c r="A44" s="1">
        <v>36342</v>
      </c>
      <c r="B44">
        <f>papers_obs!B44</f>
        <v>0.82458150357692295</v>
      </c>
      <c r="C44">
        <f>data1!Y44</f>
        <v>1.0534164196175599</v>
      </c>
      <c r="D44">
        <f t="shared" si="0"/>
        <v>0.50432941736285186</v>
      </c>
    </row>
    <row r="45" spans="1:4" x14ac:dyDescent="0.25">
      <c r="A45" s="1">
        <v>36434</v>
      </c>
      <c r="B45">
        <f>papers_obs!B45</f>
        <v>1.1094912715769201</v>
      </c>
      <c r="C45">
        <f>data1!Y45</f>
        <v>1.35050026415542</v>
      </c>
      <c r="D45">
        <f t="shared" si="0"/>
        <v>0.74507245476536599</v>
      </c>
    </row>
    <row r="46" spans="1:4" x14ac:dyDescent="0.25">
      <c r="A46" s="1">
        <v>36526</v>
      </c>
      <c r="B46">
        <f>papers_obs!B46</f>
        <v>6.6361257576923197E-2</v>
      </c>
      <c r="C46">
        <f>data1!Y46</f>
        <v>-1.0830686723623999</v>
      </c>
      <c r="D46">
        <f t="shared" si="0"/>
        <v>-1.2269795038898421</v>
      </c>
    </row>
    <row r="47" spans="1:4" x14ac:dyDescent="0.25">
      <c r="A47" s="1">
        <v>36617</v>
      </c>
      <c r="B47">
        <f>papers_obs!B47</f>
        <v>1.1592428585769201</v>
      </c>
      <c r="C47">
        <f>data1!Y47</f>
        <v>1.60464090678537</v>
      </c>
      <c r="D47">
        <f t="shared" si="0"/>
        <v>0.95101630314034558</v>
      </c>
    </row>
    <row r="48" spans="1:4" x14ac:dyDescent="0.25">
      <c r="A48" s="1">
        <v>36708</v>
      </c>
      <c r="B48">
        <f>papers_obs!B48</f>
        <v>-0.37386178242307699</v>
      </c>
      <c r="C48">
        <f>data1!Y48</f>
        <v>0.194062999894206</v>
      </c>
      <c r="D48">
        <f t="shared" si="0"/>
        <v>-0.19205093542362528</v>
      </c>
    </row>
    <row r="49" spans="1:4" x14ac:dyDescent="0.25">
      <c r="A49" s="1">
        <v>36800</v>
      </c>
      <c r="B49">
        <f>papers_obs!B49</f>
        <v>-4.8613570423076798E-2</v>
      </c>
      <c r="C49">
        <f>data1!Y49</f>
        <v>0.15817008538461</v>
      </c>
      <c r="D49">
        <f t="shared" si="0"/>
        <v>-0.22113689690938262</v>
      </c>
    </row>
    <row r="50" spans="1:4" x14ac:dyDescent="0.25">
      <c r="A50" s="1">
        <v>36892</v>
      </c>
      <c r="B50">
        <f>papers_obs!B50</f>
        <v>-1.24088219342308</v>
      </c>
      <c r="C50">
        <f>data1!Y50</f>
        <v>-0.71082842152108705</v>
      </c>
      <c r="D50">
        <f t="shared" si="0"/>
        <v>-0.92533318323442493</v>
      </c>
    </row>
    <row r="51" spans="1:4" x14ac:dyDescent="0.25">
      <c r="A51" s="1">
        <v>36982</v>
      </c>
      <c r="B51">
        <f>papers_obs!B51</f>
        <v>-0.45771822242307703</v>
      </c>
      <c r="C51">
        <f>data1!Y51</f>
        <v>0.44236723143700502</v>
      </c>
      <c r="D51">
        <f t="shared" si="0"/>
        <v>9.163354752603492E-3</v>
      </c>
    </row>
    <row r="52" spans="1:4" x14ac:dyDescent="0.25">
      <c r="A52" s="1">
        <v>37073</v>
      </c>
      <c r="B52">
        <f>papers_obs!B52</f>
        <v>-1.00204519842308</v>
      </c>
      <c r="C52">
        <f>data1!Y52</f>
        <v>-0.36873193665487602</v>
      </c>
      <c r="D52">
        <f t="shared" si="0"/>
        <v>-0.64811397941158166</v>
      </c>
    </row>
    <row r="53" spans="1:4" x14ac:dyDescent="0.25">
      <c r="A53" s="1">
        <v>37165</v>
      </c>
      <c r="B53">
        <f>papers_obs!B53</f>
        <v>-0.481530264423077</v>
      </c>
      <c r="C53">
        <f>data1!Y53</f>
        <v>0.139490578599299</v>
      </c>
      <c r="D53">
        <f t="shared" si="0"/>
        <v>-0.23627390716206753</v>
      </c>
    </row>
    <row r="54" spans="1:4" x14ac:dyDescent="0.25">
      <c r="A54" s="1">
        <v>37257</v>
      </c>
      <c r="B54">
        <f>papers_obs!B54</f>
        <v>0.21126607657692301</v>
      </c>
      <c r="C54">
        <f>data1!Y54</f>
        <v>0.81811412499614899</v>
      </c>
      <c r="D54">
        <f t="shared" si="0"/>
        <v>0.31365129683745013</v>
      </c>
    </row>
    <row r="55" spans="1:4" x14ac:dyDescent="0.25">
      <c r="A55" s="1">
        <v>37347</v>
      </c>
      <c r="B55">
        <f>papers_obs!B55</f>
        <v>0.14993237257692299</v>
      </c>
      <c r="C55">
        <f>data1!Y55</f>
        <v>0.35252045288331602</v>
      </c>
      <c r="D55">
        <f t="shared" si="0"/>
        <v>-6.3644328221519553E-2</v>
      </c>
    </row>
    <row r="56" spans="1:4" x14ac:dyDescent="0.25">
      <c r="A56" s="1">
        <v>37438</v>
      </c>
      <c r="B56">
        <f>papers_obs!B56</f>
        <v>-0.124442661423077</v>
      </c>
      <c r="C56">
        <f>data1!Y56</f>
        <v>0.48245123775922399</v>
      </c>
      <c r="D56">
        <f t="shared" si="0"/>
        <v>4.1645583627364147E-2</v>
      </c>
    </row>
    <row r="57" spans="1:4" x14ac:dyDescent="0.25">
      <c r="A57" s="1">
        <v>37530</v>
      </c>
      <c r="B57">
        <f>papers_obs!B57</f>
        <v>-0.34601773242307698</v>
      </c>
      <c r="C57">
        <f>data1!Y57</f>
        <v>0.42050672352512097</v>
      </c>
      <c r="D57">
        <f t="shared" si="0"/>
        <v>-8.5513920120862674E-3</v>
      </c>
    </row>
    <row r="58" spans="1:4" x14ac:dyDescent="0.25">
      <c r="A58" s="1">
        <v>37622</v>
      </c>
      <c r="B58">
        <f>papers_obs!B58</f>
        <v>-0.17409673242307699</v>
      </c>
      <c r="C58">
        <f>data1!Y58</f>
        <v>-0.37428888746651801</v>
      </c>
      <c r="D58">
        <f t="shared" si="0"/>
        <v>-0.65261707589995566</v>
      </c>
    </row>
    <row r="59" spans="1:4" x14ac:dyDescent="0.25">
      <c r="A59" s="1">
        <v>37712</v>
      </c>
      <c r="B59">
        <f>papers_obs!B59</f>
        <v>5.5433606576923103E-2</v>
      </c>
      <c r="C59">
        <f>data1!Y59</f>
        <v>0.54673606750852499</v>
      </c>
      <c r="D59">
        <f t="shared" si="0"/>
        <v>9.3739042956412111E-2</v>
      </c>
    </row>
    <row r="60" spans="1:4" x14ac:dyDescent="0.25">
      <c r="A60" s="1">
        <v>37803</v>
      </c>
      <c r="B60">
        <f>papers_obs!B60</f>
        <v>0.75596864057692303</v>
      </c>
      <c r="C60">
        <f>data1!Y60</f>
        <v>1.72672826635267</v>
      </c>
      <c r="D60">
        <f t="shared" si="0"/>
        <v>1.0499502650877077</v>
      </c>
    </row>
    <row r="61" spans="1:4" x14ac:dyDescent="0.25">
      <c r="A61" s="1">
        <v>37895</v>
      </c>
      <c r="B61">
        <f>papers_obs!B61</f>
        <v>0.16144311957692301</v>
      </c>
      <c r="C61">
        <f>data1!Y61</f>
        <v>0.52746335932466404</v>
      </c>
      <c r="D61">
        <f t="shared" si="0"/>
        <v>7.8121329666170636E-2</v>
      </c>
    </row>
    <row r="62" spans="1:4" x14ac:dyDescent="0.25">
      <c r="A62" s="1">
        <v>37987</v>
      </c>
      <c r="B62">
        <f>papers_obs!B62</f>
        <v>0.174150234576923</v>
      </c>
      <c r="C62">
        <f>data1!Y62</f>
        <v>0.87512854451087196</v>
      </c>
      <c r="D62">
        <f t="shared" si="0"/>
        <v>0.35985315123672695</v>
      </c>
    </row>
    <row r="63" spans="1:4" x14ac:dyDescent="0.25">
      <c r="A63" s="1">
        <v>38078</v>
      </c>
      <c r="B63">
        <f>papers_obs!B63</f>
        <v>0.30919098557692298</v>
      </c>
      <c r="C63">
        <f>data1!Y63</f>
        <v>0.98871653455838704</v>
      </c>
      <c r="D63">
        <f t="shared" si="0"/>
        <v>0.45189961636519488</v>
      </c>
    </row>
    <row r="64" spans="1:4" x14ac:dyDescent="0.25">
      <c r="A64" s="1">
        <v>38169</v>
      </c>
      <c r="B64">
        <f>papers_obs!B64</f>
        <v>0.15678997557692301</v>
      </c>
      <c r="C64">
        <f>data1!Y64</f>
        <v>0.64754976034080602</v>
      </c>
      <c r="D64">
        <f t="shared" si="0"/>
        <v>0.17543380714650741</v>
      </c>
    </row>
    <row r="65" spans="1:4" x14ac:dyDescent="0.25">
      <c r="A65" s="1">
        <v>38261</v>
      </c>
      <c r="B65">
        <f>papers_obs!B65</f>
        <v>0.40548265357692298</v>
      </c>
      <c r="C65">
        <f>data1!Y65</f>
        <v>0.55208394046921705</v>
      </c>
      <c r="D65">
        <f t="shared" si="0"/>
        <v>9.8072712403172335E-2</v>
      </c>
    </row>
    <row r="66" spans="1:4" x14ac:dyDescent="0.25">
      <c r="A66" s="1">
        <v>38353</v>
      </c>
      <c r="B66">
        <f>papers_obs!B66</f>
        <v>0.10761337557692301</v>
      </c>
      <c r="C66">
        <f>data1!Y66</f>
        <v>0.45870434292743201</v>
      </c>
      <c r="D66">
        <f t="shared" si="0"/>
        <v>2.2402195958213689E-2</v>
      </c>
    </row>
    <row r="67" spans="1:4" x14ac:dyDescent="0.25">
      <c r="A67" s="1">
        <v>38443</v>
      </c>
      <c r="B67">
        <f>papers_obs!B67</f>
        <v>-0.25265915542307699</v>
      </c>
      <c r="C67">
        <f>data1!Y67</f>
        <v>-0.19877651949453001</v>
      </c>
      <c r="D67">
        <f t="shared" ref="D67:D79" si="1">C67*$H$3+$I$3</f>
        <v>-0.51038995266808485</v>
      </c>
    </row>
    <row r="68" spans="1:4" x14ac:dyDescent="0.25">
      <c r="A68" s="1">
        <v>38534</v>
      </c>
      <c r="B68">
        <f>papers_obs!B68</f>
        <v>0.28364437657692299</v>
      </c>
      <c r="C68">
        <f>data1!Y68</f>
        <v>0.52403837216762805</v>
      </c>
      <c r="D68">
        <f t="shared" si="1"/>
        <v>7.5345878134862709E-2</v>
      </c>
    </row>
    <row r="69" spans="1:4" x14ac:dyDescent="0.25">
      <c r="A69" s="1">
        <v>38626</v>
      </c>
      <c r="B69">
        <f>papers_obs!B69</f>
        <v>0.11360758657692301</v>
      </c>
      <c r="C69">
        <f>data1!Y69</f>
        <v>0.40395220820950001</v>
      </c>
      <c r="D69">
        <f t="shared" si="1"/>
        <v>-2.1966407244599695E-2</v>
      </c>
    </row>
    <row r="70" spans="1:4" x14ac:dyDescent="0.25">
      <c r="A70" s="1">
        <v>38718</v>
      </c>
      <c r="B70">
        <f>papers_obs!B70</f>
        <v>0.31215540257692298</v>
      </c>
      <c r="C70">
        <f>data1!Y70</f>
        <v>0.77893065478234402</v>
      </c>
      <c r="D70">
        <f t="shared" si="1"/>
        <v>0.28189882086583867</v>
      </c>
    </row>
    <row r="71" spans="1:4" x14ac:dyDescent="0.25">
      <c r="A71" s="1">
        <v>38808</v>
      </c>
      <c r="B71">
        <f>papers_obs!B71</f>
        <v>-0.36655528942307702</v>
      </c>
      <c r="C71">
        <f>data1!Y71</f>
        <v>7.0293572500850901E-2</v>
      </c>
      <c r="D71">
        <f t="shared" si="1"/>
        <v>-0.29234796751097264</v>
      </c>
    </row>
    <row r="72" spans="1:4" x14ac:dyDescent="0.25">
      <c r="A72" s="1">
        <v>38899</v>
      </c>
      <c r="B72">
        <f>papers_obs!B72</f>
        <v>-0.58940481542307699</v>
      </c>
      <c r="C72">
        <f>data1!Y72</f>
        <v>-9.7275635051663603E-2</v>
      </c>
      <c r="D72">
        <f t="shared" si="1"/>
        <v>-0.42813832011018182</v>
      </c>
    </row>
    <row r="73" spans="1:4" x14ac:dyDescent="0.25">
      <c r="A73" s="1">
        <v>38991</v>
      </c>
      <c r="B73">
        <f>papers_obs!B73</f>
        <v>-0.76748554242307698</v>
      </c>
      <c r="C73">
        <f>data1!Y73</f>
        <v>-0.46832061104733702</v>
      </c>
      <c r="D73">
        <f t="shared" si="1"/>
        <v>-0.72881604519178822</v>
      </c>
    </row>
    <row r="74" spans="1:4" x14ac:dyDescent="0.25">
      <c r="A74" s="1">
        <v>39083</v>
      </c>
      <c r="B74">
        <f>papers_obs!B74</f>
        <v>-0.58055927142307695</v>
      </c>
      <c r="C74">
        <f>data1!Y74</f>
        <v>-8.7048496689548394E-2</v>
      </c>
      <c r="D74">
        <f t="shared" si="1"/>
        <v>-0.4198507191567829</v>
      </c>
    </row>
    <row r="75" spans="1:4" x14ac:dyDescent="0.25">
      <c r="A75" s="1">
        <v>39173</v>
      </c>
      <c r="B75">
        <f>papers_obs!B75</f>
        <v>0.119118476576923</v>
      </c>
      <c r="C75">
        <f>data1!Y75</f>
        <v>0.832514419444077</v>
      </c>
      <c r="D75">
        <f t="shared" si="1"/>
        <v>0.3253206308945667</v>
      </c>
    </row>
    <row r="76" spans="1:4" x14ac:dyDescent="0.25">
      <c r="A76" s="1">
        <v>39264</v>
      </c>
      <c r="B76">
        <f>papers_obs!B76</f>
        <v>-0.214776292423077</v>
      </c>
      <c r="C76">
        <f>data1!Y76</f>
        <v>0.39803141897076999</v>
      </c>
      <c r="D76">
        <f t="shared" si="1"/>
        <v>-2.6764341603397634E-2</v>
      </c>
    </row>
    <row r="77" spans="1:4" x14ac:dyDescent="0.25">
      <c r="A77" s="1">
        <v>39356</v>
      </c>
      <c r="B77">
        <f>papers_obs!B77</f>
        <v>-0.40206800842307699</v>
      </c>
      <c r="C77">
        <f>data1!Y77</f>
        <v>-0.59138235583033705</v>
      </c>
      <c r="D77">
        <f t="shared" si="1"/>
        <v>-0.82853960395075976</v>
      </c>
    </row>
    <row r="78" spans="1:4" x14ac:dyDescent="0.25">
      <c r="A78" s="1">
        <v>39448</v>
      </c>
      <c r="B78">
        <f>papers_obs!B78</f>
        <v>-0.88827484742307705</v>
      </c>
      <c r="C78">
        <f>data1!Y78</f>
        <v>-5.0400816634383602E-2</v>
      </c>
      <c r="D78">
        <f t="shared" si="1"/>
        <v>-0.39015313050479694</v>
      </c>
    </row>
    <row r="79" spans="1:4" x14ac:dyDescent="0.25">
      <c r="A79" s="1">
        <v>39539</v>
      </c>
      <c r="B79">
        <f>papers_obs!B79</f>
        <v>-0.37082479842307697</v>
      </c>
      <c r="C79">
        <f>data1!Y79</f>
        <v>-0.34657882731332901</v>
      </c>
      <c r="D79">
        <f t="shared" si="1"/>
        <v>-0.63016212195164378</v>
      </c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C1" sqref="C1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12</v>
      </c>
      <c r="C1" t="s">
        <v>23</v>
      </c>
      <c r="D1" t="s">
        <v>15</v>
      </c>
    </row>
    <row r="2" spans="1:9" x14ac:dyDescent="0.25">
      <c r="A2" s="1">
        <v>32509</v>
      </c>
      <c r="B2">
        <f>papers_obs!E2</f>
        <v>1.038552449</v>
      </c>
      <c r="C2">
        <f>data1!V2</f>
        <v>1.0390444186230801</v>
      </c>
      <c r="D2">
        <f>C2*$H$3+$I$3</f>
        <v>0.99495327317783588</v>
      </c>
      <c r="H2" t="s">
        <v>14</v>
      </c>
    </row>
    <row r="3" spans="1:9" x14ac:dyDescent="0.25">
      <c r="A3" s="1">
        <v>32599</v>
      </c>
      <c r="B3">
        <f>papers_obs!E3</f>
        <v>0.99186333500000001</v>
      </c>
      <c r="C3">
        <f>data1!V3</f>
        <v>0.96710815979111098</v>
      </c>
      <c r="D3">
        <f t="shared" ref="D3:D66" si="0">C3*$H$3+$I$3</f>
        <v>0.93064336859038177</v>
      </c>
      <c r="H3">
        <f t="array" ref="H3:I7">LINEST(B2:B79,C2:C79,TRUE,TRUE)</f>
        <v>0.89398455843625668</v>
      </c>
      <c r="I3">
        <v>6.6063607399424629E-2</v>
      </c>
    </row>
    <row r="4" spans="1:9" x14ac:dyDescent="0.25">
      <c r="A4" s="1">
        <v>32690</v>
      </c>
      <c r="B4">
        <f>papers_obs!E4</f>
        <v>0.67633316200000004</v>
      </c>
      <c r="C4">
        <f>data1!V4</f>
        <v>0.72621221515057299</v>
      </c>
      <c r="D4">
        <f t="shared" si="0"/>
        <v>0.7152861138918255</v>
      </c>
      <c r="H4">
        <v>4.0755701071814081E-2</v>
      </c>
      <c r="I4">
        <v>2.6004227299954705E-2</v>
      </c>
    </row>
    <row r="5" spans="1:9" x14ac:dyDescent="0.25">
      <c r="A5" s="1">
        <v>32782</v>
      </c>
      <c r="B5">
        <f>papers_obs!E5</f>
        <v>0.62771262999999999</v>
      </c>
      <c r="C5">
        <f>data1!V5</f>
        <v>0.65679192312159096</v>
      </c>
      <c r="D5">
        <f t="shared" si="0"/>
        <v>0.65322544477577993</v>
      </c>
      <c r="H5">
        <v>0.86359225415926411</v>
      </c>
      <c r="I5">
        <v>8.4700842921558744E-2</v>
      </c>
    </row>
    <row r="6" spans="1:9" x14ac:dyDescent="0.25">
      <c r="A6" s="1">
        <v>32874</v>
      </c>
      <c r="B6">
        <f>papers_obs!E6</f>
        <v>1.207201237</v>
      </c>
      <c r="C6">
        <f>data1!V6</f>
        <v>1.1963451867692501</v>
      </c>
      <c r="D6">
        <f t="shared" si="0"/>
        <v>1.1355777309306738</v>
      </c>
      <c r="H6">
        <v>481.15311129570665</v>
      </c>
      <c r="I6">
        <v>76</v>
      </c>
    </row>
    <row r="7" spans="1:9" x14ac:dyDescent="0.25">
      <c r="A7" s="1">
        <v>32964</v>
      </c>
      <c r="B7">
        <f>papers_obs!E7</f>
        <v>1.1553070169999999</v>
      </c>
      <c r="C7">
        <f>data1!V7</f>
        <v>1.15884177212832</v>
      </c>
      <c r="D7">
        <f t="shared" si="0"/>
        <v>1.1020502573530497</v>
      </c>
      <c r="H7">
        <v>3.4519044288488812</v>
      </c>
      <c r="I7">
        <v>0.54524169216331508</v>
      </c>
    </row>
    <row r="8" spans="1:9" x14ac:dyDescent="0.25">
      <c r="A8" s="1">
        <v>33055</v>
      </c>
      <c r="B8">
        <f>papers_obs!E8</f>
        <v>0.92491482899999999</v>
      </c>
      <c r="C8">
        <f>data1!V8</f>
        <v>0.88996113133307997</v>
      </c>
      <c r="D8">
        <f t="shared" si="0"/>
        <v>0.86167511641965955</v>
      </c>
    </row>
    <row r="9" spans="1:9" x14ac:dyDescent="0.25">
      <c r="A9" s="1">
        <v>33147</v>
      </c>
      <c r="B9">
        <f>papers_obs!E9</f>
        <v>0.82094053199999995</v>
      </c>
      <c r="C9">
        <f>data1!V9</f>
        <v>0.77212023612198999</v>
      </c>
      <c r="D9">
        <f t="shared" si="0"/>
        <v>0.75632717574864006</v>
      </c>
    </row>
    <row r="10" spans="1:9" x14ac:dyDescent="0.25">
      <c r="A10" s="1">
        <v>33239</v>
      </c>
      <c r="B10">
        <f>papers_obs!E10</f>
        <v>1.0644031140000001</v>
      </c>
      <c r="C10">
        <f>data1!V10</f>
        <v>1.1698289715450301</v>
      </c>
      <c r="D10">
        <f t="shared" si="0"/>
        <v>1.1118726439720485</v>
      </c>
    </row>
    <row r="11" spans="1:9" x14ac:dyDescent="0.25">
      <c r="A11" s="1">
        <v>33329</v>
      </c>
      <c r="B11">
        <f>papers_obs!E11</f>
        <v>0.69710138600000005</v>
      </c>
      <c r="C11">
        <f>data1!V11</f>
        <v>0.63387877862257203</v>
      </c>
      <c r="D11">
        <f t="shared" si="0"/>
        <v>0.63274144740843841</v>
      </c>
    </row>
    <row r="12" spans="1:9" x14ac:dyDescent="0.25">
      <c r="A12" s="1">
        <v>33420</v>
      </c>
      <c r="B12">
        <f>papers_obs!E12</f>
        <v>0.75352064699999999</v>
      </c>
      <c r="C12">
        <f>data1!V12</f>
        <v>0.68416397924466199</v>
      </c>
      <c r="D12">
        <f t="shared" si="0"/>
        <v>0.6776956402824561</v>
      </c>
    </row>
    <row r="13" spans="1:9" x14ac:dyDescent="0.25">
      <c r="A13" s="1">
        <v>33512</v>
      </c>
      <c r="B13">
        <f>papers_obs!E13</f>
        <v>0.56540817399999999</v>
      </c>
      <c r="C13">
        <f>data1!V13</f>
        <v>0.50361342409423304</v>
      </c>
      <c r="D13">
        <f t="shared" si="0"/>
        <v>0.51628623196087875</v>
      </c>
    </row>
    <row r="14" spans="1:9" x14ac:dyDescent="0.25">
      <c r="A14" s="1">
        <v>33604</v>
      </c>
      <c r="B14">
        <f>papers_obs!E14</f>
        <v>0.56354535100000003</v>
      </c>
      <c r="C14">
        <f>data1!V14</f>
        <v>0.66212237265142904</v>
      </c>
      <c r="D14">
        <f t="shared" si="0"/>
        <v>0.65799078434497904</v>
      </c>
    </row>
    <row r="15" spans="1:9" x14ac:dyDescent="0.25">
      <c r="A15" s="1">
        <v>33695</v>
      </c>
      <c r="B15">
        <f>papers_obs!E15</f>
        <v>0.59309975699999995</v>
      </c>
      <c r="C15">
        <f>data1!V15</f>
        <v>0.51867215557828295</v>
      </c>
      <c r="D15">
        <f t="shared" si="0"/>
        <v>0.52974850537725726</v>
      </c>
    </row>
    <row r="16" spans="1:9" x14ac:dyDescent="0.25">
      <c r="A16" s="1">
        <v>33786</v>
      </c>
      <c r="B16">
        <f>papers_obs!E16</f>
        <v>0.44383019400000001</v>
      </c>
      <c r="C16">
        <f>data1!V16</f>
        <v>0.43403097089257597</v>
      </c>
      <c r="D16">
        <f t="shared" si="0"/>
        <v>0.45408059326048394</v>
      </c>
    </row>
    <row r="17" spans="1:4" x14ac:dyDescent="0.25">
      <c r="A17" s="1">
        <v>33878</v>
      </c>
      <c r="B17">
        <f>papers_obs!E17</f>
        <v>0.56627940499999996</v>
      </c>
      <c r="C17">
        <f>data1!V17</f>
        <v>0.52410719583270604</v>
      </c>
      <c r="D17">
        <f t="shared" si="0"/>
        <v>0.53460734743919103</v>
      </c>
    </row>
    <row r="18" spans="1:4" x14ac:dyDescent="0.25">
      <c r="A18" s="1">
        <v>33970</v>
      </c>
      <c r="B18">
        <f>papers_obs!E18</f>
        <v>0.61330478399999999</v>
      </c>
      <c r="C18">
        <f>data1!V18</f>
        <v>0.78617566811381201</v>
      </c>
      <c r="D18">
        <f t="shared" si="0"/>
        <v>0.76889251491147992</v>
      </c>
    </row>
    <row r="19" spans="1:4" x14ac:dyDescent="0.25">
      <c r="A19" s="1">
        <v>34060</v>
      </c>
      <c r="B19">
        <f>papers_obs!E19</f>
        <v>0.54173538799999998</v>
      </c>
      <c r="C19">
        <f>data1!V19</f>
        <v>0.53997959923632</v>
      </c>
      <c r="D19">
        <f t="shared" si="0"/>
        <v>0.54879703098729293</v>
      </c>
    </row>
    <row r="20" spans="1:4" x14ac:dyDescent="0.25">
      <c r="A20" s="1">
        <v>34151</v>
      </c>
      <c r="B20">
        <f>papers_obs!E20</f>
        <v>0.46875584799999997</v>
      </c>
      <c r="C20">
        <f>data1!V20</f>
        <v>0.44682574073030301</v>
      </c>
      <c r="D20">
        <f t="shared" si="0"/>
        <v>0.46551891992415789</v>
      </c>
    </row>
    <row r="21" spans="1:4" x14ac:dyDescent="0.25">
      <c r="A21" s="1">
        <v>34243</v>
      </c>
      <c r="B21">
        <f>papers_obs!E21</f>
        <v>0.51728964700000002</v>
      </c>
      <c r="C21">
        <f>data1!V21</f>
        <v>0.48528207199553203</v>
      </c>
      <c r="D21">
        <f t="shared" si="0"/>
        <v>0.49989828624938204</v>
      </c>
    </row>
    <row r="22" spans="1:4" x14ac:dyDescent="0.25">
      <c r="A22" s="1">
        <v>34335</v>
      </c>
      <c r="B22">
        <f>papers_obs!E22</f>
        <v>0.54993469900000003</v>
      </c>
      <c r="C22">
        <f>data1!V22</f>
        <v>0.63596067176067295</v>
      </c>
      <c r="D22">
        <f t="shared" si="0"/>
        <v>0.63460262772621501</v>
      </c>
    </row>
    <row r="23" spans="1:4" x14ac:dyDescent="0.25">
      <c r="A23" s="1">
        <v>34425</v>
      </c>
      <c r="B23">
        <f>papers_obs!E23</f>
        <v>0.48170437599999999</v>
      </c>
      <c r="C23">
        <f>data1!V23</f>
        <v>0.42544251098396302</v>
      </c>
      <c r="D23">
        <f t="shared" si="0"/>
        <v>0.44640264272143509</v>
      </c>
    </row>
    <row r="24" spans="1:4" x14ac:dyDescent="0.25">
      <c r="A24" s="1">
        <v>34516</v>
      </c>
      <c r="B24">
        <f>papers_obs!E24</f>
        <v>0.56052696000000002</v>
      </c>
      <c r="C24">
        <f>data1!V24</f>
        <v>0.60386322386787195</v>
      </c>
      <c r="D24">
        <f t="shared" si="0"/>
        <v>0.60590800494483854</v>
      </c>
    </row>
    <row r="25" spans="1:4" x14ac:dyDescent="0.25">
      <c r="A25" s="1">
        <v>34608</v>
      </c>
      <c r="B25">
        <f>papers_obs!E25</f>
        <v>0.52637922500000001</v>
      </c>
      <c r="C25">
        <f>data1!V25</f>
        <v>0.47718058619475601</v>
      </c>
      <c r="D25">
        <f t="shared" si="0"/>
        <v>0.4926556830430977</v>
      </c>
    </row>
    <row r="26" spans="1:4" x14ac:dyDescent="0.25">
      <c r="A26" s="1">
        <v>34700</v>
      </c>
      <c r="B26">
        <f>papers_obs!E26</f>
        <v>0.59644045999999995</v>
      </c>
      <c r="C26">
        <f>data1!V26</f>
        <v>0.65311006240010705</v>
      </c>
      <c r="D26">
        <f t="shared" si="0"/>
        <v>0.64993391814446033</v>
      </c>
    </row>
    <row r="27" spans="1:4" x14ac:dyDescent="0.25">
      <c r="A27" s="1">
        <v>34790</v>
      </c>
      <c r="B27">
        <f>papers_obs!E27</f>
        <v>0.44562146800000002</v>
      </c>
      <c r="C27">
        <f>data1!V27</f>
        <v>0.36741298929194599</v>
      </c>
      <c r="D27">
        <f t="shared" si="0"/>
        <v>0.3945251463953301</v>
      </c>
    </row>
    <row r="28" spans="1:4" x14ac:dyDescent="0.25">
      <c r="A28" s="1">
        <v>34881</v>
      </c>
      <c r="B28">
        <f>papers_obs!E28</f>
        <v>0.42163125699999998</v>
      </c>
      <c r="C28">
        <f>data1!V28</f>
        <v>0.42351778005731999</v>
      </c>
      <c r="D28">
        <f t="shared" si="0"/>
        <v>0.44468196299387153</v>
      </c>
    </row>
    <row r="29" spans="1:4" x14ac:dyDescent="0.25">
      <c r="A29" s="1">
        <v>34973</v>
      </c>
      <c r="B29">
        <f>papers_obs!E29</f>
        <v>0.5123837</v>
      </c>
      <c r="C29">
        <f>data1!V29</f>
        <v>0.48969100368548102</v>
      </c>
      <c r="D29">
        <f t="shared" si="0"/>
        <v>0.50383980309939669</v>
      </c>
    </row>
    <row r="30" spans="1:4" x14ac:dyDescent="0.25">
      <c r="A30" s="1">
        <v>35065</v>
      </c>
      <c r="B30">
        <f>papers_obs!E30</f>
        <v>0.54003347199999996</v>
      </c>
      <c r="C30">
        <f>data1!V30</f>
        <v>0.61063639827684901</v>
      </c>
      <c r="D30">
        <f t="shared" si="0"/>
        <v>0.61196311827805971</v>
      </c>
    </row>
    <row r="31" spans="1:4" x14ac:dyDescent="0.25">
      <c r="A31" s="1">
        <v>35156</v>
      </c>
      <c r="B31">
        <f>papers_obs!E31</f>
        <v>0.36725218599999998</v>
      </c>
      <c r="C31">
        <f>data1!V31</f>
        <v>0.33490832033463702</v>
      </c>
      <c r="D31">
        <f t="shared" si="0"/>
        <v>0.36546647427041351</v>
      </c>
    </row>
    <row r="32" spans="1:4" x14ac:dyDescent="0.25">
      <c r="A32" s="1">
        <v>35247</v>
      </c>
      <c r="B32">
        <f>papers_obs!E32</f>
        <v>0.49438059699999998</v>
      </c>
      <c r="C32">
        <f>data1!V32</f>
        <v>0.47847746057830798</v>
      </c>
      <c r="D32">
        <f t="shared" si="0"/>
        <v>0.49381506871622471</v>
      </c>
    </row>
    <row r="33" spans="1:4" x14ac:dyDescent="0.25">
      <c r="A33" s="1">
        <v>35339</v>
      </c>
      <c r="B33">
        <f>papers_obs!E33</f>
        <v>0.45612160899999998</v>
      </c>
      <c r="C33">
        <f>data1!V33</f>
        <v>0.41481289489165901</v>
      </c>
      <c r="D33">
        <f t="shared" si="0"/>
        <v>0.43689993007280975</v>
      </c>
    </row>
    <row r="34" spans="1:4" x14ac:dyDescent="0.25">
      <c r="A34" s="1">
        <v>35431</v>
      </c>
      <c r="B34">
        <f>papers_obs!E34</f>
        <v>0.50754273000000005</v>
      </c>
      <c r="C34">
        <f>data1!V34</f>
        <v>0.53638114429403205</v>
      </c>
      <c r="D34">
        <f t="shared" si="0"/>
        <v>0.54558006783465895</v>
      </c>
    </row>
    <row r="35" spans="1:4" x14ac:dyDescent="0.25">
      <c r="A35" s="1">
        <v>35521</v>
      </c>
      <c r="B35">
        <f>papers_obs!E35</f>
        <v>0.44465861299999998</v>
      </c>
      <c r="C35">
        <f>data1!V35</f>
        <v>0.34480255338933102</v>
      </c>
      <c r="D35">
        <f t="shared" si="0"/>
        <v>0.37431176583887954</v>
      </c>
    </row>
    <row r="36" spans="1:4" x14ac:dyDescent="0.25">
      <c r="A36" s="1">
        <v>35612</v>
      </c>
      <c r="B36">
        <f>papers_obs!E36</f>
        <v>0.27882815799999999</v>
      </c>
      <c r="C36">
        <f>data1!V36</f>
        <v>0.26201071415697802</v>
      </c>
      <c r="D36">
        <f t="shared" si="0"/>
        <v>0.30029714000061891</v>
      </c>
    </row>
    <row r="37" spans="1:4" x14ac:dyDescent="0.25">
      <c r="A37" s="1">
        <v>35704</v>
      </c>
      <c r="B37">
        <f>papers_obs!E37</f>
        <v>0.37918532500000002</v>
      </c>
      <c r="C37">
        <f>data1!V37</f>
        <v>0.33750456529964501</v>
      </c>
      <c r="D37">
        <f t="shared" si="0"/>
        <v>0.36778747717904853</v>
      </c>
    </row>
    <row r="38" spans="1:4" x14ac:dyDescent="0.25">
      <c r="A38" s="1">
        <v>35796</v>
      </c>
      <c r="B38">
        <f>papers_obs!E38</f>
        <v>0.149159975</v>
      </c>
      <c r="C38">
        <f>data1!V38</f>
        <v>0.24171714207043901</v>
      </c>
      <c r="D38">
        <f t="shared" si="0"/>
        <v>0.28215499991973997</v>
      </c>
    </row>
    <row r="39" spans="1:4" x14ac:dyDescent="0.25">
      <c r="A39" s="1">
        <v>35886</v>
      </c>
      <c r="B39">
        <f>papers_obs!E39</f>
        <v>0.24615541299999999</v>
      </c>
      <c r="C39">
        <f>data1!V39</f>
        <v>0.19544657432753401</v>
      </c>
      <c r="D39">
        <f t="shared" si="0"/>
        <v>0.24078982684750413</v>
      </c>
    </row>
    <row r="40" spans="1:4" x14ac:dyDescent="0.25">
      <c r="A40" s="1">
        <v>35977</v>
      </c>
      <c r="B40">
        <f>papers_obs!E40</f>
        <v>0.37276631999999998</v>
      </c>
      <c r="C40">
        <f>data1!V40</f>
        <v>0.34836015820654798</v>
      </c>
      <c r="D40">
        <f t="shared" si="0"/>
        <v>0.37749220961048996</v>
      </c>
    </row>
    <row r="41" spans="1:4" x14ac:dyDescent="0.25">
      <c r="A41" s="1">
        <v>36069</v>
      </c>
      <c r="B41">
        <f>papers_obs!E41</f>
        <v>0.263253073</v>
      </c>
      <c r="C41">
        <f>data1!V41</f>
        <v>0.29040796346506897</v>
      </c>
      <c r="D41">
        <f t="shared" si="0"/>
        <v>0.32568384238411691</v>
      </c>
    </row>
    <row r="42" spans="1:4" x14ac:dyDescent="0.25">
      <c r="A42" s="1">
        <v>36161</v>
      </c>
      <c r="B42">
        <f>papers_obs!E42</f>
        <v>0.42254891999999999</v>
      </c>
      <c r="C42">
        <f>data1!V42</f>
        <v>0.38418999232233603</v>
      </c>
      <c r="D42">
        <f t="shared" si="0"/>
        <v>0.40952352804133707</v>
      </c>
    </row>
    <row r="43" spans="1:4" x14ac:dyDescent="0.25">
      <c r="A43" s="1">
        <v>36251</v>
      </c>
      <c r="B43">
        <f>papers_obs!E43</f>
        <v>0.41961741200000002</v>
      </c>
      <c r="C43">
        <f>data1!V43</f>
        <v>0.43800557267553902</v>
      </c>
      <c r="D43">
        <f t="shared" si="0"/>
        <v>0.45763382588038609</v>
      </c>
    </row>
    <row r="44" spans="1:4" x14ac:dyDescent="0.25">
      <c r="A44" s="1">
        <v>36342</v>
      </c>
      <c r="B44">
        <f>papers_obs!E44</f>
        <v>0.35006541899999999</v>
      </c>
      <c r="C44">
        <f>data1!V44</f>
        <v>0.32801488615367103</v>
      </c>
      <c r="D44">
        <f t="shared" si="0"/>
        <v>0.35930385055803321</v>
      </c>
    </row>
    <row r="45" spans="1:4" x14ac:dyDescent="0.25">
      <c r="A45" s="1">
        <v>36434</v>
      </c>
      <c r="B45">
        <f>papers_obs!E45</f>
        <v>0.40953809299999999</v>
      </c>
      <c r="C45">
        <f>data1!V45</f>
        <v>0.46107655845430001</v>
      </c>
      <c r="D45">
        <f t="shared" si="0"/>
        <v>0.47825893091450089</v>
      </c>
    </row>
    <row r="46" spans="1:4" x14ac:dyDescent="0.25">
      <c r="A46" s="1">
        <v>36526</v>
      </c>
      <c r="B46">
        <f>papers_obs!E46</f>
        <v>0.75842179200000004</v>
      </c>
      <c r="C46">
        <f>data1!V46</f>
        <v>0.82622950010747398</v>
      </c>
      <c r="D46">
        <f t="shared" si="0"/>
        <v>0.8047000222200138</v>
      </c>
    </row>
    <row r="47" spans="1:4" x14ac:dyDescent="0.25">
      <c r="A47" s="1">
        <v>36617</v>
      </c>
      <c r="B47">
        <f>papers_obs!E47</f>
        <v>0.50658267800000001</v>
      </c>
      <c r="C47">
        <f>data1!V47</f>
        <v>0.49027585748469299</v>
      </c>
      <c r="D47">
        <f t="shared" si="0"/>
        <v>0.50436265336483499</v>
      </c>
    </row>
    <row r="48" spans="1:4" x14ac:dyDescent="0.25">
      <c r="A48" s="1">
        <v>36708</v>
      </c>
      <c r="B48">
        <f>papers_obs!E48</f>
        <v>0.58834970200000003</v>
      </c>
      <c r="C48">
        <f>data1!V48</f>
        <v>0.46095241626231098</v>
      </c>
      <c r="D48">
        <f t="shared" si="0"/>
        <v>0.47814794971181229</v>
      </c>
    </row>
    <row r="49" spans="1:4" x14ac:dyDescent="0.25">
      <c r="A49" s="1">
        <v>36800</v>
      </c>
      <c r="B49">
        <f>papers_obs!E49</f>
        <v>0.50555261600000001</v>
      </c>
      <c r="C49">
        <f>data1!V49</f>
        <v>0.443940846963436</v>
      </c>
      <c r="D49">
        <f t="shared" si="0"/>
        <v>0.46293986944384974</v>
      </c>
    </row>
    <row r="50" spans="1:4" x14ac:dyDescent="0.25">
      <c r="A50" s="1">
        <v>36892</v>
      </c>
      <c r="B50">
        <f>papers_obs!E50</f>
        <v>0.68751768099999999</v>
      </c>
      <c r="C50">
        <f>data1!V50</f>
        <v>0.81110665559225503</v>
      </c>
      <c r="D50">
        <f t="shared" si="0"/>
        <v>0.7911804327437757</v>
      </c>
    </row>
    <row r="51" spans="1:4" x14ac:dyDescent="0.25">
      <c r="A51" s="1">
        <v>36982</v>
      </c>
      <c r="B51">
        <f>papers_obs!E51</f>
        <v>0.69385165299999996</v>
      </c>
      <c r="C51">
        <f>data1!V51</f>
        <v>0.76841548478444999</v>
      </c>
      <c r="D51">
        <f t="shared" si="0"/>
        <v>0.7530151852600333</v>
      </c>
    </row>
    <row r="52" spans="1:4" x14ac:dyDescent="0.25">
      <c r="A52" s="1">
        <v>37073</v>
      </c>
      <c r="B52">
        <f>papers_obs!E52</f>
        <v>0.31929913500000001</v>
      </c>
      <c r="C52">
        <f>data1!V52</f>
        <v>0.390282474128756</v>
      </c>
      <c r="D52">
        <f t="shared" si="0"/>
        <v>0.41497011269883033</v>
      </c>
    </row>
    <row r="53" spans="1:4" x14ac:dyDescent="0.25">
      <c r="A53" s="1">
        <v>37165</v>
      </c>
      <c r="B53">
        <f>papers_obs!E53</f>
        <v>0.28101931899999999</v>
      </c>
      <c r="C53">
        <f>data1!V53</f>
        <v>0.41980121124018599</v>
      </c>
      <c r="D53">
        <f t="shared" si="0"/>
        <v>0.44135940786098804</v>
      </c>
    </row>
    <row r="54" spans="1:4" x14ac:dyDescent="0.25">
      <c r="A54" s="1">
        <v>37257</v>
      </c>
      <c r="B54">
        <f>papers_obs!E54</f>
        <v>0.36109022699999999</v>
      </c>
      <c r="C54">
        <f>data1!V54</f>
        <v>0.41708056106685698</v>
      </c>
      <c r="D54">
        <f t="shared" si="0"/>
        <v>0.43892718861712493</v>
      </c>
    </row>
    <row r="55" spans="1:4" x14ac:dyDescent="0.25">
      <c r="A55" s="1">
        <v>37347</v>
      </c>
      <c r="B55">
        <f>papers_obs!E55</f>
        <v>0.43920664799999998</v>
      </c>
      <c r="C55">
        <f>data1!V55</f>
        <v>0.37687336471610999</v>
      </c>
      <c r="D55">
        <f t="shared" si="0"/>
        <v>0.40298257594154252</v>
      </c>
    </row>
    <row r="56" spans="1:4" x14ac:dyDescent="0.25">
      <c r="A56" s="1">
        <v>37438</v>
      </c>
      <c r="B56">
        <f>papers_obs!E56</f>
        <v>0.43728605500000001</v>
      </c>
      <c r="C56">
        <f>data1!V56</f>
        <v>0.38695911284484102</v>
      </c>
      <c r="D56">
        <f t="shared" si="0"/>
        <v>0.41199907902890548</v>
      </c>
    </row>
    <row r="57" spans="1:4" x14ac:dyDescent="0.25">
      <c r="A57" s="1">
        <v>37530</v>
      </c>
      <c r="B57">
        <f>papers_obs!E57</f>
        <v>0.57542465300000001</v>
      </c>
      <c r="C57">
        <f>data1!V57</f>
        <v>0.55334560824623202</v>
      </c>
      <c r="D57">
        <f t="shared" si="0"/>
        <v>0.56074603665007428</v>
      </c>
    </row>
    <row r="58" spans="1:4" x14ac:dyDescent="0.25">
      <c r="A58" s="1">
        <v>37622</v>
      </c>
      <c r="B58">
        <f>papers_obs!E58</f>
        <v>0.70156153899999996</v>
      </c>
      <c r="C58">
        <f>data1!V58</f>
        <v>0.774682515522366</v>
      </c>
      <c r="D58">
        <f t="shared" si="0"/>
        <v>0.75861781396697558</v>
      </c>
    </row>
    <row r="59" spans="1:4" x14ac:dyDescent="0.25">
      <c r="A59" s="1">
        <v>37712</v>
      </c>
      <c r="B59">
        <f>papers_obs!E59</f>
        <v>0.28927205900000003</v>
      </c>
      <c r="C59">
        <f>data1!V59</f>
        <v>0.31536533893927099</v>
      </c>
      <c r="D59">
        <f t="shared" si="0"/>
        <v>0.34799535067714921</v>
      </c>
    </row>
    <row r="60" spans="1:4" x14ac:dyDescent="0.25">
      <c r="A60" s="1">
        <v>37803</v>
      </c>
      <c r="B60">
        <f>papers_obs!E60</f>
        <v>0.55060833399999998</v>
      </c>
      <c r="C60">
        <f>data1!V60</f>
        <v>0.50777759414633905</v>
      </c>
      <c r="D60">
        <f t="shared" si="0"/>
        <v>0.52000893568616435</v>
      </c>
    </row>
    <row r="61" spans="1:4" x14ac:dyDescent="0.25">
      <c r="A61" s="1">
        <v>37895</v>
      </c>
      <c r="B61">
        <f>papers_obs!E61</f>
        <v>0.52439724799999998</v>
      </c>
      <c r="C61">
        <f>data1!V61</f>
        <v>0.54999670959826996</v>
      </c>
      <c r="D61">
        <f t="shared" si="0"/>
        <v>0.55775217297102808</v>
      </c>
    </row>
    <row r="62" spans="1:4" x14ac:dyDescent="0.25">
      <c r="A62" s="1">
        <v>37987</v>
      </c>
      <c r="B62">
        <f>papers_obs!E62</f>
        <v>0.84736926400000001</v>
      </c>
      <c r="C62">
        <f>data1!V62</f>
        <v>0.90629450698723102</v>
      </c>
      <c r="D62">
        <f t="shared" si="0"/>
        <v>0.87627690204160935</v>
      </c>
    </row>
    <row r="63" spans="1:4" x14ac:dyDescent="0.25">
      <c r="A63" s="1">
        <v>38078</v>
      </c>
      <c r="B63">
        <f>papers_obs!E63</f>
        <v>0.84854357499999999</v>
      </c>
      <c r="C63">
        <f>data1!V63</f>
        <v>0.92471847950500097</v>
      </c>
      <c r="D63">
        <f t="shared" si="0"/>
        <v>0.89274764897754955</v>
      </c>
    </row>
    <row r="64" spans="1:4" x14ac:dyDescent="0.25">
      <c r="A64" s="1">
        <v>38169</v>
      </c>
      <c r="B64">
        <f>papers_obs!E64</f>
        <v>0.73134022200000004</v>
      </c>
      <c r="C64">
        <f>data1!V64</f>
        <v>0.568058808187623</v>
      </c>
      <c r="D64">
        <f t="shared" si="0"/>
        <v>0.57389941020286306</v>
      </c>
    </row>
    <row r="65" spans="1:4" x14ac:dyDescent="0.25">
      <c r="A65" s="1">
        <v>38261</v>
      </c>
      <c r="B65">
        <f>papers_obs!E65</f>
        <v>0.73113908100000002</v>
      </c>
      <c r="C65">
        <f>data1!V65</f>
        <v>0.78917700631141796</v>
      </c>
      <c r="D65">
        <f t="shared" si="0"/>
        <v>0.77157566491478458</v>
      </c>
    </row>
    <row r="66" spans="1:4" x14ac:dyDescent="0.25">
      <c r="A66" s="1">
        <v>38353</v>
      </c>
      <c r="B66">
        <f>papers_obs!E66</f>
        <v>0.92342769499999999</v>
      </c>
      <c r="C66">
        <f>data1!V66</f>
        <v>0.989871200973789</v>
      </c>
      <c r="D66">
        <f t="shared" si="0"/>
        <v>0.9509931759107445</v>
      </c>
    </row>
    <row r="67" spans="1:4" x14ac:dyDescent="0.25">
      <c r="A67" s="1">
        <v>38443</v>
      </c>
      <c r="B67">
        <f>papers_obs!E67</f>
        <v>0.66590233399999998</v>
      </c>
      <c r="C67">
        <f>data1!V67</f>
        <v>0.51665405933347197</v>
      </c>
      <c r="D67">
        <f t="shared" ref="D67:D79" si="1">C67*$H$3+$I$3</f>
        <v>0.52794435849695809</v>
      </c>
    </row>
    <row r="68" spans="1:4" x14ac:dyDescent="0.25">
      <c r="A68" s="1">
        <v>38534</v>
      </c>
      <c r="B68">
        <f>papers_obs!E68</f>
        <v>1.0234643720000001</v>
      </c>
      <c r="C68">
        <f>data1!V68</f>
        <v>1.00069909302152</v>
      </c>
      <c r="D68">
        <f t="shared" si="1"/>
        <v>0.96067314420183081</v>
      </c>
    </row>
    <row r="69" spans="1:4" x14ac:dyDescent="0.25">
      <c r="A69" s="1">
        <v>38626</v>
      </c>
      <c r="B69">
        <f>papers_obs!E69</f>
        <v>0.830645301</v>
      </c>
      <c r="C69">
        <f>data1!V69</f>
        <v>0.92008911414169503</v>
      </c>
      <c r="D69">
        <f t="shared" si="1"/>
        <v>0.88860906782739446</v>
      </c>
    </row>
    <row r="70" spans="1:4" x14ac:dyDescent="0.25">
      <c r="A70" s="1">
        <v>38718</v>
      </c>
      <c r="B70">
        <f>papers_obs!E70</f>
        <v>0.73761152699999999</v>
      </c>
      <c r="C70">
        <f>data1!V70</f>
        <v>0.86929856507993497</v>
      </c>
      <c r="D70">
        <f t="shared" si="1"/>
        <v>0.84320310125168185</v>
      </c>
    </row>
    <row r="71" spans="1:4" x14ac:dyDescent="0.25">
      <c r="A71" s="1">
        <v>38808</v>
      </c>
      <c r="B71">
        <f>papers_obs!E71</f>
        <v>0.87801159200000001</v>
      </c>
      <c r="C71">
        <f>data1!V71</f>
        <v>0.673705282219623</v>
      </c>
      <c r="D71">
        <f t="shared" si="1"/>
        <v>0.66834572664070802</v>
      </c>
    </row>
    <row r="72" spans="1:4" x14ac:dyDescent="0.25">
      <c r="A72" s="1">
        <v>38899</v>
      </c>
      <c r="B72">
        <f>papers_obs!E72</f>
        <v>0.750901025</v>
      </c>
      <c r="C72">
        <f>data1!V72</f>
        <v>0.67859025061205702</v>
      </c>
      <c r="D72">
        <f t="shared" si="1"/>
        <v>0.67271281295199314</v>
      </c>
    </row>
    <row r="73" spans="1:4" x14ac:dyDescent="0.25">
      <c r="A73" s="1">
        <v>38991</v>
      </c>
      <c r="B73">
        <f>papers_obs!E73</f>
        <v>0.456869943</v>
      </c>
      <c r="C73">
        <f>data1!V73</f>
        <v>0.53906649993036104</v>
      </c>
      <c r="D73">
        <f t="shared" si="1"/>
        <v>0.54798073430744676</v>
      </c>
    </row>
    <row r="74" spans="1:4" x14ac:dyDescent="0.25">
      <c r="A74" s="1">
        <v>39083</v>
      </c>
      <c r="B74">
        <f>papers_obs!E74</f>
        <v>1.1354975490000001</v>
      </c>
      <c r="C74">
        <f>data1!V74</f>
        <v>1.00813353560255</v>
      </c>
      <c r="D74">
        <f t="shared" si="1"/>
        <v>0.96731942106985258</v>
      </c>
    </row>
    <row r="75" spans="1:4" x14ac:dyDescent="0.25">
      <c r="A75" s="1">
        <v>39173</v>
      </c>
      <c r="B75">
        <f>papers_obs!E75</f>
        <v>0.68081506599999997</v>
      </c>
      <c r="C75">
        <f>data1!V75</f>
        <v>0.49986265629826498</v>
      </c>
      <c r="D75">
        <f t="shared" si="1"/>
        <v>0.51293310346900345</v>
      </c>
    </row>
    <row r="76" spans="1:4" x14ac:dyDescent="0.25">
      <c r="A76" s="1">
        <v>39264</v>
      </c>
      <c r="B76">
        <f>papers_obs!E76</f>
        <v>0.32083123699999999</v>
      </c>
      <c r="C76">
        <f>data1!V76</f>
        <v>0.37826486035790202</v>
      </c>
      <c r="D76">
        <f t="shared" si="1"/>
        <v>0.40422655155843595</v>
      </c>
    </row>
    <row r="77" spans="1:4" x14ac:dyDescent="0.25">
      <c r="A77" s="1">
        <v>39356</v>
      </c>
      <c r="B77">
        <f>papers_obs!E77</f>
        <v>0.46763871899999998</v>
      </c>
      <c r="C77">
        <f>data1!V77</f>
        <v>0.69930935707222297</v>
      </c>
      <c r="D77">
        <f t="shared" si="1"/>
        <v>0.69123537419197845</v>
      </c>
    </row>
    <row r="78" spans="1:4" x14ac:dyDescent="0.25">
      <c r="A78" s="1">
        <v>39448</v>
      </c>
      <c r="B78">
        <f>papers_obs!E78</f>
        <v>0.62168445999999999</v>
      </c>
      <c r="C78">
        <f>data1!V78</f>
        <v>0.64923775828059005</v>
      </c>
      <c r="D78">
        <f t="shared" si="1"/>
        <v>0.64647213805604309</v>
      </c>
    </row>
    <row r="79" spans="1:4" x14ac:dyDescent="0.25">
      <c r="A79" s="1">
        <v>39539</v>
      </c>
      <c r="B79">
        <f>papers_obs!E79</f>
        <v>0.610455568</v>
      </c>
      <c r="C79">
        <f>data1!V79</f>
        <v>0.27754529977479198</v>
      </c>
      <c r="D79">
        <f t="shared" si="1"/>
        <v>0.31418481966465051</v>
      </c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C2" sqref="C2:C79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12</v>
      </c>
      <c r="C1" t="s">
        <v>24</v>
      </c>
      <c r="D1" t="s">
        <v>15</v>
      </c>
    </row>
    <row r="2" spans="1:9" x14ac:dyDescent="0.25">
      <c r="A2" s="1">
        <v>32509</v>
      </c>
      <c r="B2">
        <f>papers_obs!G2</f>
        <v>2.3333966469999998</v>
      </c>
      <c r="C2">
        <f>data1!AD2</f>
        <v>2.36161111111111</v>
      </c>
      <c r="D2">
        <f>C2*$H$3+$I$3</f>
        <v>2.3393126809275842</v>
      </c>
      <c r="H2" t="s">
        <v>14</v>
      </c>
    </row>
    <row r="3" spans="1:9" x14ac:dyDescent="0.25">
      <c r="A3" s="1">
        <v>32599</v>
      </c>
      <c r="B3">
        <f>papers_obs!G3</f>
        <v>2.4025723600000002</v>
      </c>
      <c r="C3">
        <f>data1!AD3</f>
        <v>2.4314285714285702</v>
      </c>
      <c r="D3">
        <f t="shared" ref="D3:D66" si="0">C3*$H$3+$I$3</f>
        <v>2.4082998158412048</v>
      </c>
      <c r="H3">
        <f t="array" ref="H3:I7">LINEST(B2:B79,C2:C79,TRUE,TRUE)</f>
        <v>0.98810719553440984</v>
      </c>
      <c r="I3">
        <v>5.7877489846835939E-3</v>
      </c>
    </row>
    <row r="4" spans="1:9" x14ac:dyDescent="0.25">
      <c r="A4" s="1">
        <v>32690</v>
      </c>
      <c r="B4">
        <f>papers_obs!G4</f>
        <v>2.245433716</v>
      </c>
      <c r="C4">
        <f>data1!AD4</f>
        <v>2.2708967391304302</v>
      </c>
      <c r="D4">
        <f t="shared" si="0"/>
        <v>2.2496771572350891</v>
      </c>
      <c r="H4">
        <v>3.9973383523662145E-4</v>
      </c>
      <c r="I4">
        <v>5.0340811421626243E-4</v>
      </c>
    </row>
    <row r="5" spans="1:9" x14ac:dyDescent="0.25">
      <c r="A5" s="1">
        <v>32782</v>
      </c>
      <c r="B5">
        <f>papers_obs!G5</f>
        <v>2.1304766489999998</v>
      </c>
      <c r="C5">
        <f>data1!AD5</f>
        <v>2.15361413043478</v>
      </c>
      <c r="D5">
        <f t="shared" si="0"/>
        <v>2.1337893676718709</v>
      </c>
      <c r="H5">
        <v>0.99998756224815455</v>
      </c>
      <c r="I5">
        <v>1.8376108483208536E-3</v>
      </c>
    </row>
    <row r="6" spans="1:9" x14ac:dyDescent="0.25">
      <c r="A6" s="1">
        <v>32874</v>
      </c>
      <c r="B6">
        <f>papers_obs!G6</f>
        <v>2.0415184740000001</v>
      </c>
      <c r="C6">
        <f>data1!AD6</f>
        <v>2.0619999999999901</v>
      </c>
      <c r="D6">
        <f t="shared" si="0"/>
        <v>2.0432647861766267</v>
      </c>
      <c r="H6">
        <v>6110353.0345165394</v>
      </c>
      <c r="I6">
        <v>76</v>
      </c>
    </row>
    <row r="7" spans="1:9" x14ac:dyDescent="0.25">
      <c r="A7" s="1">
        <v>32964</v>
      </c>
      <c r="B7">
        <f>papers_obs!G7</f>
        <v>2.0398854750000002</v>
      </c>
      <c r="C7">
        <f>data1!AD7</f>
        <v>2.0598351648351598</v>
      </c>
      <c r="D7">
        <f t="shared" si="0"/>
        <v>2.0411256969731122</v>
      </c>
      <c r="H7">
        <v>20.633523410251502</v>
      </c>
      <c r="I7">
        <v>2.5663783586985303E-4</v>
      </c>
    </row>
    <row r="8" spans="1:9" x14ac:dyDescent="0.25">
      <c r="A8" s="1">
        <v>33055</v>
      </c>
      <c r="B8">
        <f>papers_obs!G8</f>
        <v>2.019470729</v>
      </c>
      <c r="C8">
        <f>data1!AD8</f>
        <v>2.04005434782608</v>
      </c>
      <c r="D8">
        <f t="shared" si="0"/>
        <v>2.0215801293528912</v>
      </c>
    </row>
    <row r="9" spans="1:9" x14ac:dyDescent="0.25">
      <c r="A9" s="1">
        <v>33147</v>
      </c>
      <c r="B9">
        <f>papers_obs!G9</f>
        <v>1.9173344370000001</v>
      </c>
      <c r="C9">
        <f>data1!AD9</f>
        <v>1.9358423913043401</v>
      </c>
      <c r="D9">
        <f t="shared" si="0"/>
        <v>1.9186075452530407</v>
      </c>
    </row>
    <row r="10" spans="1:9" x14ac:dyDescent="0.25">
      <c r="A10" s="1">
        <v>33239</v>
      </c>
      <c r="B10">
        <f>papers_obs!G10</f>
        <v>1.5938963799999999</v>
      </c>
      <c r="C10">
        <f>data1!AD10</f>
        <v>1.60761111111111</v>
      </c>
      <c r="D10">
        <f t="shared" si="0"/>
        <v>1.5942798554946391</v>
      </c>
    </row>
    <row r="11" spans="1:9" x14ac:dyDescent="0.25">
      <c r="A11" s="1">
        <v>33329</v>
      </c>
      <c r="B11">
        <f>papers_obs!G11</f>
        <v>1.4551938419999999</v>
      </c>
      <c r="C11">
        <f>data1!AD11</f>
        <v>1.46601648351648</v>
      </c>
      <c r="D11">
        <f t="shared" si="0"/>
        <v>1.4543691851193701</v>
      </c>
    </row>
    <row r="12" spans="1:9" x14ac:dyDescent="0.25">
      <c r="A12" s="1">
        <v>33420</v>
      </c>
      <c r="B12">
        <f>papers_obs!G12</f>
        <v>1.4009737069999999</v>
      </c>
      <c r="C12">
        <f>data1!AD12</f>
        <v>1.4113043478260801</v>
      </c>
      <c r="D12">
        <f t="shared" si="0"/>
        <v>1.4003077301606308</v>
      </c>
    </row>
    <row r="13" spans="1:9" x14ac:dyDescent="0.25">
      <c r="A13" s="1">
        <v>33512</v>
      </c>
      <c r="B13">
        <f>papers_obs!G13</f>
        <v>1.196974261</v>
      </c>
      <c r="C13">
        <f>data1!AD13</f>
        <v>1.2046195652173901</v>
      </c>
      <c r="D13">
        <f t="shared" si="0"/>
        <v>1.1960810092575191</v>
      </c>
    </row>
    <row r="14" spans="1:9" x14ac:dyDescent="0.25">
      <c r="A14" s="1">
        <v>33604</v>
      </c>
      <c r="B14">
        <f>papers_obs!G14</f>
        <v>1.0008084960000001</v>
      </c>
      <c r="C14">
        <f>data1!AD14</f>
        <v>1.0060714285714201</v>
      </c>
      <c r="D14">
        <f t="shared" si="0"/>
        <v>0.99989416677768683</v>
      </c>
    </row>
    <row r="15" spans="1:9" x14ac:dyDescent="0.25">
      <c r="A15" s="1">
        <v>33695</v>
      </c>
      <c r="B15">
        <f>papers_obs!G15</f>
        <v>0.93808618099999996</v>
      </c>
      <c r="C15">
        <f>data1!AD15</f>
        <v>0.94351648351648398</v>
      </c>
      <c r="D15">
        <f t="shared" si="0"/>
        <v>0.93808317545264486</v>
      </c>
    </row>
    <row r="16" spans="1:9" x14ac:dyDescent="0.25">
      <c r="A16" s="1">
        <v>33786</v>
      </c>
      <c r="B16">
        <f>papers_obs!G16</f>
        <v>0.81087021000000004</v>
      </c>
      <c r="C16">
        <f>data1!AD16</f>
        <v>0.81480978260869497</v>
      </c>
      <c r="D16">
        <f t="shared" si="0"/>
        <v>0.8109071581721633</v>
      </c>
    </row>
    <row r="17" spans="1:4" x14ac:dyDescent="0.25">
      <c r="A17" s="1">
        <v>33878</v>
      </c>
      <c r="B17">
        <f>papers_obs!G17</f>
        <v>0.75629949799999996</v>
      </c>
      <c r="C17">
        <f>data1!AD17</f>
        <v>0.75872282608695696</v>
      </c>
      <c r="D17">
        <f t="shared" si="0"/>
        <v>0.75548723285740838</v>
      </c>
    </row>
    <row r="18" spans="1:4" x14ac:dyDescent="0.25">
      <c r="A18" s="1">
        <v>33970</v>
      </c>
      <c r="B18">
        <f>papers_obs!G18</f>
        <v>0.75712654999999995</v>
      </c>
      <c r="C18">
        <f>data1!AD18</f>
        <v>0.76058333333333294</v>
      </c>
      <c r="D18">
        <f t="shared" si="0"/>
        <v>0.75732561345489646</v>
      </c>
    </row>
    <row r="19" spans="1:4" x14ac:dyDescent="0.25">
      <c r="A19" s="1">
        <v>34060</v>
      </c>
      <c r="B19">
        <f>papers_obs!G19</f>
        <v>0.74720148399999997</v>
      </c>
      <c r="C19">
        <f>data1!AD19</f>
        <v>0.74931318681318604</v>
      </c>
      <c r="D19">
        <f t="shared" si="0"/>
        <v>0.74618950058361222</v>
      </c>
    </row>
    <row r="20" spans="1:4" x14ac:dyDescent="0.25">
      <c r="A20" s="1">
        <v>34151</v>
      </c>
      <c r="B20">
        <f>papers_obs!G20</f>
        <v>0.76208871300000003</v>
      </c>
      <c r="C20">
        <f>data1!AD20</f>
        <v>0.76442934782608696</v>
      </c>
      <c r="D20">
        <f t="shared" si="0"/>
        <v>0.76112588804931625</v>
      </c>
    </row>
    <row r="21" spans="1:4" x14ac:dyDescent="0.25">
      <c r="A21" s="1">
        <v>34243</v>
      </c>
      <c r="B21">
        <f>papers_obs!G21</f>
        <v>0.74472006400000001</v>
      </c>
      <c r="C21">
        <f>data1!AD21</f>
        <v>0.74706521739130405</v>
      </c>
      <c r="D21">
        <f t="shared" si="0"/>
        <v>0.7439682658225093</v>
      </c>
    </row>
    <row r="22" spans="1:4" x14ac:dyDescent="0.25">
      <c r="A22" s="1">
        <v>34335</v>
      </c>
      <c r="B22">
        <f>papers_obs!G22</f>
        <v>0.80012378900000003</v>
      </c>
      <c r="C22">
        <f>data1!AD22</f>
        <v>0.80233333333333301</v>
      </c>
      <c r="D22">
        <f t="shared" si="0"/>
        <v>0.79857908886845808</v>
      </c>
    </row>
    <row r="23" spans="1:4" x14ac:dyDescent="0.25">
      <c r="A23" s="1">
        <v>34425</v>
      </c>
      <c r="B23">
        <f>papers_obs!G23</f>
        <v>0.98018049699999998</v>
      </c>
      <c r="C23">
        <f>data1!AD23</f>
        <v>0.98450549450549396</v>
      </c>
      <c r="D23">
        <f t="shared" si="0"/>
        <v>0.97858471214872456</v>
      </c>
    </row>
    <row r="24" spans="1:4" x14ac:dyDescent="0.25">
      <c r="A24" s="1">
        <v>34516</v>
      </c>
      <c r="B24">
        <f>papers_obs!G24</f>
        <v>1.115422634</v>
      </c>
      <c r="C24">
        <f>data1!AD24</f>
        <v>1.1213586956521699</v>
      </c>
      <c r="D24">
        <f t="shared" si="0"/>
        <v>1.1138103449336731</v>
      </c>
    </row>
    <row r="25" spans="1:4" x14ac:dyDescent="0.25">
      <c r="A25" s="1">
        <v>34608</v>
      </c>
      <c r="B25">
        <f>papers_obs!G25</f>
        <v>1.2833957979999999</v>
      </c>
      <c r="C25">
        <f>data1!AD25</f>
        <v>1.29198369565217</v>
      </c>
      <c r="D25">
        <f t="shared" si="0"/>
        <v>1.2824061351717317</v>
      </c>
    </row>
    <row r="26" spans="1:4" x14ac:dyDescent="0.25">
      <c r="A26" s="1">
        <v>34700</v>
      </c>
      <c r="B26">
        <f>papers_obs!G26</f>
        <v>1.4420522659999999</v>
      </c>
      <c r="C26">
        <f>data1!AD26</f>
        <v>1.4506944444444401</v>
      </c>
      <c r="D26">
        <f t="shared" si="0"/>
        <v>1.4392293680620281</v>
      </c>
    </row>
    <row r="27" spans="1:4" x14ac:dyDescent="0.25">
      <c r="A27" s="1">
        <v>34790</v>
      </c>
      <c r="B27">
        <f>papers_obs!G27</f>
        <v>1.493787236</v>
      </c>
      <c r="C27">
        <f>data1!AD27</f>
        <v>1.50478021978021</v>
      </c>
      <c r="D27">
        <f t="shared" si="0"/>
        <v>1.4926719118473599</v>
      </c>
    </row>
    <row r="28" spans="1:4" x14ac:dyDescent="0.25">
      <c r="A28" s="1">
        <v>34881</v>
      </c>
      <c r="B28">
        <f>papers_obs!G28</f>
        <v>1.4387666020000001</v>
      </c>
      <c r="C28">
        <f>data1!AD28</f>
        <v>1.44929347826087</v>
      </c>
      <c r="D28">
        <f t="shared" si="0"/>
        <v>1.4378450632953419</v>
      </c>
    </row>
    <row r="29" spans="1:4" x14ac:dyDescent="0.25">
      <c r="A29" s="1">
        <v>34973</v>
      </c>
      <c r="B29">
        <f>papers_obs!G29</f>
        <v>1.4198719399999999</v>
      </c>
      <c r="C29">
        <f>data1!AD29</f>
        <v>1.4298641304347799</v>
      </c>
      <c r="D29">
        <f t="shared" si="0"/>
        <v>1.4186467849038416</v>
      </c>
    </row>
    <row r="30" spans="1:4" x14ac:dyDescent="0.25">
      <c r="A30" s="1">
        <v>35065</v>
      </c>
      <c r="B30">
        <f>papers_obs!G30</f>
        <v>1.331923717</v>
      </c>
      <c r="C30">
        <f>data1!AD30</f>
        <v>1.3427472527472499</v>
      </c>
      <c r="D30">
        <f t="shared" si="0"/>
        <v>1.3325659712083022</v>
      </c>
    </row>
    <row r="31" spans="1:4" x14ac:dyDescent="0.25">
      <c r="A31" s="1">
        <v>35156</v>
      </c>
      <c r="B31">
        <f>papers_obs!G31</f>
        <v>1.3023162619999999</v>
      </c>
      <c r="C31">
        <f>data1!AD31</f>
        <v>1.3109890109890101</v>
      </c>
      <c r="D31">
        <f t="shared" si="0"/>
        <v>1.301185424009464</v>
      </c>
    </row>
    <row r="32" spans="1:4" x14ac:dyDescent="0.25">
      <c r="A32" s="1">
        <v>35247</v>
      </c>
      <c r="B32">
        <f>papers_obs!G32</f>
        <v>1.317943511</v>
      </c>
      <c r="C32">
        <f>data1!AD32</f>
        <v>1.32654891304347</v>
      </c>
      <c r="D32">
        <f t="shared" si="0"/>
        <v>1.3165602751912864</v>
      </c>
    </row>
    <row r="33" spans="1:4" x14ac:dyDescent="0.25">
      <c r="A33" s="1">
        <v>35339</v>
      </c>
      <c r="B33">
        <f>papers_obs!G33</f>
        <v>1.311363915</v>
      </c>
      <c r="C33">
        <f>data1!AD33</f>
        <v>1.32021739130434</v>
      </c>
      <c r="D33">
        <f t="shared" si="0"/>
        <v>1.3103040530021697</v>
      </c>
    </row>
    <row r="34" spans="1:4" x14ac:dyDescent="0.25">
      <c r="A34" s="1">
        <v>35431</v>
      </c>
      <c r="B34">
        <f>papers_obs!G34</f>
        <v>1.310541435</v>
      </c>
      <c r="C34">
        <f>data1!AD34</f>
        <v>1.31961111111111</v>
      </c>
      <c r="D34">
        <f t="shared" si="0"/>
        <v>1.309704983180729</v>
      </c>
    </row>
    <row r="35" spans="1:4" x14ac:dyDescent="0.25">
      <c r="A35" s="1">
        <v>35521</v>
      </c>
      <c r="B35">
        <f>papers_obs!G35</f>
        <v>1.371386692</v>
      </c>
      <c r="C35">
        <f>data1!AD35</f>
        <v>1.38054945054945</v>
      </c>
      <c r="D35">
        <f t="shared" si="0"/>
        <v>1.369918594863671</v>
      </c>
    </row>
    <row r="36" spans="1:4" x14ac:dyDescent="0.25">
      <c r="A36" s="1">
        <v>35612</v>
      </c>
      <c r="B36">
        <f>papers_obs!G36</f>
        <v>1.373852611</v>
      </c>
      <c r="C36">
        <f>data1!AD36</f>
        <v>1.3836684782608599</v>
      </c>
      <c r="D36">
        <f t="shared" si="0"/>
        <v>1.3730005285883864</v>
      </c>
    </row>
    <row r="37" spans="1:4" x14ac:dyDescent="0.25">
      <c r="A37" s="1">
        <v>35704</v>
      </c>
      <c r="B37">
        <f>papers_obs!G37</f>
        <v>1.3672766919999999</v>
      </c>
      <c r="C37">
        <f>data1!AD37</f>
        <v>1.3768478260869501</v>
      </c>
      <c r="D37">
        <f t="shared" si="0"/>
        <v>1.3662609930971088</v>
      </c>
    </row>
    <row r="38" spans="1:4" x14ac:dyDescent="0.25">
      <c r="A38" s="1">
        <v>35796</v>
      </c>
      <c r="B38">
        <f>papers_obs!G38</f>
        <v>1.3705647059999999</v>
      </c>
      <c r="C38">
        <f>data1!AD38</f>
        <v>1.3798333333333299</v>
      </c>
      <c r="D38">
        <f t="shared" si="0"/>
        <v>1.3692109942895767</v>
      </c>
    </row>
    <row r="39" spans="1:4" x14ac:dyDescent="0.25">
      <c r="A39" s="1">
        <v>35886</v>
      </c>
      <c r="B39">
        <f>papers_obs!G39</f>
        <v>1.365632645</v>
      </c>
      <c r="C39">
        <f>data1!AD39</f>
        <v>1.37436813186813</v>
      </c>
      <c r="D39">
        <f t="shared" si="0"/>
        <v>1.3638107893967675</v>
      </c>
    </row>
    <row r="40" spans="1:4" x14ac:dyDescent="0.25">
      <c r="A40" s="1">
        <v>35977</v>
      </c>
      <c r="B40">
        <f>papers_obs!G40</f>
        <v>1.373852611</v>
      </c>
      <c r="C40">
        <f>data1!AD40</f>
        <v>1.38290760869565</v>
      </c>
      <c r="D40">
        <f t="shared" si="0"/>
        <v>1.3722487078961394</v>
      </c>
    </row>
    <row r="41" spans="1:4" x14ac:dyDescent="0.25">
      <c r="A41" s="1">
        <v>36069</v>
      </c>
      <c r="B41">
        <f>papers_obs!G41</f>
        <v>1.207678123</v>
      </c>
      <c r="C41">
        <f>data1!AD41</f>
        <v>1.2151358695652099</v>
      </c>
      <c r="D41">
        <f t="shared" si="0"/>
        <v>1.2064722452540295</v>
      </c>
    </row>
    <row r="42" spans="1:4" x14ac:dyDescent="0.25">
      <c r="A42" s="1">
        <v>36161</v>
      </c>
      <c r="B42">
        <f>papers_obs!G42</f>
        <v>1.1763866919999999</v>
      </c>
      <c r="C42">
        <f>data1!AD42</f>
        <v>1.18363888888888</v>
      </c>
      <c r="D42">
        <f t="shared" si="0"/>
        <v>1.1753498520101398</v>
      </c>
    </row>
    <row r="43" spans="1:4" x14ac:dyDescent="0.25">
      <c r="A43" s="1">
        <v>36251</v>
      </c>
      <c r="B43">
        <f>papers_obs!G43</f>
        <v>1.1796809880000001</v>
      </c>
      <c r="C43">
        <f>data1!AD43</f>
        <v>1.1869230769230701</v>
      </c>
      <c r="D43">
        <f t="shared" si="0"/>
        <v>1.1785949818382109</v>
      </c>
    </row>
    <row r="44" spans="1:4" x14ac:dyDescent="0.25">
      <c r="A44" s="1">
        <v>36342</v>
      </c>
      <c r="B44">
        <f>papers_obs!G44</f>
        <v>1.2652946119999999</v>
      </c>
      <c r="C44">
        <f>data1!AD44</f>
        <v>1.27388586956521</v>
      </c>
      <c r="D44">
        <f t="shared" si="0"/>
        <v>1.2645235429916764</v>
      </c>
    </row>
    <row r="45" spans="1:4" x14ac:dyDescent="0.25">
      <c r="A45" s="1">
        <v>36434</v>
      </c>
      <c r="B45">
        <f>papers_obs!G45</f>
        <v>1.317943511</v>
      </c>
      <c r="C45">
        <f>data1!AD45</f>
        <v>1.3260054347826</v>
      </c>
      <c r="D45">
        <f t="shared" si="0"/>
        <v>1.3160232604111044</v>
      </c>
    </row>
    <row r="46" spans="1:4" x14ac:dyDescent="0.25">
      <c r="A46" s="1">
        <v>36526</v>
      </c>
      <c r="B46">
        <f>papers_obs!G46</f>
        <v>1.4091907690000001</v>
      </c>
      <c r="C46">
        <f>data1!AD46</f>
        <v>1.41942307692307</v>
      </c>
      <c r="D46">
        <f t="shared" si="0"/>
        <v>1.4083299047999611</v>
      </c>
    </row>
    <row r="47" spans="1:4" x14ac:dyDescent="0.25">
      <c r="A47" s="1">
        <v>36617</v>
      </c>
      <c r="B47">
        <f>papers_obs!G47</f>
        <v>1.5561620780000001</v>
      </c>
      <c r="C47">
        <f>data1!AD47</f>
        <v>1.5679945054944999</v>
      </c>
      <c r="D47">
        <f t="shared" si="0"/>
        <v>1.5551344024222178</v>
      </c>
    </row>
    <row r="48" spans="1:4" x14ac:dyDescent="0.25">
      <c r="A48" s="1">
        <v>36708</v>
      </c>
      <c r="B48">
        <f>papers_obs!G48</f>
        <v>1.616858116</v>
      </c>
      <c r="C48">
        <f>data1!AD48</f>
        <v>1.6298641304347801</v>
      </c>
      <c r="D48">
        <f t="shared" si="0"/>
        <v>1.6162682240107238</v>
      </c>
    </row>
    <row r="49" spans="1:4" x14ac:dyDescent="0.25">
      <c r="A49" s="1">
        <v>36800</v>
      </c>
      <c r="B49">
        <f>papers_obs!G49</f>
        <v>1.605377907</v>
      </c>
      <c r="C49">
        <f>data1!AD49</f>
        <v>1.61872282608695</v>
      </c>
      <c r="D49">
        <f t="shared" si="0"/>
        <v>1.6052594210169939</v>
      </c>
    </row>
    <row r="50" spans="1:4" x14ac:dyDescent="0.25">
      <c r="A50" s="1">
        <v>36892</v>
      </c>
      <c r="B50">
        <f>papers_obs!G50</f>
        <v>1.388646848</v>
      </c>
      <c r="C50">
        <f>data1!AD50</f>
        <v>1.3992499999999899</v>
      </c>
      <c r="D50">
        <f t="shared" si="0"/>
        <v>1.3883967423361965</v>
      </c>
    </row>
    <row r="51" spans="1:4" x14ac:dyDescent="0.25">
      <c r="A51" s="1">
        <v>36982</v>
      </c>
      <c r="B51">
        <f>papers_obs!G51</f>
        <v>1.075858499</v>
      </c>
      <c r="C51">
        <f>data1!AD51</f>
        <v>1.08167582417582</v>
      </c>
      <c r="D51">
        <f t="shared" si="0"/>
        <v>1.0745994140884245</v>
      </c>
    </row>
    <row r="52" spans="1:4" x14ac:dyDescent="0.25">
      <c r="A52" s="1">
        <v>37073</v>
      </c>
      <c r="B52">
        <f>papers_obs!G52</f>
        <v>0.87036795199999994</v>
      </c>
      <c r="C52">
        <f>data1!AD52</f>
        <v>0.87538043478260796</v>
      </c>
      <c r="D52">
        <f t="shared" si="0"/>
        <v>0.87075745542341876</v>
      </c>
    </row>
    <row r="53" spans="1:4" x14ac:dyDescent="0.25">
      <c r="A53" s="1">
        <v>37165</v>
      </c>
      <c r="B53">
        <f>papers_obs!G53</f>
        <v>0.53191614799999998</v>
      </c>
      <c r="C53">
        <f>data1!AD53</f>
        <v>0.53260869565217395</v>
      </c>
      <c r="D53">
        <f t="shared" si="0"/>
        <v>0.53206223356279325</v>
      </c>
    </row>
    <row r="54" spans="1:4" x14ac:dyDescent="0.25">
      <c r="A54" s="1">
        <v>37257</v>
      </c>
      <c r="B54">
        <f>papers_obs!G54</f>
        <v>0.43239714800000001</v>
      </c>
      <c r="C54">
        <f>data1!AD54</f>
        <v>0.43322222222222201</v>
      </c>
      <c r="D54">
        <f t="shared" si="0"/>
        <v>0.43385774402786825</v>
      </c>
    </row>
    <row r="55" spans="1:4" x14ac:dyDescent="0.25">
      <c r="A55" s="1">
        <v>37347</v>
      </c>
      <c r="B55">
        <f>papers_obs!G55</f>
        <v>0.43654575099999998</v>
      </c>
      <c r="C55">
        <f>data1!AD55</f>
        <v>0.43788461538461498</v>
      </c>
      <c r="D55">
        <f t="shared" si="0"/>
        <v>0.4384646882600392</v>
      </c>
    </row>
    <row r="56" spans="1:4" x14ac:dyDescent="0.25">
      <c r="A56" s="1">
        <v>37438</v>
      </c>
      <c r="B56">
        <f>papers_obs!G56</f>
        <v>0.43405661000000001</v>
      </c>
      <c r="C56">
        <f>data1!AD56</f>
        <v>0.435217391304347</v>
      </c>
      <c r="D56">
        <f t="shared" si="0"/>
        <v>0.43582918495422374</v>
      </c>
    </row>
    <row r="57" spans="1:4" x14ac:dyDescent="0.25">
      <c r="A57" s="1">
        <v>37530</v>
      </c>
      <c r="B57">
        <f>papers_obs!G57</f>
        <v>0.36018389200000001</v>
      </c>
      <c r="C57">
        <f>data1!AD57</f>
        <v>0.36105978260869498</v>
      </c>
      <c r="D57">
        <f t="shared" si="0"/>
        <v>0.36255351819842485</v>
      </c>
    </row>
    <row r="58" spans="1:4" x14ac:dyDescent="0.25">
      <c r="A58" s="1">
        <v>37622</v>
      </c>
      <c r="B58">
        <f>papers_obs!G58</f>
        <v>0.31201273400000001</v>
      </c>
      <c r="C58">
        <f>data1!AD58</f>
        <v>0.31241666666666601</v>
      </c>
      <c r="D58">
        <f t="shared" si="0"/>
        <v>0.31448890532289148</v>
      </c>
    </row>
    <row r="59" spans="1:4" x14ac:dyDescent="0.25">
      <c r="A59" s="1">
        <v>37712</v>
      </c>
      <c r="B59">
        <f>papers_obs!G59</f>
        <v>0.31118199299999999</v>
      </c>
      <c r="C59">
        <f>data1!AD59</f>
        <v>0.31167582417582401</v>
      </c>
      <c r="D59">
        <f t="shared" si="0"/>
        <v>0.31375687352693288</v>
      </c>
    </row>
    <row r="60" spans="1:4" x14ac:dyDescent="0.25">
      <c r="A60" s="1">
        <v>37803</v>
      </c>
      <c r="B60">
        <f>papers_obs!G60</f>
        <v>0.25384420899999999</v>
      </c>
      <c r="C60">
        <f>data1!AD60</f>
        <v>0.254211956521739</v>
      </c>
      <c r="D60">
        <f t="shared" si="0"/>
        <v>0.25697641241469443</v>
      </c>
    </row>
    <row r="61" spans="1:4" x14ac:dyDescent="0.25">
      <c r="A61" s="1">
        <v>37895</v>
      </c>
      <c r="B61">
        <f>papers_obs!G61</f>
        <v>0.24885676100000001</v>
      </c>
      <c r="C61">
        <f>data1!AD61</f>
        <v>0.249184782608695</v>
      </c>
      <c r="D61">
        <f t="shared" si="0"/>
        <v>0.25200902569801281</v>
      </c>
    </row>
    <row r="62" spans="1:4" x14ac:dyDescent="0.25">
      <c r="A62" s="1">
        <v>37987</v>
      </c>
      <c r="B62">
        <f>papers_obs!G62</f>
        <v>0.25051927200000002</v>
      </c>
      <c r="C62">
        <f>data1!AD62</f>
        <v>0.25046703296703199</v>
      </c>
      <c r="D62">
        <f t="shared" si="0"/>
        <v>0.25327602650356218</v>
      </c>
    </row>
    <row r="63" spans="1:4" x14ac:dyDescent="0.25">
      <c r="A63" s="1">
        <v>38078</v>
      </c>
      <c r="B63">
        <f>papers_obs!G63</f>
        <v>0.25218175399999998</v>
      </c>
      <c r="C63">
        <f>data1!AD63</f>
        <v>0.25282967032967002</v>
      </c>
      <c r="D63">
        <f t="shared" si="0"/>
        <v>0.25561056548202321</v>
      </c>
    </row>
    <row r="64" spans="1:4" x14ac:dyDescent="0.25">
      <c r="A64" s="1">
        <v>38169</v>
      </c>
      <c r="B64">
        <f>papers_obs!G64</f>
        <v>0.35769284899999998</v>
      </c>
      <c r="C64">
        <f>data1!AD64</f>
        <v>0.35769021739130402</v>
      </c>
      <c r="D64">
        <f t="shared" si="0"/>
        <v>0.35922402656129843</v>
      </c>
    </row>
    <row r="65" spans="1:4" x14ac:dyDescent="0.25">
      <c r="A65" s="1">
        <v>38261</v>
      </c>
      <c r="B65">
        <f>papers_obs!G65</f>
        <v>0.486315567</v>
      </c>
      <c r="C65">
        <f>data1!AD65</f>
        <v>0.48747282608695602</v>
      </c>
      <c r="D65">
        <f t="shared" si="0"/>
        <v>0.48746315606869883</v>
      </c>
    </row>
    <row r="66" spans="1:4" x14ac:dyDescent="0.25">
      <c r="A66" s="1">
        <v>38353</v>
      </c>
      <c r="B66">
        <f>papers_obs!G66</f>
        <v>0.615601281</v>
      </c>
      <c r="C66">
        <f>data1!AD66</f>
        <v>0.61724999999999997</v>
      </c>
      <c r="D66">
        <f t="shared" si="0"/>
        <v>0.61569691542829807</v>
      </c>
    </row>
    <row r="67" spans="1:4" x14ac:dyDescent="0.25">
      <c r="A67" s="1">
        <v>38443</v>
      </c>
      <c r="B67">
        <f>papers_obs!G67</f>
        <v>0.73313928799999994</v>
      </c>
      <c r="C67">
        <f>data1!AD67</f>
        <v>0.73543956043956005</v>
      </c>
      <c r="D67">
        <f t="shared" ref="D67:D79" si="1">C67*$H$3+$I$3</f>
        <v>0.73248087053567634</v>
      </c>
    </row>
    <row r="68" spans="1:4" x14ac:dyDescent="0.25">
      <c r="A68" s="1">
        <v>38534</v>
      </c>
      <c r="B68">
        <f>papers_obs!G68</f>
        <v>0.86128031000000005</v>
      </c>
      <c r="C68">
        <f>data1!AD68</f>
        <v>0.86499999999999999</v>
      </c>
      <c r="D68">
        <f t="shared" si="1"/>
        <v>0.86050047312194811</v>
      </c>
    </row>
    <row r="69" spans="1:4" x14ac:dyDescent="0.25">
      <c r="A69" s="1">
        <v>38626</v>
      </c>
      <c r="B69">
        <f>papers_obs!G69</f>
        <v>0.99008246799999999</v>
      </c>
      <c r="C69">
        <f>data1!AD69</f>
        <v>0.99456521739130399</v>
      </c>
      <c r="D69">
        <f t="shared" si="1"/>
        <v>0.98852479671727567</v>
      </c>
    </row>
    <row r="70" spans="1:4" x14ac:dyDescent="0.25">
      <c r="A70" s="1">
        <v>38718</v>
      </c>
      <c r="B70">
        <f>papers_obs!G70</f>
        <v>1.108005551</v>
      </c>
      <c r="C70">
        <f>data1!AD70</f>
        <v>1.1135277777777699</v>
      </c>
      <c r="D70">
        <f t="shared" si="1"/>
        <v>1.1060725586343394</v>
      </c>
    </row>
    <row r="71" spans="1:4" x14ac:dyDescent="0.25">
      <c r="A71" s="1">
        <v>38808</v>
      </c>
      <c r="B71">
        <f>papers_obs!G71</f>
        <v>1.2192040770000001</v>
      </c>
      <c r="C71">
        <f>data1!AD71</f>
        <v>1.2268956043956001</v>
      </c>
      <c r="D71">
        <f t="shared" si="1"/>
        <v>1.2180921238575146</v>
      </c>
    </row>
    <row r="72" spans="1:4" x14ac:dyDescent="0.25">
      <c r="A72" s="1">
        <v>38899</v>
      </c>
      <c r="B72">
        <f>papers_obs!G72</f>
        <v>1.3031388100000001</v>
      </c>
      <c r="C72">
        <f>data1!AD72</f>
        <v>1.3113315217391299</v>
      </c>
      <c r="D72">
        <f t="shared" si="1"/>
        <v>1.3015238613462052</v>
      </c>
    </row>
    <row r="73" spans="1:4" x14ac:dyDescent="0.25">
      <c r="A73" s="1">
        <v>38991</v>
      </c>
      <c r="B73">
        <f>papers_obs!G73</f>
        <v>1.3031388100000001</v>
      </c>
      <c r="C73">
        <f>data1!AD73</f>
        <v>1.31073369565217</v>
      </c>
      <c r="D73">
        <f t="shared" si="1"/>
        <v>1.300933145088002</v>
      </c>
    </row>
    <row r="74" spans="1:4" x14ac:dyDescent="0.25">
      <c r="A74" s="1">
        <v>39083</v>
      </c>
      <c r="B74">
        <f>papers_obs!G74</f>
        <v>1.3056064119999999</v>
      </c>
      <c r="C74">
        <f>data1!AD74</f>
        <v>1.3136388888888799</v>
      </c>
      <c r="D74">
        <f t="shared" si="1"/>
        <v>1.3038037874296129</v>
      </c>
    </row>
    <row r="75" spans="1:4" x14ac:dyDescent="0.25">
      <c r="A75" s="1">
        <v>39173</v>
      </c>
      <c r="B75">
        <f>papers_obs!G75</f>
        <v>1.3039613510000001</v>
      </c>
      <c r="C75">
        <f>data1!AD75</f>
        <v>1.31310439560439</v>
      </c>
      <c r="D75">
        <f t="shared" si="1"/>
        <v>1.3032756507692436</v>
      </c>
    </row>
    <row r="76" spans="1:4" x14ac:dyDescent="0.25">
      <c r="A76" s="1">
        <v>39264</v>
      </c>
      <c r="B76">
        <f>papers_obs!G76</f>
        <v>1.260357357</v>
      </c>
      <c r="C76">
        <f>data1!AD76</f>
        <v>1.26858695652173</v>
      </c>
      <c r="D76">
        <f t="shared" si="1"/>
        <v>1.2592876488849025</v>
      </c>
    </row>
    <row r="77" spans="1:4" x14ac:dyDescent="0.25">
      <c r="A77" s="1">
        <v>39356</v>
      </c>
      <c r="B77">
        <f>papers_obs!G77</f>
        <v>1.117894873</v>
      </c>
      <c r="C77">
        <f>data1!AD77</f>
        <v>1.12391304347826</v>
      </c>
      <c r="D77">
        <f t="shared" si="1"/>
        <v>1.1163343144005304</v>
      </c>
    </row>
    <row r="78" spans="1:4" x14ac:dyDescent="0.25">
      <c r="A78" s="1">
        <v>39448</v>
      </c>
      <c r="B78">
        <f>papers_obs!G78</f>
        <v>0.79102976000000003</v>
      </c>
      <c r="C78">
        <f>data1!AD78</f>
        <v>0.79535714285714199</v>
      </c>
      <c r="D78">
        <f t="shared" si="1"/>
        <v>0.79168586486151515</v>
      </c>
    </row>
    <row r="79" spans="1:4" ht="13.5" customHeight="1" x14ac:dyDescent="0.25">
      <c r="A79" s="1">
        <v>39539</v>
      </c>
      <c r="B79">
        <f>papers_obs!G79</f>
        <v>0.52031070000000001</v>
      </c>
      <c r="C79">
        <f>data1!AD79</f>
        <v>0.52118131868131801</v>
      </c>
      <c r="D79">
        <f t="shared" si="1"/>
        <v>0.52077076015180623</v>
      </c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F1" sqref="F1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12</v>
      </c>
      <c r="C1" t="s">
        <v>133</v>
      </c>
      <c r="F1" t="s">
        <v>136</v>
      </c>
    </row>
    <row r="2" spans="1:9" x14ac:dyDescent="0.25">
      <c r="A2" s="1">
        <v>32509</v>
      </c>
      <c r="B2">
        <f>papers_obs!F2</f>
        <v>-1.17082050932051</v>
      </c>
      <c r="C2">
        <f>data!I2</f>
        <v>-0.71411469223649504</v>
      </c>
      <c r="E2">
        <f>AVERAGE(C2:C79)</f>
        <v>0.38221611919206844</v>
      </c>
      <c r="F2">
        <v>-1.0963308114285635</v>
      </c>
      <c r="H2" t="s">
        <v>14</v>
      </c>
    </row>
    <row r="3" spans="1:9" x14ac:dyDescent="0.25">
      <c r="A3" s="1">
        <v>32599</v>
      </c>
      <c r="B3">
        <f>papers_obs!F3</f>
        <v>-1.10164282832051</v>
      </c>
      <c r="C3">
        <f>data!I3</f>
        <v>-0.70579684388763797</v>
      </c>
      <c r="F3">
        <v>-1.0880129630797064</v>
      </c>
      <c r="H3">
        <f t="array" ref="H3:I7">LINEST(B2:B79,C2:C79,TRUE,TRUE)</f>
        <v>1.0460870106451987</v>
      </c>
      <c r="I3">
        <v>-0.39983131754603946</v>
      </c>
    </row>
    <row r="4" spans="1:9" x14ac:dyDescent="0.25">
      <c r="A4" s="1">
        <v>32690</v>
      </c>
      <c r="B4">
        <f>papers_obs!F4</f>
        <v>-0.263766008320513</v>
      </c>
      <c r="C4">
        <f>data!I4</f>
        <v>8.5280083340995003E-2</v>
      </c>
      <c r="F4">
        <v>-0.29693603585107342</v>
      </c>
      <c r="H4">
        <v>4.3165782330380251E-2</v>
      </c>
      <c r="I4">
        <v>3.2578188959693749E-2</v>
      </c>
    </row>
    <row r="5" spans="1:9" x14ac:dyDescent="0.25">
      <c r="A5" s="1">
        <v>32782</v>
      </c>
      <c r="B5">
        <f>papers_obs!F5</f>
        <v>0.32125759967948703</v>
      </c>
      <c r="C5">
        <f>data!I5</f>
        <v>0.64077141984619201</v>
      </c>
      <c r="F5">
        <v>0.25855530065412358</v>
      </c>
      <c r="H5">
        <v>0.88542053355774364</v>
      </c>
      <c r="I5">
        <v>0.24809745978374637</v>
      </c>
    </row>
    <row r="6" spans="1:9" x14ac:dyDescent="0.25">
      <c r="A6" s="1">
        <v>32874</v>
      </c>
      <c r="B6">
        <f>papers_obs!F6</f>
        <v>0.31804616067948699</v>
      </c>
      <c r="C6">
        <f>data!I6</f>
        <v>0.69230778942789295</v>
      </c>
      <c r="F6">
        <v>0.31009167023582451</v>
      </c>
      <c r="H6">
        <v>587.29511176682865</v>
      </c>
      <c r="I6">
        <v>76</v>
      </c>
    </row>
    <row r="7" spans="1:9" x14ac:dyDescent="0.25">
      <c r="A7" s="1">
        <v>32964</v>
      </c>
      <c r="B7">
        <f>papers_obs!F7</f>
        <v>0.626099231679487</v>
      </c>
      <c r="C7">
        <f>data!I7</f>
        <v>0.95618991984922297</v>
      </c>
      <c r="F7">
        <v>0.57397380065715453</v>
      </c>
      <c r="H7">
        <v>36.149394009152161</v>
      </c>
      <c r="I7">
        <v>4.6779785658872211</v>
      </c>
    </row>
    <row r="8" spans="1:9" x14ac:dyDescent="0.25">
      <c r="A8" s="1">
        <v>33055</v>
      </c>
      <c r="B8">
        <f>papers_obs!F8</f>
        <v>0.21859930967948701</v>
      </c>
      <c r="C8">
        <f>data!I8</f>
        <v>0.62699001662537601</v>
      </c>
      <c r="F8">
        <v>0.24477389743330757</v>
      </c>
    </row>
    <row r="9" spans="1:9" x14ac:dyDescent="0.25">
      <c r="A9" s="1">
        <v>33147</v>
      </c>
      <c r="B9">
        <f>papers_obs!F9</f>
        <v>-0.27994817132051297</v>
      </c>
      <c r="C9">
        <f>data!I9</f>
        <v>8.2008499356167899E-2</v>
      </c>
      <c r="F9">
        <v>-0.30020761983590055</v>
      </c>
    </row>
    <row r="10" spans="1:9" x14ac:dyDescent="0.25">
      <c r="A10" s="1">
        <v>33239</v>
      </c>
      <c r="B10">
        <f>papers_obs!F10</f>
        <v>-0.59141933832051297</v>
      </c>
      <c r="C10">
        <f>data!I10</f>
        <v>-0.34337352231510598</v>
      </c>
      <c r="F10">
        <v>-0.72558964150717442</v>
      </c>
    </row>
    <row r="11" spans="1:9" x14ac:dyDescent="0.25">
      <c r="A11" s="1">
        <v>33329</v>
      </c>
      <c r="B11">
        <f>papers_obs!F11</f>
        <v>0.81730955067948696</v>
      </c>
      <c r="C11">
        <f>data!I11</f>
        <v>1.20289341248742</v>
      </c>
      <c r="F11">
        <v>0.82067729329535155</v>
      </c>
    </row>
    <row r="12" spans="1:9" x14ac:dyDescent="0.25">
      <c r="A12" s="1">
        <v>33420</v>
      </c>
      <c r="B12">
        <f>papers_obs!F12</f>
        <v>-2.6287428320513E-2</v>
      </c>
      <c r="C12">
        <f>data!I12</f>
        <v>0.39063506048591001</v>
      </c>
      <c r="F12">
        <v>8.4189412938415753E-3</v>
      </c>
    </row>
    <row r="13" spans="1:9" x14ac:dyDescent="0.25">
      <c r="A13" s="1">
        <v>33512</v>
      </c>
      <c r="B13">
        <f>papers_obs!F13</f>
        <v>0.152980945679487</v>
      </c>
      <c r="C13">
        <f>data!I13</f>
        <v>0.572163109289753</v>
      </c>
      <c r="F13">
        <v>0.18994699009768456</v>
      </c>
    </row>
    <row r="14" spans="1:9" x14ac:dyDescent="0.25">
      <c r="A14" s="1">
        <v>33604</v>
      </c>
      <c r="B14">
        <f>papers_obs!F14</f>
        <v>1.01037080567949</v>
      </c>
      <c r="C14">
        <f>data!I14</f>
        <v>1.22833955537948</v>
      </c>
      <c r="F14">
        <v>0.84612343618741159</v>
      </c>
    </row>
    <row r="15" spans="1:9" x14ac:dyDescent="0.25">
      <c r="A15" s="1">
        <v>33695</v>
      </c>
      <c r="B15">
        <f>papers_obs!F15</f>
        <v>-0.21973610232051299</v>
      </c>
      <c r="C15">
        <f>data!I15</f>
        <v>0.26245155580788498</v>
      </c>
      <c r="F15">
        <v>-0.11976456338418345</v>
      </c>
    </row>
    <row r="16" spans="1:9" x14ac:dyDescent="0.25">
      <c r="A16" s="1">
        <v>33786</v>
      </c>
      <c r="B16">
        <f>papers_obs!F16</f>
        <v>0.67283952067948705</v>
      </c>
      <c r="C16">
        <f>data!I16</f>
        <v>1.0546269802966799</v>
      </c>
      <c r="F16">
        <v>0.67241086110461146</v>
      </c>
    </row>
    <row r="17" spans="1:6" x14ac:dyDescent="0.25">
      <c r="A17" s="1">
        <v>33878</v>
      </c>
      <c r="B17">
        <f>papers_obs!F17</f>
        <v>-0.59764768532051304</v>
      </c>
      <c r="C17">
        <f>data!I17</f>
        <v>-0.13710253098827699</v>
      </c>
      <c r="F17">
        <v>-0.5193186501803454</v>
      </c>
    </row>
    <row r="18" spans="1:6" x14ac:dyDescent="0.25">
      <c r="A18" s="1">
        <v>33970</v>
      </c>
      <c r="B18">
        <f>papers_obs!F18</f>
        <v>-0.82691430132051302</v>
      </c>
      <c r="C18">
        <f>data!I18</f>
        <v>-0.61246169967947195</v>
      </c>
      <c r="F18">
        <v>-0.99467781887154039</v>
      </c>
    </row>
    <row r="19" spans="1:6" x14ac:dyDescent="0.25">
      <c r="A19" s="1">
        <v>34060</v>
      </c>
      <c r="B19">
        <f>papers_obs!F19</f>
        <v>-0.52861523632051299</v>
      </c>
      <c r="C19">
        <f>data!I19</f>
        <v>-0.176749109855843</v>
      </c>
      <c r="F19">
        <v>-0.55896522904791146</v>
      </c>
    </row>
    <row r="20" spans="1:6" x14ac:dyDescent="0.25">
      <c r="A20" s="1">
        <v>34151</v>
      </c>
      <c r="B20">
        <f>papers_obs!F20</f>
        <v>-0.45402296532051301</v>
      </c>
      <c r="C20">
        <f>data!I20</f>
        <v>-2.7163795435873401E-2</v>
      </c>
      <c r="F20">
        <v>-0.40937991462794182</v>
      </c>
    </row>
    <row r="21" spans="1:6" x14ac:dyDescent="0.25">
      <c r="A21" s="1">
        <v>34243</v>
      </c>
      <c r="B21">
        <f>papers_obs!F21</f>
        <v>-0.52790465532051301</v>
      </c>
      <c r="C21">
        <f>data!I21</f>
        <v>-0.12097938609457</v>
      </c>
      <c r="F21">
        <v>-0.50319550528663848</v>
      </c>
    </row>
    <row r="22" spans="1:6" x14ac:dyDescent="0.25">
      <c r="A22" s="1">
        <v>34335</v>
      </c>
      <c r="B22">
        <f>papers_obs!F22</f>
        <v>0.211810465679487</v>
      </c>
      <c r="C22">
        <f>data!I22</f>
        <v>0.49243937366025697</v>
      </c>
      <c r="F22">
        <v>0.11022325446818854</v>
      </c>
    </row>
    <row r="23" spans="1:6" x14ac:dyDescent="0.25">
      <c r="A23" s="1">
        <v>34425</v>
      </c>
      <c r="B23">
        <f>papers_obs!F23</f>
        <v>-1.0002211833205099</v>
      </c>
      <c r="C23">
        <f>data!I23</f>
        <v>-0.639672475090591</v>
      </c>
      <c r="F23">
        <v>-1.0218885942826594</v>
      </c>
    </row>
    <row r="24" spans="1:6" x14ac:dyDescent="0.25">
      <c r="A24" s="1">
        <v>34516</v>
      </c>
      <c r="B24">
        <f>papers_obs!F24</f>
        <v>-1.00228517532051</v>
      </c>
      <c r="C24">
        <f>data!I24</f>
        <v>-0.66184208253549204</v>
      </c>
      <c r="F24">
        <v>-1.0440582017275606</v>
      </c>
    </row>
    <row r="25" spans="1:6" x14ac:dyDescent="0.25">
      <c r="A25" s="1">
        <v>34608</v>
      </c>
      <c r="B25">
        <f>papers_obs!F25</f>
        <v>-0.31227714032051301</v>
      </c>
      <c r="C25">
        <f>data!I25</f>
        <v>8.6684481710095407E-2</v>
      </c>
      <c r="F25">
        <v>-0.29553163748197303</v>
      </c>
    </row>
    <row r="26" spans="1:6" x14ac:dyDescent="0.25">
      <c r="A26" s="1">
        <v>34700</v>
      </c>
      <c r="B26">
        <f>papers_obs!F26</f>
        <v>-0.23400696232051299</v>
      </c>
      <c r="C26">
        <f>data!I26</f>
        <v>0.11955294510689</v>
      </c>
      <c r="F26">
        <v>-0.26266317408517842</v>
      </c>
    </row>
    <row r="27" spans="1:6" x14ac:dyDescent="0.25">
      <c r="A27" s="1">
        <v>34790</v>
      </c>
      <c r="B27">
        <f>papers_obs!F27</f>
        <v>-0.207150861320513</v>
      </c>
      <c r="C27">
        <f>data!I27</f>
        <v>0.20131613457494499</v>
      </c>
      <c r="F27">
        <v>-0.18089998461712345</v>
      </c>
    </row>
    <row r="28" spans="1:6" x14ac:dyDescent="0.25">
      <c r="A28" s="1">
        <v>34881</v>
      </c>
      <c r="B28">
        <f>papers_obs!F28</f>
        <v>-0.30025971132051299</v>
      </c>
      <c r="C28">
        <f>data!I28</f>
        <v>0.191019329012867</v>
      </c>
      <c r="F28">
        <v>-0.19119679017920144</v>
      </c>
    </row>
    <row r="29" spans="1:6" x14ac:dyDescent="0.25">
      <c r="A29" s="1">
        <v>34973</v>
      </c>
      <c r="B29">
        <f>papers_obs!F29</f>
        <v>1.0914556679487E-2</v>
      </c>
      <c r="C29">
        <f>data!I29</f>
        <v>0.40734430562798202</v>
      </c>
      <c r="F29">
        <v>2.512818643591358E-2</v>
      </c>
    </row>
    <row r="30" spans="1:6" x14ac:dyDescent="0.25">
      <c r="A30" s="1">
        <v>35065</v>
      </c>
      <c r="B30">
        <f>papers_obs!F30</f>
        <v>3.5249942679487098E-2</v>
      </c>
      <c r="C30">
        <f>data!I30</f>
        <v>0.38946488294640602</v>
      </c>
      <c r="F30">
        <v>7.2487637543375838E-3</v>
      </c>
    </row>
    <row r="31" spans="1:6" x14ac:dyDescent="0.25">
      <c r="A31" s="1">
        <v>35156</v>
      </c>
      <c r="B31">
        <f>papers_obs!F31</f>
        <v>0.22720489267948701</v>
      </c>
      <c r="C31">
        <f>data!I31</f>
        <v>0.61407411981653903</v>
      </c>
      <c r="F31">
        <v>0.23185800062447059</v>
      </c>
    </row>
    <row r="32" spans="1:6" x14ac:dyDescent="0.25">
      <c r="A32" s="1">
        <v>35247</v>
      </c>
      <c r="B32">
        <f>papers_obs!F32</f>
        <v>-0.17507378132051299</v>
      </c>
      <c r="C32">
        <f>data!I32</f>
        <v>0.26354783965039102</v>
      </c>
      <c r="F32">
        <v>-0.11866827954167741</v>
      </c>
    </row>
    <row r="33" spans="1:6" x14ac:dyDescent="0.25">
      <c r="A33" s="1">
        <v>35339</v>
      </c>
      <c r="B33">
        <f>papers_obs!F33</f>
        <v>-0.46954584732051302</v>
      </c>
      <c r="C33">
        <f>data!I33</f>
        <v>7.9191744448206297E-4</v>
      </c>
      <c r="F33">
        <v>-0.3814242017475864</v>
      </c>
    </row>
    <row r="34" spans="1:6" x14ac:dyDescent="0.25">
      <c r="A34" s="1">
        <v>35431</v>
      </c>
      <c r="B34">
        <f>papers_obs!F34</f>
        <v>-0.205951152320513</v>
      </c>
      <c r="C34">
        <f>data!I34</f>
        <v>7.0305078175403005E-2</v>
      </c>
      <c r="F34">
        <v>-0.31191104101666545</v>
      </c>
    </row>
    <row r="35" spans="1:6" x14ac:dyDescent="0.25">
      <c r="A35" s="1">
        <v>35521</v>
      </c>
      <c r="B35">
        <f>papers_obs!F35</f>
        <v>-9.4003407320512905E-2</v>
      </c>
      <c r="C35">
        <f>data!I35</f>
        <v>0.435211622225814</v>
      </c>
      <c r="F35">
        <v>5.2995503033745561E-2</v>
      </c>
    </row>
    <row r="36" spans="1:6" x14ac:dyDescent="0.25">
      <c r="A36" s="1">
        <v>35612</v>
      </c>
      <c r="B36">
        <f>papers_obs!F36</f>
        <v>0.29248188667948699</v>
      </c>
      <c r="C36">
        <f>data!I36</f>
        <v>0.719121183116468</v>
      </c>
      <c r="F36">
        <v>0.33690506392439956</v>
      </c>
    </row>
    <row r="37" spans="1:6" x14ac:dyDescent="0.25">
      <c r="A37" s="1">
        <v>35704</v>
      </c>
      <c r="B37">
        <f>papers_obs!F37</f>
        <v>1.02843764067949</v>
      </c>
      <c r="C37">
        <f>data!I37</f>
        <v>1.3783839055225</v>
      </c>
      <c r="F37">
        <v>0.99616778633043157</v>
      </c>
    </row>
    <row r="38" spans="1:6" x14ac:dyDescent="0.25">
      <c r="A38" s="1">
        <v>35796</v>
      </c>
      <c r="B38">
        <f>papers_obs!F38</f>
        <v>1.3725463776794899</v>
      </c>
      <c r="C38">
        <f>data!I38</f>
        <v>1.6279791111794799</v>
      </c>
      <c r="F38">
        <v>1.2457629919874114</v>
      </c>
    </row>
    <row r="39" spans="1:6" x14ac:dyDescent="0.25">
      <c r="A39" s="1">
        <v>35886</v>
      </c>
      <c r="B39">
        <f>papers_obs!F39</f>
        <v>0.70808666967948697</v>
      </c>
      <c r="C39">
        <f>data!I39</f>
        <v>1.1697189587737</v>
      </c>
      <c r="F39">
        <v>0.78750283958163159</v>
      </c>
    </row>
    <row r="40" spans="1:6" x14ac:dyDescent="0.25">
      <c r="A40" s="1">
        <v>35977</v>
      </c>
      <c r="B40">
        <f>papers_obs!F40</f>
        <v>0.82524903067948696</v>
      </c>
      <c r="C40">
        <f>data!I40</f>
        <v>1.28946068554264</v>
      </c>
      <c r="F40">
        <v>0.9072445663505716</v>
      </c>
    </row>
    <row r="41" spans="1:6" x14ac:dyDescent="0.25">
      <c r="A41" s="1">
        <v>36069</v>
      </c>
      <c r="B41">
        <f>papers_obs!F41</f>
        <v>-0.29093440732051301</v>
      </c>
      <c r="C41">
        <f>data!I41</f>
        <v>0.221621696669382</v>
      </c>
      <c r="F41">
        <v>-0.16059442252268644</v>
      </c>
    </row>
    <row r="42" spans="1:6" x14ac:dyDescent="0.25">
      <c r="A42" s="1">
        <v>36161</v>
      </c>
      <c r="B42">
        <f>papers_obs!F42</f>
        <v>0.90367232967948696</v>
      </c>
      <c r="C42">
        <f>data!I42</f>
        <v>1.4498402183836101</v>
      </c>
      <c r="F42">
        <v>1.0676240991915416</v>
      </c>
    </row>
    <row r="43" spans="1:6" x14ac:dyDescent="0.25">
      <c r="A43" s="1">
        <v>36251</v>
      </c>
      <c r="B43">
        <f>papers_obs!F43</f>
        <v>-0.59128912032051295</v>
      </c>
      <c r="C43">
        <f>data!I43</f>
        <v>-3.7656347149717398E-2</v>
      </c>
      <c r="F43">
        <v>-0.41987246634178582</v>
      </c>
    </row>
    <row r="44" spans="1:6" x14ac:dyDescent="0.25">
      <c r="A44" s="1">
        <v>36342</v>
      </c>
      <c r="B44">
        <f>papers_obs!F44</f>
        <v>0.119009867679487</v>
      </c>
      <c r="C44">
        <f>data!I44</f>
        <v>0.535013618095879</v>
      </c>
      <c r="F44">
        <v>0.15279749890381056</v>
      </c>
    </row>
    <row r="45" spans="1:6" x14ac:dyDescent="0.25">
      <c r="A45" s="1">
        <v>36434</v>
      </c>
      <c r="B45">
        <f>papers_obs!F45</f>
        <v>1.2773955456794901</v>
      </c>
      <c r="C45">
        <f>data!I45</f>
        <v>1.55416274081981</v>
      </c>
      <c r="F45">
        <v>1.1719466216277414</v>
      </c>
    </row>
    <row r="46" spans="1:6" x14ac:dyDescent="0.25">
      <c r="A46" s="1">
        <v>36526</v>
      </c>
      <c r="B46">
        <f>papers_obs!F46</f>
        <v>2.5046813436794899</v>
      </c>
      <c r="C46">
        <f>data!I46</f>
        <v>2.6435714747360799</v>
      </c>
      <c r="F46">
        <v>2.2613553555440116</v>
      </c>
    </row>
    <row r="47" spans="1:6" x14ac:dyDescent="0.25">
      <c r="A47" s="1">
        <v>36617</v>
      </c>
      <c r="B47">
        <f>papers_obs!F47</f>
        <v>-0.62454698432051303</v>
      </c>
      <c r="C47">
        <f>data!I47</f>
        <v>-0.22527304104812901</v>
      </c>
      <c r="F47">
        <v>-0.6074891602401975</v>
      </c>
    </row>
    <row r="48" spans="1:6" x14ac:dyDescent="0.25">
      <c r="A48" s="1">
        <v>36708</v>
      </c>
      <c r="B48">
        <f>papers_obs!F48</f>
        <v>1.10472225867949</v>
      </c>
      <c r="C48">
        <f>data!I48</f>
        <v>1.4989503951774501</v>
      </c>
      <c r="F48">
        <v>1.1167342759853818</v>
      </c>
    </row>
    <row r="49" spans="1:6" x14ac:dyDescent="0.25">
      <c r="A49" s="1">
        <v>36800</v>
      </c>
      <c r="B49">
        <f>papers_obs!F49</f>
        <v>-0.25827456632051299</v>
      </c>
      <c r="C49">
        <f>data!I49</f>
        <v>0.125222723760818</v>
      </c>
      <c r="F49">
        <v>-0.25699339543125044</v>
      </c>
    </row>
    <row r="50" spans="1:6" x14ac:dyDescent="0.25">
      <c r="A50" s="1">
        <v>36892</v>
      </c>
      <c r="B50">
        <f>papers_obs!F50</f>
        <v>1.25952708767949</v>
      </c>
      <c r="C50">
        <f>data!I50</f>
        <v>0.83020485696345303</v>
      </c>
      <c r="F50">
        <v>0.44798873777138459</v>
      </c>
    </row>
    <row r="51" spans="1:6" x14ac:dyDescent="0.25">
      <c r="A51" s="1">
        <v>36982</v>
      </c>
      <c r="B51">
        <f>papers_obs!F51</f>
        <v>-0.77659548532051303</v>
      </c>
      <c r="C51">
        <f>data!I51</f>
        <v>-0.18289741105798599</v>
      </c>
      <c r="F51">
        <v>-0.5651135302500544</v>
      </c>
    </row>
    <row r="52" spans="1:6" x14ac:dyDescent="0.25">
      <c r="A52" s="1">
        <v>37073</v>
      </c>
      <c r="B52">
        <f>papers_obs!F52</f>
        <v>-0.429658341320513</v>
      </c>
      <c r="C52">
        <f>data!I52</f>
        <v>0.153220505747269</v>
      </c>
      <c r="F52">
        <v>-0.22899561344479943</v>
      </c>
    </row>
    <row r="53" spans="1:6" x14ac:dyDescent="0.25">
      <c r="A53" s="1">
        <v>37165</v>
      </c>
      <c r="B53">
        <f>papers_obs!F53</f>
        <v>0.32121695367948699</v>
      </c>
      <c r="C53">
        <f>data!I53</f>
        <v>0.307640536581266</v>
      </c>
      <c r="F53">
        <v>-7.4575582610802438E-2</v>
      </c>
    </row>
    <row r="54" spans="1:6" x14ac:dyDescent="0.25">
      <c r="A54" s="1">
        <v>37257</v>
      </c>
      <c r="B54">
        <f>papers_obs!F54</f>
        <v>0.33511469167948699</v>
      </c>
      <c r="C54">
        <f>data!I54</f>
        <v>1.1535844185294799</v>
      </c>
      <c r="F54">
        <v>0.77136829933741147</v>
      </c>
    </row>
    <row r="55" spans="1:6" x14ac:dyDescent="0.25">
      <c r="A55" s="1">
        <v>37347</v>
      </c>
      <c r="B55">
        <f>papers_obs!F55</f>
        <v>4.3753564679487003E-2</v>
      </c>
      <c r="C55">
        <f>data!I55</f>
        <v>0.67214199353594495</v>
      </c>
      <c r="F55">
        <v>0.28992587434387651</v>
      </c>
    </row>
    <row r="56" spans="1:6" x14ac:dyDescent="0.25">
      <c r="A56" s="1">
        <v>37438</v>
      </c>
      <c r="B56">
        <f>papers_obs!F56</f>
        <v>-0.263060042320513</v>
      </c>
      <c r="C56">
        <f>data!I56</f>
        <v>0.122098782853657</v>
      </c>
      <c r="F56">
        <v>-0.26011733633841144</v>
      </c>
    </row>
    <row r="57" spans="1:6" x14ac:dyDescent="0.25">
      <c r="A57" s="1">
        <v>37530</v>
      </c>
      <c r="B57">
        <f>papers_obs!F57</f>
        <v>-0.45004060632051301</v>
      </c>
      <c r="C57">
        <f>data!I57</f>
        <v>-0.57398856769419404</v>
      </c>
      <c r="F57">
        <v>-0.95620468688626248</v>
      </c>
    </row>
    <row r="58" spans="1:6" x14ac:dyDescent="0.25">
      <c r="A58" s="1">
        <v>37622</v>
      </c>
      <c r="B58">
        <f>papers_obs!F58</f>
        <v>0.45849568467948698</v>
      </c>
      <c r="C58">
        <f>data!I58</f>
        <v>0.60245318681686599</v>
      </c>
      <c r="F58">
        <v>0.22023706762479756</v>
      </c>
    </row>
    <row r="59" spans="1:6" x14ac:dyDescent="0.25">
      <c r="A59" s="1">
        <v>37712</v>
      </c>
      <c r="B59">
        <f>papers_obs!F59</f>
        <v>1.0192600916794901</v>
      </c>
      <c r="C59">
        <f>data!I59</f>
        <v>1.28316043410225</v>
      </c>
      <c r="F59">
        <v>0.90094431491018157</v>
      </c>
    </row>
    <row r="60" spans="1:6" x14ac:dyDescent="0.25">
      <c r="A60" s="1">
        <v>37803</v>
      </c>
      <c r="B60">
        <f>papers_obs!F60</f>
        <v>0.47440046767948701</v>
      </c>
      <c r="C60">
        <f>data!I60</f>
        <v>0.80354254345300502</v>
      </c>
      <c r="F60">
        <v>0.42132642426093658</v>
      </c>
    </row>
    <row r="61" spans="1:6" x14ac:dyDescent="0.25">
      <c r="A61" s="1">
        <v>37895</v>
      </c>
      <c r="B61">
        <f>papers_obs!F61</f>
        <v>-0.11330054332051299</v>
      </c>
      <c r="C61">
        <f>data!I61</f>
        <v>0.30212264813359602</v>
      </c>
      <c r="F61">
        <v>-8.0093471058472421E-2</v>
      </c>
    </row>
    <row r="62" spans="1:6" x14ac:dyDescent="0.25">
      <c r="A62" s="1">
        <v>37987</v>
      </c>
      <c r="B62">
        <f>papers_obs!F62</f>
        <v>-1.69083473532051</v>
      </c>
      <c r="C62">
        <f>data!I62</f>
        <v>-0.952717790077798</v>
      </c>
      <c r="F62">
        <v>-1.3349339092698664</v>
      </c>
    </row>
    <row r="63" spans="1:6" x14ac:dyDescent="0.25">
      <c r="A63" s="1">
        <v>38078</v>
      </c>
      <c r="B63">
        <f>papers_obs!F63</f>
        <v>0.180552385679487</v>
      </c>
      <c r="C63">
        <f>data!I63</f>
        <v>0.34833140994980699</v>
      </c>
      <c r="F63">
        <v>-3.3884709242261446E-2</v>
      </c>
    </row>
    <row r="64" spans="1:6" x14ac:dyDescent="0.25">
      <c r="A64" s="1">
        <v>38169</v>
      </c>
      <c r="B64">
        <f>papers_obs!F64</f>
        <v>0.37404336967948698</v>
      </c>
      <c r="C64">
        <f>data!I64</f>
        <v>0.85336953837726803</v>
      </c>
      <c r="F64">
        <v>0.4711534191851996</v>
      </c>
    </row>
    <row r="65" spans="1:6" x14ac:dyDescent="0.25">
      <c r="A65" s="1">
        <v>38261</v>
      </c>
      <c r="B65">
        <f>papers_obs!F65</f>
        <v>-0.183672852320513</v>
      </c>
      <c r="C65">
        <f>data!I65</f>
        <v>0.38796982391406598</v>
      </c>
      <c r="F65">
        <v>5.7537047219975435E-3</v>
      </c>
    </row>
    <row r="66" spans="1:6" x14ac:dyDescent="0.25">
      <c r="A66" s="1">
        <v>38353</v>
      </c>
      <c r="B66">
        <f>papers_obs!F66</f>
        <v>-0.48281242232051302</v>
      </c>
      <c r="C66">
        <f>data!I66</f>
        <v>-0.413959947960654</v>
      </c>
      <c r="F66">
        <v>-0.79617606715272249</v>
      </c>
    </row>
    <row r="67" spans="1:6" x14ac:dyDescent="0.25">
      <c r="A67" s="1">
        <v>38443</v>
      </c>
      <c r="B67">
        <f>papers_obs!F67</f>
        <v>-0.41414016732051301</v>
      </c>
      <c r="C67">
        <f>data!I67</f>
        <v>6.1557097979729899E-2</v>
      </c>
      <c r="F67">
        <v>-0.32065902121233852</v>
      </c>
    </row>
    <row r="68" spans="1:6" x14ac:dyDescent="0.25">
      <c r="A68" s="1">
        <v>38534</v>
      </c>
      <c r="B68">
        <f>papers_obs!F68</f>
        <v>-9.0990763205129298E-3</v>
      </c>
      <c r="C68">
        <f>data!I68</f>
        <v>0.46439062692852001</v>
      </c>
      <c r="F68">
        <v>8.2174507736451574E-2</v>
      </c>
    </row>
    <row r="69" spans="1:6" x14ac:dyDescent="0.25">
      <c r="A69" s="1">
        <v>38626</v>
      </c>
      <c r="B69">
        <f>papers_obs!F69</f>
        <v>-0.605453046320513</v>
      </c>
      <c r="C69">
        <f>data!I69</f>
        <v>4.1685322323167396E-3</v>
      </c>
      <c r="F69">
        <v>-0.37804758695975171</v>
      </c>
    </row>
    <row r="70" spans="1:6" x14ac:dyDescent="0.25">
      <c r="A70" s="1">
        <v>38718</v>
      </c>
      <c r="B70">
        <f>papers_obs!F70</f>
        <v>0.31145694567948701</v>
      </c>
      <c r="C70">
        <f>data!I70</f>
        <v>0.23705972153119301</v>
      </c>
      <c r="F70">
        <v>-0.14515639766087543</v>
      </c>
    </row>
    <row r="71" spans="1:6" x14ac:dyDescent="0.25">
      <c r="A71" s="1">
        <v>38808</v>
      </c>
      <c r="B71">
        <f>papers_obs!F71</f>
        <v>-0.91591509132051296</v>
      </c>
      <c r="C71">
        <f>data!I71</f>
        <v>-0.36189087081548899</v>
      </c>
      <c r="F71">
        <v>-0.74410699000755742</v>
      </c>
    </row>
    <row r="72" spans="1:6" x14ac:dyDescent="0.25">
      <c r="A72" s="1">
        <v>38899</v>
      </c>
      <c r="B72">
        <f>papers_obs!F72</f>
        <v>-0.86636487332051304</v>
      </c>
      <c r="C72">
        <f>data!I72</f>
        <v>-0.120358183062215</v>
      </c>
      <c r="F72">
        <v>-0.50257430225428346</v>
      </c>
    </row>
    <row r="73" spans="1:6" x14ac:dyDescent="0.25">
      <c r="A73" s="1">
        <v>38991</v>
      </c>
      <c r="B73">
        <f>papers_obs!F73</f>
        <v>1.50487853567949</v>
      </c>
      <c r="C73">
        <f>data!I73</f>
        <v>1.6340871098966301</v>
      </c>
      <c r="F73">
        <v>1.2518709907045618</v>
      </c>
    </row>
    <row r="74" spans="1:6" x14ac:dyDescent="0.25">
      <c r="A74" s="1">
        <v>39083</v>
      </c>
      <c r="B74">
        <f>papers_obs!F74</f>
        <v>-0.59676881032051299</v>
      </c>
      <c r="C74">
        <f>data!I74</f>
        <v>9.6751569356285302E-3</v>
      </c>
      <c r="F74">
        <v>-0.3725409622564399</v>
      </c>
    </row>
    <row r="75" spans="1:6" x14ac:dyDescent="0.25">
      <c r="A75" s="1">
        <v>39173</v>
      </c>
      <c r="B75">
        <f>papers_obs!F75</f>
        <v>-0.70854413632051305</v>
      </c>
      <c r="C75">
        <f>data!I75</f>
        <v>-0.17399444231751199</v>
      </c>
      <c r="F75">
        <v>-0.55621056150958048</v>
      </c>
    </row>
    <row r="76" spans="1:6" x14ac:dyDescent="0.25">
      <c r="A76" s="1">
        <v>39264</v>
      </c>
      <c r="B76">
        <f>papers_obs!F76</f>
        <v>-4.2682879320512998E-2</v>
      </c>
      <c r="C76">
        <f>data!I76</f>
        <v>0.69201618280710897</v>
      </c>
      <c r="F76">
        <v>0.30980006361504053</v>
      </c>
    </row>
    <row r="77" spans="1:6" x14ac:dyDescent="0.25">
      <c r="A77" s="1">
        <v>39356</v>
      </c>
      <c r="B77">
        <f>papers_obs!F77</f>
        <v>0.69774065867948698</v>
      </c>
      <c r="C77">
        <f>data!I77</f>
        <v>0.38664345458980098</v>
      </c>
      <c r="F77">
        <v>4.4273353977325458E-3</v>
      </c>
    </row>
    <row r="78" spans="1:6" x14ac:dyDescent="0.25">
      <c r="A78" s="1">
        <v>39448</v>
      </c>
      <c r="B78">
        <f>papers_obs!F78</f>
        <v>0.448162994679487</v>
      </c>
      <c r="C78">
        <f>data!I78</f>
        <v>0.26408219407608402</v>
      </c>
      <c r="F78">
        <v>-0.11813392511598442</v>
      </c>
    </row>
    <row r="79" spans="1:6" x14ac:dyDescent="0.25">
      <c r="A79" s="1">
        <v>39539</v>
      </c>
      <c r="B79">
        <f>papers_obs!F79</f>
        <v>-1.28408072532051</v>
      </c>
      <c r="C79">
        <f>data!I79</f>
        <v>0.141873136426581</v>
      </c>
      <c r="F79">
        <v>-0.24034298276548743</v>
      </c>
    </row>
    <row r="80" spans="1:6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C2" sqref="C2"/>
    </sheetView>
  </sheetViews>
  <sheetFormatPr defaultRowHeight="15" x14ac:dyDescent="0.25"/>
  <cols>
    <col min="1" max="1" width="10.7109375" customWidth="1"/>
    <col min="2" max="3" width="26.42578125" customWidth="1"/>
    <col min="8" max="8" width="12" bestFit="1" customWidth="1"/>
    <col min="9" max="9" width="12.140625" bestFit="1" customWidth="1"/>
  </cols>
  <sheetData>
    <row r="1" spans="1:9" x14ac:dyDescent="0.25">
      <c r="B1" t="s">
        <v>12</v>
      </c>
      <c r="C1" t="s">
        <v>17</v>
      </c>
      <c r="D1" t="s">
        <v>15</v>
      </c>
    </row>
    <row r="2" spans="1:9" x14ac:dyDescent="0.25">
      <c r="A2" s="1">
        <v>32509</v>
      </c>
      <c r="B2">
        <f>papers_obs!I2</f>
        <v>1.4274499508101</v>
      </c>
      <c r="C2">
        <f>data1!X2</f>
        <v>0.35838048651507098</v>
      </c>
      <c r="D2">
        <f t="shared" ref="D2:D21" si="0">C2*$H$3+$I$3</f>
        <v>1.4319787566852509</v>
      </c>
      <c r="H2" t="s">
        <v>14</v>
      </c>
    </row>
    <row r="3" spans="1:9" x14ac:dyDescent="0.25">
      <c r="A3" s="1">
        <v>32599</v>
      </c>
      <c r="B3">
        <f>papers_obs!I3</f>
        <v>1.5968085078149801</v>
      </c>
      <c r="C3">
        <f>data1!X3</f>
        <v>0.40109374999999903</v>
      </c>
      <c r="D3">
        <f t="shared" si="0"/>
        <v>1.6018542756832286</v>
      </c>
      <c r="H3">
        <f t="array" ref="H3:I7">LINEST(B2:B79,C2:C79,TRUE,TRUE)</f>
        <v>3.9771140188789502</v>
      </c>
      <c r="I3">
        <v>6.6586996735034099E-3</v>
      </c>
    </row>
    <row r="4" spans="1:9" x14ac:dyDescent="0.25">
      <c r="A4" s="1">
        <v>32690</v>
      </c>
      <c r="B4">
        <f>papers_obs!I4</f>
        <v>1.77605121040854</v>
      </c>
      <c r="C4">
        <f>data1!X4</f>
        <v>0.44480158730158798</v>
      </c>
      <c r="D4">
        <f t="shared" si="0"/>
        <v>1.7756853281502583</v>
      </c>
      <c r="H4">
        <v>2.4801224572894316E-3</v>
      </c>
      <c r="I4">
        <v>1.3160470715693534E-3</v>
      </c>
    </row>
    <row r="5" spans="1:9" x14ac:dyDescent="0.25">
      <c r="A5" s="1">
        <v>32782</v>
      </c>
      <c r="B5">
        <f>papers_obs!I5</f>
        <v>1.9054543396088599</v>
      </c>
      <c r="C5">
        <f>data1!X5</f>
        <v>0.47659882232462802</v>
      </c>
      <c r="D5">
        <f t="shared" si="0"/>
        <v>1.9021465573219796</v>
      </c>
      <c r="H5">
        <v>0.99997044636378518</v>
      </c>
      <c r="I5">
        <v>2.8649252426375372E-3</v>
      </c>
    </row>
    <row r="6" spans="1:9" x14ac:dyDescent="0.25">
      <c r="A6" s="1">
        <v>32874</v>
      </c>
      <c r="B6">
        <f>papers_obs!I6</f>
        <v>1.6764818473872201</v>
      </c>
      <c r="C6">
        <f>data1!X6</f>
        <v>0.41792114695340499</v>
      </c>
      <c r="D6">
        <f t="shared" si="0"/>
        <v>1.6687787520078603</v>
      </c>
      <c r="H6">
        <v>2571519.5710965423</v>
      </c>
      <c r="I6">
        <v>76</v>
      </c>
    </row>
    <row r="7" spans="1:9" x14ac:dyDescent="0.25">
      <c r="A7" s="1">
        <v>32964</v>
      </c>
      <c r="B7">
        <f>papers_obs!I7</f>
        <v>1.63664716130142</v>
      </c>
      <c r="C7">
        <f>data1!X7</f>
        <v>0.40968253968253998</v>
      </c>
      <c r="D7">
        <f t="shared" si="0"/>
        <v>1.636012871534865</v>
      </c>
      <c r="H7">
        <v>21.106509710516914</v>
      </c>
      <c r="I7">
        <v>6.237925450885332E-4</v>
      </c>
    </row>
    <row r="8" spans="1:9" x14ac:dyDescent="0.25">
      <c r="A8" s="1">
        <v>33055</v>
      </c>
      <c r="B8">
        <f>papers_obs!I8</f>
        <v>1.70635525882024</v>
      </c>
      <c r="C8">
        <f>data1!X8</f>
        <v>0.42654761904761701</v>
      </c>
      <c r="D8">
        <f t="shared" si="0"/>
        <v>1.7030872151072189</v>
      </c>
    </row>
    <row r="9" spans="1:9" x14ac:dyDescent="0.25">
      <c r="A9" s="1">
        <v>33147</v>
      </c>
      <c r="B9">
        <f>papers_obs!I9</f>
        <v>2.1939720922279</v>
      </c>
      <c r="C9">
        <f>data1!X9</f>
        <v>0.54991431451612804</v>
      </c>
      <c r="D9">
        <f t="shared" si="0"/>
        <v>2.1937306291178045</v>
      </c>
    </row>
    <row r="10" spans="1:9" x14ac:dyDescent="0.25">
      <c r="A10" s="1">
        <v>33239</v>
      </c>
      <c r="B10">
        <f>papers_obs!I10</f>
        <v>2.18402666774417</v>
      </c>
      <c r="C10">
        <f>data1!X10</f>
        <v>0.54760997267759604</v>
      </c>
      <c r="D10">
        <f t="shared" si="0"/>
        <v>2.1845659988874897</v>
      </c>
    </row>
    <row r="11" spans="1:9" x14ac:dyDescent="0.25">
      <c r="A11" s="1">
        <v>33329</v>
      </c>
      <c r="B11">
        <f>papers_obs!I11</f>
        <v>1.7959621091408</v>
      </c>
      <c r="C11">
        <f>data1!X11</f>
        <v>0.44898437499999999</v>
      </c>
      <c r="D11">
        <f t="shared" si="0"/>
        <v>1.7923207517436071</v>
      </c>
    </row>
    <row r="12" spans="1:9" x14ac:dyDescent="0.25">
      <c r="A12" s="1">
        <v>33420</v>
      </c>
      <c r="B12">
        <f>papers_obs!I12</f>
        <v>1.73622643936808</v>
      </c>
      <c r="C12">
        <f>data1!X12</f>
        <v>0.43503906250000002</v>
      </c>
      <c r="D12">
        <f t="shared" si="0"/>
        <v>1.7368586539022093</v>
      </c>
    </row>
    <row r="13" spans="1:9" x14ac:dyDescent="0.25">
      <c r="A13" s="1">
        <v>33512</v>
      </c>
      <c r="B13">
        <f>papers_obs!I13</f>
        <v>2.05471364206094</v>
      </c>
      <c r="C13">
        <f>data1!X13</f>
        <v>0.51429687499999899</v>
      </c>
      <c r="D13">
        <f t="shared" si="0"/>
        <v>2.0520760111016343</v>
      </c>
    </row>
    <row r="14" spans="1:9" x14ac:dyDescent="0.25">
      <c r="A14" s="1">
        <v>33604</v>
      </c>
      <c r="B14">
        <f>papers_obs!I14</f>
        <v>1.8855488904880999</v>
      </c>
      <c r="C14">
        <f>data1!X14</f>
        <v>0.47326612903225701</v>
      </c>
      <c r="D14">
        <f t="shared" si="0"/>
        <v>1.8888920561082669</v>
      </c>
    </row>
    <row r="15" spans="1:9" x14ac:dyDescent="0.25">
      <c r="A15" s="1">
        <v>33695</v>
      </c>
      <c r="B15">
        <f>papers_obs!I15</f>
        <v>1.746183003856</v>
      </c>
      <c r="C15">
        <f>data1!X15</f>
        <v>0.43789682539682501</v>
      </c>
      <c r="D15">
        <f t="shared" si="0"/>
        <v>1.7482243027818041</v>
      </c>
    </row>
    <row r="16" spans="1:9" x14ac:dyDescent="0.25">
      <c r="A16" s="1">
        <v>33786</v>
      </c>
      <c r="B16">
        <f>papers_obs!I16</f>
        <v>2.0845588202132102</v>
      </c>
      <c r="C16">
        <f>data1!X16</f>
        <v>0.521367187499999</v>
      </c>
      <c r="D16">
        <f t="shared" si="0"/>
        <v>2.0801954500632398</v>
      </c>
    </row>
    <row r="17" spans="1:4" x14ac:dyDescent="0.25">
      <c r="A17" s="1">
        <v>33878</v>
      </c>
      <c r="B17">
        <f>papers_obs!I17</f>
        <v>2.1243489274306202</v>
      </c>
      <c r="C17">
        <f>data1!X17</f>
        <v>0.53175529233871</v>
      </c>
      <c r="D17">
        <f t="shared" si="0"/>
        <v>2.1215101274468613</v>
      </c>
    </row>
    <row r="18" spans="1:4" x14ac:dyDescent="0.25">
      <c r="A18" s="1">
        <v>33970</v>
      </c>
      <c r="B18">
        <f>papers_obs!I18</f>
        <v>2.1243489274306202</v>
      </c>
      <c r="C18">
        <f>data1!X18</f>
        <v>0.53287017451084095</v>
      </c>
      <c r="D18">
        <f t="shared" si="0"/>
        <v>2.1259441409630417</v>
      </c>
    </row>
    <row r="19" spans="1:4" x14ac:dyDescent="0.25">
      <c r="A19" s="1">
        <v>34060</v>
      </c>
      <c r="B19">
        <f>papers_obs!I19</f>
        <v>2.1442424968383702</v>
      </c>
      <c r="C19">
        <f>data1!X19</f>
        <v>0.53773809523809402</v>
      </c>
      <c r="D19">
        <f t="shared" si="0"/>
        <v>2.1453044167301911</v>
      </c>
    </row>
    <row r="20" spans="1:4" x14ac:dyDescent="0.25">
      <c r="A20" s="1">
        <v>34151</v>
      </c>
      <c r="B20">
        <f>papers_obs!I20</f>
        <v>2.0049667294146101</v>
      </c>
      <c r="C20">
        <f>data1!X20</f>
        <v>0.50191406249999904</v>
      </c>
      <c r="D20">
        <f t="shared" si="0"/>
        <v>2.0028281539147352</v>
      </c>
    </row>
    <row r="21" spans="1:4" x14ac:dyDescent="0.25">
      <c r="A21" s="1">
        <v>34243</v>
      </c>
      <c r="B21">
        <f>papers_obs!I21</f>
        <v>1.93531065609969</v>
      </c>
      <c r="C21">
        <f>data1!X21</f>
        <v>0.48467993951612898</v>
      </c>
      <c r="D21">
        <f t="shared" si="0"/>
        <v>1.9342860817925016</v>
      </c>
    </row>
    <row r="22" spans="1:4" x14ac:dyDescent="0.25">
      <c r="A22" s="1">
        <v>34335</v>
      </c>
      <c r="B22">
        <f>papers_obs!I22</f>
        <v>1.76609538936385</v>
      </c>
      <c r="C22">
        <f>data1!X22</f>
        <v>0.442181259600614</v>
      </c>
      <c r="D22">
        <f t="shared" ref="D22:D79" si="1">C22*$H$3+$I$3</f>
        <v>1.7652639861166577</v>
      </c>
    </row>
    <row r="23" spans="1:4" x14ac:dyDescent="0.25">
      <c r="A23" s="1">
        <v>34425</v>
      </c>
      <c r="B23">
        <f>papers_obs!I23</f>
        <v>1.50715702756772</v>
      </c>
      <c r="C23">
        <f>data1!X23</f>
        <v>0.37794354838709698</v>
      </c>
      <c r="D23">
        <f t="shared" si="1"/>
        <v>1.5097832843086816</v>
      </c>
    </row>
    <row r="24" spans="1:4" x14ac:dyDescent="0.25">
      <c r="A24" s="1">
        <v>34516</v>
      </c>
      <c r="B24">
        <f>papers_obs!I24</f>
        <v>1.50715702756772</v>
      </c>
      <c r="C24">
        <f>data1!X24</f>
        <v>0.37746093749999898</v>
      </c>
      <c r="D24">
        <f t="shared" si="1"/>
        <v>1.5078638857839406</v>
      </c>
    </row>
    <row r="25" spans="1:4" x14ac:dyDescent="0.25">
      <c r="A25" s="1">
        <v>34608</v>
      </c>
      <c r="B25">
        <f>papers_obs!I25</f>
        <v>1.36765921826226</v>
      </c>
      <c r="C25">
        <f>data1!X25</f>
        <v>0.34264116575591902</v>
      </c>
      <c r="D25">
        <f t="shared" si="1"/>
        <v>1.369381683446395</v>
      </c>
    </row>
    <row r="26" spans="1:4" x14ac:dyDescent="0.25">
      <c r="A26" s="1">
        <v>34700</v>
      </c>
      <c r="B26">
        <f>papers_obs!I26</f>
        <v>1.3975557017023399</v>
      </c>
      <c r="C26">
        <f>data1!X26</f>
        <v>0.35027265745007602</v>
      </c>
      <c r="D26">
        <f t="shared" si="1"/>
        <v>1.399732996048185</v>
      </c>
    </row>
    <row r="27" spans="1:4" x14ac:dyDescent="0.25">
      <c r="A27" s="1">
        <v>34790</v>
      </c>
      <c r="B27">
        <f>papers_obs!I27</f>
        <v>1.61672833053272</v>
      </c>
      <c r="C27">
        <f>data1!X27</f>
        <v>0.40416666666666601</v>
      </c>
      <c r="D27">
        <f t="shared" si="1"/>
        <v>1.6140756156370766</v>
      </c>
    </row>
    <row r="28" spans="1:4" x14ac:dyDescent="0.25">
      <c r="A28" s="1">
        <v>34881</v>
      </c>
      <c r="B28">
        <f>papers_obs!I28</f>
        <v>1.7262696270409701</v>
      </c>
      <c r="C28">
        <f>data1!X28</f>
        <v>0.43317460317460299</v>
      </c>
      <c r="D28">
        <f t="shared" si="1"/>
        <v>1.7294434865815431</v>
      </c>
    </row>
    <row r="29" spans="1:4" x14ac:dyDescent="0.25">
      <c r="A29" s="1">
        <v>34973</v>
      </c>
      <c r="B29">
        <f>papers_obs!I29</f>
        <v>1.746183003856</v>
      </c>
      <c r="C29">
        <f>data1!X29</f>
        <v>0.43695020481310798</v>
      </c>
      <c r="D29">
        <f t="shared" si="1"/>
        <v>1.7444594847877437</v>
      </c>
    </row>
    <row r="30" spans="1:4" x14ac:dyDescent="0.25">
      <c r="A30" s="1">
        <v>35065</v>
      </c>
      <c r="B30">
        <f>papers_obs!I30</f>
        <v>1.7959621091408</v>
      </c>
      <c r="C30">
        <f>data1!X30</f>
        <v>0.44912506400409602</v>
      </c>
      <c r="D30">
        <f t="shared" si="1"/>
        <v>1.7928802879540995</v>
      </c>
    </row>
    <row r="31" spans="1:4" x14ac:dyDescent="0.25">
      <c r="A31" s="1">
        <v>35156</v>
      </c>
      <c r="B31">
        <f>papers_obs!I31</f>
        <v>1.5768876930494999</v>
      </c>
      <c r="C31">
        <f>data1!X31</f>
        <v>0.39515624999999899</v>
      </c>
      <c r="D31">
        <f t="shared" si="1"/>
        <v>1.5782401611961345</v>
      </c>
    </row>
    <row r="32" spans="1:4" x14ac:dyDescent="0.25">
      <c r="A32" s="1">
        <v>35247</v>
      </c>
      <c r="B32">
        <f>papers_obs!I32</f>
        <v>1.50715702756772</v>
      </c>
      <c r="C32">
        <f>data1!X32</f>
        <v>0.37839843749999902</v>
      </c>
      <c r="D32">
        <f t="shared" si="1"/>
        <v>1.5115924301766397</v>
      </c>
    </row>
    <row r="33" spans="1:4" x14ac:dyDescent="0.25">
      <c r="A33" s="1">
        <v>35339</v>
      </c>
      <c r="B33">
        <f>papers_obs!I33</f>
        <v>1.5669269136180199</v>
      </c>
      <c r="C33">
        <f>data1!X33</f>
        <v>0.39221774193548398</v>
      </c>
      <c r="D33">
        <f t="shared" si="1"/>
        <v>1.566553379578163</v>
      </c>
    </row>
    <row r="34" spans="1:4" x14ac:dyDescent="0.25">
      <c r="A34" s="1">
        <v>35431</v>
      </c>
      <c r="B34">
        <f>papers_obs!I34</f>
        <v>1.50715702756772</v>
      </c>
      <c r="C34">
        <f>data1!X34</f>
        <v>0.37726639344262197</v>
      </c>
      <c r="D34">
        <f t="shared" si="1"/>
        <v>1.5070901618860568</v>
      </c>
    </row>
    <row r="35" spans="1:4" x14ac:dyDescent="0.25">
      <c r="A35" s="1">
        <v>35521</v>
      </c>
      <c r="B35">
        <f>papers_obs!I35</f>
        <v>1.48723174736431</v>
      </c>
      <c r="C35">
        <f>data1!X35</f>
        <v>0.37234374999999997</v>
      </c>
      <c r="D35">
        <f t="shared" si="1"/>
        <v>1.4875122476404625</v>
      </c>
    </row>
    <row r="36" spans="1:4" x14ac:dyDescent="0.25">
      <c r="A36" s="1">
        <v>35612</v>
      </c>
      <c r="B36">
        <f>papers_obs!I36</f>
        <v>1.5171192954785</v>
      </c>
      <c r="C36">
        <f>data1!X36</f>
        <v>0.37914062499999901</v>
      </c>
      <c r="D36">
        <f t="shared" si="1"/>
        <v>1.5145441944875264</v>
      </c>
    </row>
    <row r="37" spans="1:4" x14ac:dyDescent="0.25">
      <c r="A37" s="1">
        <v>35704</v>
      </c>
      <c r="B37">
        <f>papers_obs!I37</f>
        <v>1.5270813152785101</v>
      </c>
      <c r="C37">
        <f>data1!X37</f>
        <v>0.383467741935483</v>
      </c>
      <c r="D37">
        <f t="shared" si="1"/>
        <v>1.5317536319129683</v>
      </c>
    </row>
    <row r="38" spans="1:4" x14ac:dyDescent="0.25">
      <c r="A38" s="1">
        <v>35796</v>
      </c>
      <c r="B38">
        <f>papers_obs!I38</f>
        <v>1.66652354776639</v>
      </c>
      <c r="C38">
        <f>data1!X38</f>
        <v>0.417090163934425</v>
      </c>
      <c r="D38">
        <f t="shared" si="1"/>
        <v>1.6654738377936247</v>
      </c>
    </row>
    <row r="39" spans="1:4" x14ac:dyDescent="0.25">
      <c r="A39" s="1">
        <v>35886</v>
      </c>
      <c r="B39">
        <f>papers_obs!I39</f>
        <v>1.65656500022006</v>
      </c>
      <c r="C39">
        <f>data1!X39</f>
        <v>0.41460317460317497</v>
      </c>
      <c r="D39">
        <f t="shared" si="1"/>
        <v>1.6555827976595077</v>
      </c>
    </row>
    <row r="40" spans="1:4" x14ac:dyDescent="0.25">
      <c r="A40" s="1">
        <v>35977</v>
      </c>
      <c r="B40">
        <f>papers_obs!I40</f>
        <v>1.91540669271884</v>
      </c>
      <c r="C40">
        <f>data1!X40</f>
        <v>0.47996093749999902</v>
      </c>
      <c r="D40">
        <f t="shared" si="1"/>
        <v>1.9155180727190331</v>
      </c>
    </row>
    <row r="41" spans="1:4" x14ac:dyDescent="0.25">
      <c r="A41" s="1">
        <v>36069</v>
      </c>
      <c r="B41">
        <f>papers_obs!I41</f>
        <v>2.57171510596153</v>
      </c>
      <c r="C41">
        <f>data1!X41</f>
        <v>0.64592741935483899</v>
      </c>
      <c r="D41">
        <f t="shared" si="1"/>
        <v>2.5755856943679363</v>
      </c>
    </row>
    <row r="42" spans="1:4" x14ac:dyDescent="0.25">
      <c r="A42" s="1">
        <v>36161</v>
      </c>
      <c r="B42">
        <f>papers_obs!I42</f>
        <v>2.4027689053604999</v>
      </c>
      <c r="C42">
        <f>data1!X42</f>
        <v>0.60282786885245898</v>
      </c>
      <c r="D42">
        <f t="shared" si="1"/>
        <v>2.4041738678575393</v>
      </c>
    </row>
    <row r="43" spans="1:4" x14ac:dyDescent="0.25">
      <c r="A43" s="1">
        <v>36251</v>
      </c>
      <c r="B43">
        <f>papers_obs!I43</f>
        <v>2.1939720922279</v>
      </c>
      <c r="C43">
        <f>data1!X43</f>
        <v>0.54949218749999895</v>
      </c>
      <c r="D43">
        <f t="shared" si="1"/>
        <v>2.19205178184421</v>
      </c>
    </row>
    <row r="44" spans="1:4" x14ac:dyDescent="0.25">
      <c r="A44" s="1">
        <v>36342</v>
      </c>
      <c r="B44">
        <f>papers_obs!I44</f>
        <v>2.2138621993898999</v>
      </c>
      <c r="C44">
        <f>data1!X44</f>
        <v>0.55484374999999997</v>
      </c>
      <c r="D44">
        <f t="shared" si="1"/>
        <v>2.213335556085871</v>
      </c>
    </row>
    <row r="45" spans="1:4" x14ac:dyDescent="0.25">
      <c r="A45" s="1">
        <v>36434</v>
      </c>
      <c r="B45">
        <f>papers_obs!I45</f>
        <v>2.0845588202132102</v>
      </c>
      <c r="C45">
        <f>data1!X45</f>
        <v>0.52256016385048598</v>
      </c>
      <c r="D45">
        <f t="shared" si="1"/>
        <v>2.0849400530309525</v>
      </c>
    </row>
    <row r="46" spans="1:4" x14ac:dyDescent="0.25">
      <c r="A46" s="1">
        <v>36526</v>
      </c>
      <c r="B46">
        <f>papers_obs!I46</f>
        <v>1.85568885937002</v>
      </c>
      <c r="C46">
        <f>data1!X46</f>
        <v>0.46559523809523701</v>
      </c>
      <c r="D46">
        <f t="shared" si="1"/>
        <v>1.8583840482253531</v>
      </c>
    </row>
    <row r="47" spans="1:4" x14ac:dyDescent="0.25">
      <c r="A47" s="1">
        <v>36617</v>
      </c>
      <c r="B47">
        <f>papers_obs!I47</f>
        <v>2.4127088926875899</v>
      </c>
      <c r="C47">
        <f>data1!X47</f>
        <v>0.60480158730158695</v>
      </c>
      <c r="D47">
        <f t="shared" si="1"/>
        <v>2.4120235711708862</v>
      </c>
    </row>
    <row r="48" spans="1:4" x14ac:dyDescent="0.25">
      <c r="A48" s="1">
        <v>36708</v>
      </c>
      <c r="B48">
        <f>papers_obs!I48</f>
        <v>2.4127088926875899</v>
      </c>
      <c r="C48">
        <f>data1!X48</f>
        <v>0.605793650793651</v>
      </c>
      <c r="D48">
        <f t="shared" si="1"/>
        <v>2.4159691207927922</v>
      </c>
    </row>
    <row r="49" spans="1:4" x14ac:dyDescent="0.25">
      <c r="A49" s="1">
        <v>36800</v>
      </c>
      <c r="B49">
        <f>papers_obs!I49</f>
        <v>2.64126045342881</v>
      </c>
      <c r="C49">
        <f>data1!X49</f>
        <v>0.66173387096774205</v>
      </c>
      <c r="D49">
        <f t="shared" si="1"/>
        <v>2.6384497546663446</v>
      </c>
    </row>
    <row r="50" spans="1:4" x14ac:dyDescent="0.25">
      <c r="A50" s="1">
        <v>36892</v>
      </c>
      <c r="B50">
        <f>papers_obs!I50</f>
        <v>2.8299654687847902</v>
      </c>
      <c r="C50">
        <f>data1!X50</f>
        <v>0.70939516129032198</v>
      </c>
      <c r="D50">
        <f t="shared" si="1"/>
        <v>2.8280041405661369</v>
      </c>
    </row>
    <row r="51" spans="1:4" x14ac:dyDescent="0.25">
      <c r="A51" s="1">
        <v>36982</v>
      </c>
      <c r="B51">
        <f>papers_obs!I51</f>
        <v>2.7505215757728299</v>
      </c>
      <c r="C51">
        <f>data1!X51</f>
        <v>0.69055555555555503</v>
      </c>
      <c r="D51">
        <f t="shared" si="1"/>
        <v>2.7530768804882433</v>
      </c>
    </row>
    <row r="52" spans="1:4" x14ac:dyDescent="0.25">
      <c r="A52" s="1">
        <v>37073</v>
      </c>
      <c r="B52">
        <f>papers_obs!I52</f>
        <v>2.92924815191253</v>
      </c>
      <c r="C52">
        <f>data1!X52</f>
        <v>0.73614754098360602</v>
      </c>
      <c r="D52">
        <f t="shared" si="1"/>
        <v>2.9344014048826694</v>
      </c>
    </row>
    <row r="53" spans="1:4" x14ac:dyDescent="0.25">
      <c r="A53" s="1">
        <v>37165</v>
      </c>
      <c r="B53">
        <f>papers_obs!I53</f>
        <v>3.14758335147808</v>
      </c>
      <c r="C53">
        <f>data1!X53</f>
        <v>0.78951679005817099</v>
      </c>
      <c r="D53">
        <f t="shared" si="1"/>
        <v>3.1466569935541644</v>
      </c>
    </row>
    <row r="54" spans="1:4" x14ac:dyDescent="0.25">
      <c r="A54" s="1">
        <v>37257</v>
      </c>
      <c r="B54">
        <f>papers_obs!I54</f>
        <v>2.8696814992001798</v>
      </c>
      <c r="C54">
        <f>data1!X54</f>
        <v>0.71895833333333403</v>
      </c>
      <c r="D54">
        <f t="shared" si="1"/>
        <v>2.8660379661633515</v>
      </c>
    </row>
    <row r="55" spans="1:4" x14ac:dyDescent="0.25">
      <c r="A55" s="1">
        <v>37347</v>
      </c>
      <c r="B55">
        <f>papers_obs!I55</f>
        <v>2.9093935865993901</v>
      </c>
      <c r="C55">
        <f>data1!X55</f>
        <v>0.72992187500000005</v>
      </c>
      <c r="D55">
        <f t="shared" si="1"/>
        <v>2.9096412214224125</v>
      </c>
    </row>
    <row r="56" spans="1:4" x14ac:dyDescent="0.25">
      <c r="A56" s="1">
        <v>37438</v>
      </c>
      <c r="B56">
        <f>papers_obs!I56</f>
        <v>3.3459665326510701</v>
      </c>
      <c r="C56">
        <f>data1!X56</f>
        <v>0.83999999999999897</v>
      </c>
      <c r="D56">
        <f t="shared" si="1"/>
        <v>3.3474344755318173</v>
      </c>
    </row>
    <row r="57" spans="1:4" x14ac:dyDescent="0.25">
      <c r="A57" s="1">
        <v>37530</v>
      </c>
      <c r="B57">
        <f>papers_obs!I57</f>
        <v>3.58389654858872</v>
      </c>
      <c r="C57">
        <f>data1!X57</f>
        <v>0.89915322580645096</v>
      </c>
      <c r="D57">
        <f t="shared" si="1"/>
        <v>3.5826935991485698</v>
      </c>
    </row>
    <row r="58" spans="1:4" x14ac:dyDescent="0.25">
      <c r="A58" s="1">
        <v>37622</v>
      </c>
      <c r="B58">
        <f>papers_obs!I58</f>
        <v>3.18726785967075</v>
      </c>
      <c r="C58">
        <f>data1!X58</f>
        <v>0.79995901639344202</v>
      </c>
      <c r="D58">
        <f t="shared" si="1"/>
        <v>3.1881869183004778</v>
      </c>
    </row>
    <row r="59" spans="1:4" x14ac:dyDescent="0.25">
      <c r="A59" s="1">
        <v>37712</v>
      </c>
      <c r="B59">
        <f>papers_obs!I59</f>
        <v>2.8398948460892099</v>
      </c>
      <c r="C59">
        <f>data1!X59</f>
        <v>0.71329365079365104</v>
      </c>
      <c r="D59">
        <f t="shared" si="1"/>
        <v>2.8435088778222792</v>
      </c>
    </row>
    <row r="60" spans="1:4" x14ac:dyDescent="0.25">
      <c r="A60" s="1">
        <v>37803</v>
      </c>
      <c r="B60">
        <f>papers_obs!I60</f>
        <v>2.57171510596153</v>
      </c>
      <c r="C60">
        <f>data1!X60</f>
        <v>0.64386718749999905</v>
      </c>
      <c r="D60">
        <f t="shared" si="1"/>
        <v>2.567391917375911</v>
      </c>
    </row>
    <row r="61" spans="1:4" x14ac:dyDescent="0.25">
      <c r="A61" s="1">
        <v>37895</v>
      </c>
      <c r="B61">
        <f>papers_obs!I61</f>
        <v>2.37294746124324</v>
      </c>
      <c r="C61">
        <f>data1!X61</f>
        <v>0.59435483870967798</v>
      </c>
      <c r="D61">
        <f t="shared" si="1"/>
        <v>2.370475660894301</v>
      </c>
    </row>
    <row r="62" spans="1:4" x14ac:dyDescent="0.25">
      <c r="A62" s="1">
        <v>37987</v>
      </c>
      <c r="B62">
        <f>papers_obs!I62</f>
        <v>2.2536394468371599</v>
      </c>
      <c r="C62">
        <f>data1!X62</f>
        <v>0.56407258064516097</v>
      </c>
      <c r="D62">
        <f t="shared" si="1"/>
        <v>2.2500396678226005</v>
      </c>
    </row>
    <row r="63" spans="1:4" x14ac:dyDescent="0.25">
      <c r="A63" s="1">
        <v>38078</v>
      </c>
      <c r="B63">
        <f>papers_obs!I63</f>
        <v>2.05471364206094</v>
      </c>
      <c r="C63">
        <f>data1!X63</f>
        <v>0.51620967741935397</v>
      </c>
      <c r="D63">
        <f t="shared" si="1"/>
        <v>2.0596834444189969</v>
      </c>
    </row>
    <row r="64" spans="1:4" x14ac:dyDescent="0.25">
      <c r="A64" s="1">
        <v>38169</v>
      </c>
      <c r="B64">
        <f>papers_obs!I64</f>
        <v>2.1442424968383702</v>
      </c>
      <c r="C64">
        <f>data1!X64</f>
        <v>0.53753906250000005</v>
      </c>
      <c r="D64">
        <f t="shared" si="1"/>
        <v>2.1445128408373018</v>
      </c>
    </row>
    <row r="65" spans="1:4" x14ac:dyDescent="0.25">
      <c r="A65" s="1">
        <v>38261</v>
      </c>
      <c r="B65">
        <f>papers_obs!I65</f>
        <v>2.0049667294146101</v>
      </c>
      <c r="C65">
        <f>data1!X65</f>
        <v>0.50258064516128997</v>
      </c>
      <c r="D65">
        <f t="shared" si="1"/>
        <v>2.005479229161697</v>
      </c>
    </row>
    <row r="66" spans="1:4" x14ac:dyDescent="0.25">
      <c r="A66" s="1">
        <v>38353</v>
      </c>
      <c r="B66">
        <f>papers_obs!I66</f>
        <v>1.66652354776639</v>
      </c>
      <c r="C66">
        <f>data1!X66</f>
        <v>0.41668032786885301</v>
      </c>
      <c r="D66">
        <f t="shared" si="1"/>
        <v>1.6638438730317959</v>
      </c>
    </row>
    <row r="67" spans="1:4" x14ac:dyDescent="0.25">
      <c r="A67" s="1">
        <v>38443</v>
      </c>
      <c r="B67">
        <f>papers_obs!I67</f>
        <v>1.8059171868531201</v>
      </c>
      <c r="C67">
        <f>data1!X67</f>
        <v>0.452695312499999</v>
      </c>
      <c r="D67">
        <f t="shared" si="1"/>
        <v>1.8070795732980367</v>
      </c>
    </row>
    <row r="68" spans="1:4" x14ac:dyDescent="0.25">
      <c r="A68" s="1">
        <v>38534</v>
      </c>
      <c r="B68">
        <f>papers_obs!I68</f>
        <v>1.76609538936385</v>
      </c>
      <c r="C68">
        <f>data1!X68</f>
        <v>0.44148437499999899</v>
      </c>
      <c r="D68">
        <f t="shared" si="1"/>
        <v>1.762492396602011</v>
      </c>
    </row>
    <row r="69" spans="1:4" x14ac:dyDescent="0.25">
      <c r="A69" s="1">
        <v>38626</v>
      </c>
      <c r="B69">
        <f>papers_obs!I69</f>
        <v>1.8457350202982199</v>
      </c>
      <c r="C69">
        <f>data1!X69</f>
        <v>0.46196721311475297</v>
      </c>
      <c r="D69">
        <f t="shared" si="1"/>
        <v>1.843954979214627</v>
      </c>
    </row>
    <row r="70" spans="1:4" x14ac:dyDescent="0.25">
      <c r="A70" s="1">
        <v>38718</v>
      </c>
      <c r="B70">
        <f>papers_obs!I70</f>
        <v>1.7262696270409701</v>
      </c>
      <c r="C70">
        <f>data1!X70</f>
        <v>0.43366935483871</v>
      </c>
      <c r="D70">
        <f t="shared" si="1"/>
        <v>1.7314111703607269</v>
      </c>
    </row>
    <row r="71" spans="1:4" x14ac:dyDescent="0.25">
      <c r="A71" s="1">
        <v>38808</v>
      </c>
      <c r="B71">
        <f>papers_obs!I71</f>
        <v>1.66652354776639</v>
      </c>
      <c r="C71">
        <f>data1!X71</f>
        <v>0.41626984126984001</v>
      </c>
      <c r="D71">
        <f t="shared" si="1"/>
        <v>1.6622113210242995</v>
      </c>
    </row>
    <row r="72" spans="1:4" x14ac:dyDescent="0.25">
      <c r="A72" s="1">
        <v>38899</v>
      </c>
      <c r="B72">
        <f>papers_obs!I72</f>
        <v>1.69639770290185</v>
      </c>
      <c r="C72">
        <f>data1!X72</f>
        <v>0.42492063492063398</v>
      </c>
      <c r="D72">
        <f t="shared" si="1"/>
        <v>1.6966165137273013</v>
      </c>
    </row>
    <row r="73" spans="1:4" x14ac:dyDescent="0.25">
      <c r="A73" s="1">
        <v>38991</v>
      </c>
      <c r="B73">
        <f>papers_obs!I73</f>
        <v>1.6466062047357899</v>
      </c>
      <c r="C73">
        <f>data1!X73</f>
        <v>0.41314516129032203</v>
      </c>
      <c r="D73">
        <f t="shared" si="1"/>
        <v>1.6497841124732482</v>
      </c>
    </row>
    <row r="74" spans="1:4" x14ac:dyDescent="0.25">
      <c r="A74" s="1">
        <v>39083</v>
      </c>
      <c r="B74">
        <f>papers_obs!I74</f>
        <v>1.61672833053272</v>
      </c>
      <c r="C74">
        <f>data1!X74</f>
        <v>0.40415322580645102</v>
      </c>
      <c r="D74">
        <f t="shared" si="1"/>
        <v>1.6140221598034896</v>
      </c>
    </row>
    <row r="75" spans="1:4" x14ac:dyDescent="0.25">
      <c r="A75" s="1">
        <v>39173</v>
      </c>
      <c r="B75">
        <f>papers_obs!I75</f>
        <v>1.63664716130142</v>
      </c>
      <c r="C75">
        <f>data1!X75</f>
        <v>0.41105468750000002</v>
      </c>
      <c r="D75">
        <f t="shared" si="1"/>
        <v>1.6414700598556595</v>
      </c>
    </row>
    <row r="76" spans="1:4" x14ac:dyDescent="0.25">
      <c r="A76" s="1">
        <v>39264</v>
      </c>
      <c r="B76">
        <f>papers_obs!I76</f>
        <v>1.89550173886939</v>
      </c>
      <c r="C76">
        <f>data1!X76</f>
        <v>0.47392857142857198</v>
      </c>
      <c r="D76">
        <f t="shared" si="1"/>
        <v>1.891526665049351</v>
      </c>
    </row>
    <row r="77" spans="1:4" x14ac:dyDescent="0.25">
      <c r="A77" s="1">
        <v>39356</v>
      </c>
      <c r="B77">
        <f>papers_obs!I77</f>
        <v>2.2337513175602699</v>
      </c>
      <c r="C77">
        <f>data1!X77</f>
        <v>0.55979838709677399</v>
      </c>
      <c r="D77">
        <f t="shared" si="1"/>
        <v>2.2330407127419085</v>
      </c>
    </row>
    <row r="78" spans="1:4" x14ac:dyDescent="0.25">
      <c r="A78" s="1">
        <v>39448</v>
      </c>
      <c r="B78">
        <f>papers_obs!I78</f>
        <v>3.0682025216878999</v>
      </c>
      <c r="C78">
        <f>data1!X78</f>
        <v>0.77090163934426204</v>
      </c>
      <c r="D78">
        <f t="shared" si="1"/>
        <v>3.0726224166863325</v>
      </c>
    </row>
    <row r="79" spans="1:4" x14ac:dyDescent="0.25">
      <c r="A79" s="1">
        <v>39539</v>
      </c>
      <c r="B79">
        <f>papers_obs!I79</f>
        <v>3.09797217897848</v>
      </c>
      <c r="C79">
        <f>data1!X79</f>
        <v>0.77703124999999995</v>
      </c>
      <c r="D79">
        <f t="shared" si="1"/>
        <v>3.0970005771555376</v>
      </c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D2" sqref="D2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12</v>
      </c>
      <c r="C1" t="s">
        <v>16</v>
      </c>
      <c r="D1" t="s">
        <v>15</v>
      </c>
    </row>
    <row r="2" spans="1:9" x14ac:dyDescent="0.25">
      <c r="A2" s="1">
        <v>32509</v>
      </c>
      <c r="B2">
        <f>papers_obs!C2</f>
        <v>1.4807338271025601</v>
      </c>
      <c r="C2">
        <f>data1!U2</f>
        <v>3.09617590727964</v>
      </c>
      <c r="D2">
        <f>C2*$H$3+$I$3</f>
        <v>1.9605518740780039</v>
      </c>
      <c r="H2" t="s">
        <v>14</v>
      </c>
    </row>
    <row r="3" spans="1:9" x14ac:dyDescent="0.25">
      <c r="A3" s="1">
        <v>32599</v>
      </c>
      <c r="B3">
        <f>papers_obs!C3</f>
        <v>-1.48847966089744</v>
      </c>
      <c r="C3">
        <f>data1!U3</f>
        <v>8.8974573972345705E-2</v>
      </c>
      <c r="D3">
        <f t="shared" ref="D3:D66" si="0">C3*$H$3+$I$3</f>
        <v>-0.97928578752818962</v>
      </c>
      <c r="H3">
        <f t="array" ref="H3:I7">LINEST(B2:B79,C2:C79,TRUE,TRUE)</f>
        <v>0.9775992146069532</v>
      </c>
      <c r="I3">
        <v>-1.0662672611635431</v>
      </c>
    </row>
    <row r="4" spans="1:9" x14ac:dyDescent="0.25">
      <c r="A4" s="1">
        <v>32690</v>
      </c>
      <c r="B4">
        <f>papers_obs!C4</f>
        <v>-0.92459462389743596</v>
      </c>
      <c r="C4">
        <f>data1!U4</f>
        <v>0.29601146457182098</v>
      </c>
      <c r="D4">
        <f t="shared" si="0"/>
        <v>-0.77688668588347687</v>
      </c>
      <c r="H4">
        <v>2.8495088103418633E-2</v>
      </c>
      <c r="I4">
        <v>6.4313773922654499E-2</v>
      </c>
    </row>
    <row r="5" spans="1:9" x14ac:dyDescent="0.25">
      <c r="A5" s="1">
        <v>32782</v>
      </c>
      <c r="B5">
        <f>papers_obs!C5</f>
        <v>-2.41656298089744</v>
      </c>
      <c r="C5">
        <f>data1!U5</f>
        <v>-1.2716289591083001</v>
      </c>
      <c r="D5">
        <f t="shared" si="0"/>
        <v>-2.3094107328592748</v>
      </c>
      <c r="H5">
        <v>0.93934625504188474</v>
      </c>
      <c r="I5">
        <v>0.4972776115239731</v>
      </c>
    </row>
    <row r="6" spans="1:9" x14ac:dyDescent="0.25">
      <c r="A6" s="1">
        <v>32874</v>
      </c>
      <c r="B6">
        <f>papers_obs!C6</f>
        <v>0.85440216410256398</v>
      </c>
      <c r="C6">
        <f>data1!U6</f>
        <v>2.6731267492917898</v>
      </c>
      <c r="D6">
        <f t="shared" si="0"/>
        <v>1.5469793494889488</v>
      </c>
      <c r="H6">
        <v>1177.0141387392009</v>
      </c>
      <c r="I6">
        <v>76</v>
      </c>
    </row>
    <row r="7" spans="1:9" x14ac:dyDescent="0.25">
      <c r="A7" s="1">
        <v>32964</v>
      </c>
      <c r="B7">
        <f>papers_obs!C7</f>
        <v>-2.76604950989744</v>
      </c>
      <c r="C7">
        <f>data1!U7</f>
        <v>-1.0474367874272099</v>
      </c>
      <c r="D7">
        <f t="shared" si="0"/>
        <v>-2.0902406419028137</v>
      </c>
      <c r="H7">
        <v>291.05796827880368</v>
      </c>
      <c r="I7">
        <v>18.793661742147048</v>
      </c>
    </row>
    <row r="8" spans="1:9" x14ac:dyDescent="0.25">
      <c r="A8" s="1">
        <v>33055</v>
      </c>
      <c r="B8">
        <f>papers_obs!C8</f>
        <v>-2.9861539298974402</v>
      </c>
      <c r="C8">
        <f>data1!U8</f>
        <v>-1.53592334901442</v>
      </c>
      <c r="D8">
        <f t="shared" si="0"/>
        <v>-2.5677847208565212</v>
      </c>
    </row>
    <row r="9" spans="1:9" x14ac:dyDescent="0.25">
      <c r="A9" s="1">
        <v>33147</v>
      </c>
      <c r="B9">
        <f>papers_obs!C9</f>
        <v>-6.2742048188974398</v>
      </c>
      <c r="C9">
        <f>data1!U9</f>
        <v>-4.9508232596301101</v>
      </c>
      <c r="D9">
        <f t="shared" si="0"/>
        <v>-5.906188191435775</v>
      </c>
    </row>
    <row r="10" spans="1:9" x14ac:dyDescent="0.25">
      <c r="A10" s="1">
        <v>33239</v>
      </c>
      <c r="B10">
        <f>papers_obs!C10</f>
        <v>-4.4392972218974398</v>
      </c>
      <c r="C10">
        <f>data1!U10</f>
        <v>-2.8772656275565698</v>
      </c>
      <c r="D10">
        <f t="shared" si="0"/>
        <v>-3.8790798788784282</v>
      </c>
    </row>
    <row r="11" spans="1:9" x14ac:dyDescent="0.25">
      <c r="A11" s="1">
        <v>33329</v>
      </c>
      <c r="B11">
        <f>papers_obs!C11</f>
        <v>-1.28524403589744</v>
      </c>
      <c r="C11">
        <f>data1!U11</f>
        <v>-5.6618273037531398E-2</v>
      </c>
      <c r="D11">
        <f t="shared" si="0"/>
        <v>-1.1216172404174358</v>
      </c>
    </row>
    <row r="12" spans="1:9" x14ac:dyDescent="0.25">
      <c r="A12" s="1">
        <v>33420</v>
      </c>
      <c r="B12">
        <f>papers_obs!C12</f>
        <v>1.05999004610256</v>
      </c>
      <c r="C12">
        <f>data1!U12</f>
        <v>2.39819646864854</v>
      </c>
      <c r="D12">
        <f t="shared" si="0"/>
        <v>1.2782077230604383</v>
      </c>
    </row>
    <row r="13" spans="1:9" x14ac:dyDescent="0.25">
      <c r="A13" s="1">
        <v>33512</v>
      </c>
      <c r="B13">
        <f>papers_obs!C13</f>
        <v>0.57744062610256397</v>
      </c>
      <c r="C13">
        <f>data1!U13</f>
        <v>1.7616427388298099</v>
      </c>
      <c r="D13">
        <f t="shared" si="0"/>
        <v>0.65591329673452115</v>
      </c>
    </row>
    <row r="14" spans="1:9" x14ac:dyDescent="0.25">
      <c r="A14" s="1">
        <v>33604</v>
      </c>
      <c r="B14">
        <f>papers_obs!C14</f>
        <v>-1.5399693418974401</v>
      </c>
      <c r="C14">
        <f>data1!U14</f>
        <v>-0.49793925337648898</v>
      </c>
      <c r="D14">
        <f t="shared" si="0"/>
        <v>-1.5530522841863714</v>
      </c>
    </row>
    <row r="15" spans="1:9" x14ac:dyDescent="0.25">
      <c r="A15" s="1">
        <v>33695</v>
      </c>
      <c r="B15">
        <f>papers_obs!C15</f>
        <v>3.3333515851025601</v>
      </c>
      <c r="C15">
        <f>data1!U15</f>
        <v>4.5810700165483897</v>
      </c>
      <c r="D15">
        <f t="shared" si="0"/>
        <v>3.4121831890736249</v>
      </c>
    </row>
    <row r="16" spans="1:9" x14ac:dyDescent="0.25">
      <c r="A16" s="1">
        <v>33786</v>
      </c>
      <c r="B16">
        <f>papers_obs!C16</f>
        <v>0.62530696510256401</v>
      </c>
      <c r="C16">
        <f>data1!U16</f>
        <v>1.62581174964799</v>
      </c>
      <c r="D16">
        <f t="shared" si="0"/>
        <v>0.52312502839108843</v>
      </c>
    </row>
    <row r="17" spans="1:4" x14ac:dyDescent="0.25">
      <c r="A17" s="1">
        <v>33878</v>
      </c>
      <c r="B17">
        <f>papers_obs!C17</f>
        <v>1.7716329541025599</v>
      </c>
      <c r="C17">
        <f>data1!U17</f>
        <v>2.9397949636987</v>
      </c>
      <c r="D17">
        <f t="shared" si="0"/>
        <v>1.8076739864537825</v>
      </c>
    </row>
    <row r="18" spans="1:4" x14ac:dyDescent="0.25">
      <c r="A18" s="1">
        <v>33970</v>
      </c>
      <c r="B18">
        <f>papers_obs!C18</f>
        <v>0.85742826110256398</v>
      </c>
      <c r="C18">
        <f>data1!U18</f>
        <v>2.0780517433317298</v>
      </c>
      <c r="D18">
        <f t="shared" si="0"/>
        <v>0.96523449103016601</v>
      </c>
    </row>
    <row r="19" spans="1:4" x14ac:dyDescent="0.25">
      <c r="A19" s="1">
        <v>34060</v>
      </c>
      <c r="B19">
        <f>papers_obs!C19</f>
        <v>0.98872584210256398</v>
      </c>
      <c r="C19">
        <f>data1!U19</f>
        <v>2.1313356353056201</v>
      </c>
      <c r="D19">
        <f t="shared" si="0"/>
        <v>1.0173247819750428</v>
      </c>
    </row>
    <row r="20" spans="1:4" x14ac:dyDescent="0.25">
      <c r="A20" s="1">
        <v>34151</v>
      </c>
      <c r="B20">
        <f>papers_obs!C20</f>
        <v>-0.37205669889743598</v>
      </c>
      <c r="C20">
        <f>data1!U20</f>
        <v>0.68013592795417799</v>
      </c>
      <c r="D20">
        <f t="shared" si="0"/>
        <v>-0.40136691216956732</v>
      </c>
    </row>
    <row r="21" spans="1:4" x14ac:dyDescent="0.25">
      <c r="A21" s="1">
        <v>34243</v>
      </c>
      <c r="B21">
        <f>papers_obs!C21</f>
        <v>3.4904777471025601</v>
      </c>
      <c r="C21">
        <f>data1!U21</f>
        <v>4.6486123648649702</v>
      </c>
      <c r="D21">
        <f t="shared" si="0"/>
        <v>3.4782125357406235</v>
      </c>
    </row>
    <row r="22" spans="1:4" x14ac:dyDescent="0.25">
      <c r="A22" s="1">
        <v>34335</v>
      </c>
      <c r="B22">
        <f>papers_obs!C22</f>
        <v>2.7682736211025598</v>
      </c>
      <c r="C22">
        <f>data1!U22</f>
        <v>3.9146051928553698</v>
      </c>
      <c r="D22">
        <f t="shared" si="0"/>
        <v>2.7606477008681671</v>
      </c>
    </row>
    <row r="23" spans="1:4" x14ac:dyDescent="0.25">
      <c r="A23" s="1">
        <v>34425</v>
      </c>
      <c r="B23">
        <f>papers_obs!C23</f>
        <v>3.3375666411025602</v>
      </c>
      <c r="C23">
        <f>data1!U23</f>
        <v>4.4716838781796104</v>
      </c>
      <c r="D23">
        <f t="shared" si="0"/>
        <v>3.3052473861154184</v>
      </c>
    </row>
    <row r="24" spans="1:4" x14ac:dyDescent="0.25">
      <c r="A24" s="1">
        <v>34516</v>
      </c>
      <c r="B24">
        <f>papers_obs!C24</f>
        <v>-1.32809060089744</v>
      </c>
      <c r="C24">
        <f>data1!U24</f>
        <v>-0.20250155818114901</v>
      </c>
      <c r="D24">
        <f t="shared" si="0"/>
        <v>-1.2642326253981186</v>
      </c>
    </row>
    <row r="25" spans="1:4" x14ac:dyDescent="0.25">
      <c r="A25" s="1">
        <v>34608</v>
      </c>
      <c r="B25">
        <f>papers_obs!C25</f>
        <v>3.2334483341025599</v>
      </c>
      <c r="C25">
        <f>data1!U25</f>
        <v>4.3572634795627199</v>
      </c>
      <c r="D25">
        <f t="shared" si="0"/>
        <v>3.193390094292532</v>
      </c>
    </row>
    <row r="26" spans="1:4" x14ac:dyDescent="0.25">
      <c r="A26" s="1">
        <v>34700</v>
      </c>
      <c r="B26">
        <f>papers_obs!C26</f>
        <v>-0.92446556289743598</v>
      </c>
      <c r="C26">
        <f>data1!U26</f>
        <v>0.30205477044636703</v>
      </c>
      <c r="D26">
        <f t="shared" si="0"/>
        <v>-0.77097875480689115</v>
      </c>
    </row>
    <row r="27" spans="1:4" x14ac:dyDescent="0.25">
      <c r="A27" s="1">
        <v>34790</v>
      </c>
      <c r="B27">
        <f>papers_obs!C27</f>
        <v>-2.2699107138974401</v>
      </c>
      <c r="C27">
        <f>data1!U27</f>
        <v>-1.2598231104342299</v>
      </c>
      <c r="D27">
        <f t="shared" si="0"/>
        <v>-2.2978693444677352</v>
      </c>
    </row>
    <row r="28" spans="1:4" x14ac:dyDescent="0.25">
      <c r="A28" s="1">
        <v>34881</v>
      </c>
      <c r="B28">
        <f>papers_obs!C28</f>
        <v>-0.47725912589743602</v>
      </c>
      <c r="C28">
        <f>data1!U28</f>
        <v>0.54023119893979699</v>
      </c>
      <c r="D28">
        <f t="shared" si="0"/>
        <v>-0.5381376653738249</v>
      </c>
    </row>
    <row r="29" spans="1:4" x14ac:dyDescent="0.25">
      <c r="A29" s="1">
        <v>34973</v>
      </c>
      <c r="B29">
        <f>papers_obs!C29</f>
        <v>1.16813628710256</v>
      </c>
      <c r="C29">
        <f>data1!U29</f>
        <v>2.2891814967650301</v>
      </c>
      <c r="D29">
        <f t="shared" si="0"/>
        <v>1.17163477216672</v>
      </c>
    </row>
    <row r="30" spans="1:4" x14ac:dyDescent="0.25">
      <c r="A30" s="1">
        <v>35065</v>
      </c>
      <c r="B30">
        <f>papers_obs!C30</f>
        <v>2.9805316102564001E-2</v>
      </c>
      <c r="C30">
        <f>data1!U30</f>
        <v>1.16953883761113</v>
      </c>
      <c r="D30">
        <f t="shared" si="0"/>
        <v>7.7072987937426563E-2</v>
      </c>
    </row>
    <row r="31" spans="1:4" x14ac:dyDescent="0.25">
      <c r="A31" s="1">
        <v>35156</v>
      </c>
      <c r="B31">
        <f>papers_obs!C31</f>
        <v>3.0386101321025598</v>
      </c>
      <c r="C31">
        <f>data1!U31</f>
        <v>4.02083297148328</v>
      </c>
      <c r="D31">
        <f t="shared" si="0"/>
        <v>2.8644958938242535</v>
      </c>
    </row>
    <row r="32" spans="1:4" x14ac:dyDescent="0.25">
      <c r="A32" s="1">
        <v>35247</v>
      </c>
      <c r="B32">
        <f>papers_obs!C32</f>
        <v>1.7828596521025599</v>
      </c>
      <c r="C32">
        <f>data1!U32</f>
        <v>2.8935869302391599</v>
      </c>
      <c r="D32">
        <f t="shared" si="0"/>
        <v>1.7625010492352042</v>
      </c>
    </row>
    <row r="33" spans="1:4" x14ac:dyDescent="0.25">
      <c r="A33" s="1">
        <v>35339</v>
      </c>
      <c r="B33">
        <f>papers_obs!C33</f>
        <v>-0.345889501897436</v>
      </c>
      <c r="C33">
        <f>data1!U33</f>
        <v>0.73101998641542798</v>
      </c>
      <c r="D33">
        <f t="shared" si="0"/>
        <v>-0.35162269658183509</v>
      </c>
    </row>
    <row r="34" spans="1:4" x14ac:dyDescent="0.25">
      <c r="A34" s="1">
        <v>35431</v>
      </c>
      <c r="B34">
        <f>papers_obs!C34</f>
        <v>1.59087070310256</v>
      </c>
      <c r="C34">
        <f>data1!U34</f>
        <v>2.4622551987921799</v>
      </c>
      <c r="D34">
        <f t="shared" si="0"/>
        <v>1.3408314873375793</v>
      </c>
    </row>
    <row r="35" spans="1:4" x14ac:dyDescent="0.25">
      <c r="A35" s="1">
        <v>35521</v>
      </c>
      <c r="B35">
        <f>papers_obs!C35</f>
        <v>1.6743220201025599</v>
      </c>
      <c r="C35">
        <f>data1!U35</f>
        <v>2.9973652728871198</v>
      </c>
      <c r="D35">
        <f t="shared" si="0"/>
        <v>1.8639546755010614</v>
      </c>
    </row>
    <row r="36" spans="1:4" x14ac:dyDescent="0.25">
      <c r="A36" s="1">
        <v>35612</v>
      </c>
      <c r="B36">
        <f>papers_obs!C36</f>
        <v>1.80105686810256</v>
      </c>
      <c r="C36">
        <f>data1!U36</f>
        <v>2.9006963590817501</v>
      </c>
      <c r="D36">
        <f t="shared" si="0"/>
        <v>1.7694512212880245</v>
      </c>
    </row>
    <row r="37" spans="1:4" x14ac:dyDescent="0.25">
      <c r="A37" s="1">
        <v>35704</v>
      </c>
      <c r="B37">
        <f>papers_obs!C37</f>
        <v>0.59532182210256401</v>
      </c>
      <c r="C37">
        <f>data1!U37</f>
        <v>1.5681272485528901</v>
      </c>
      <c r="D37">
        <f t="shared" si="0"/>
        <v>0.46673270542552481</v>
      </c>
    </row>
    <row r="38" spans="1:4" x14ac:dyDescent="0.25">
      <c r="A38" s="1">
        <v>35796</v>
      </c>
      <c r="B38">
        <f>papers_obs!C38</f>
        <v>2.0671015561025601</v>
      </c>
      <c r="C38">
        <f>data1!U38</f>
        <v>2.94266742341155</v>
      </c>
      <c r="D38">
        <f t="shared" si="0"/>
        <v>1.8104821008130547</v>
      </c>
    </row>
    <row r="39" spans="1:4" x14ac:dyDescent="0.25">
      <c r="A39" s="1">
        <v>35886</v>
      </c>
      <c r="B39">
        <f>papers_obs!C39</f>
        <v>-0.44846073189743602</v>
      </c>
      <c r="C39">
        <f>data1!U39</f>
        <v>-0.135385191490105</v>
      </c>
      <c r="D39">
        <f t="shared" si="0"/>
        <v>-1.1986197180336817</v>
      </c>
    </row>
    <row r="40" spans="1:4" x14ac:dyDescent="0.25">
      <c r="A40" s="1">
        <v>35977</v>
      </c>
      <c r="B40">
        <f>papers_obs!C40</f>
        <v>1.57288726410256</v>
      </c>
      <c r="C40">
        <f>data1!U40</f>
        <v>2.1577304033931699</v>
      </c>
      <c r="D40">
        <f t="shared" si="0"/>
        <v>1.0431282865271641</v>
      </c>
    </row>
    <row r="41" spans="1:4" x14ac:dyDescent="0.25">
      <c r="A41" s="1">
        <v>36069</v>
      </c>
      <c r="B41">
        <f>papers_obs!C41</f>
        <v>3.0645392791025601</v>
      </c>
      <c r="C41">
        <f>data1!U41</f>
        <v>3.4788004758345301</v>
      </c>
      <c r="D41">
        <f t="shared" si="0"/>
        <v>2.3346053517865886</v>
      </c>
    </row>
    <row r="42" spans="1:4" x14ac:dyDescent="0.25">
      <c r="A42" s="1">
        <v>36161</v>
      </c>
      <c r="B42">
        <f>papers_obs!C42</f>
        <v>0.98916038410256402</v>
      </c>
      <c r="C42">
        <f>data1!U42</f>
        <v>1.65516932902416</v>
      </c>
      <c r="D42">
        <f t="shared" si="0"/>
        <v>0.55182497493199345</v>
      </c>
    </row>
    <row r="43" spans="1:4" x14ac:dyDescent="0.25">
      <c r="A43" s="1">
        <v>36251</v>
      </c>
      <c r="B43">
        <f>papers_obs!C43</f>
        <v>-8.6469141897436E-2</v>
      </c>
      <c r="C43">
        <f>data1!U43</f>
        <v>1.10641380844239</v>
      </c>
      <c r="D43">
        <f t="shared" si="0"/>
        <v>1.5362009000025267E-2</v>
      </c>
    </row>
    <row r="44" spans="1:4" x14ac:dyDescent="0.25">
      <c r="A44" s="1">
        <v>36342</v>
      </c>
      <c r="B44">
        <f>papers_obs!C44</f>
        <v>1.33384684710256</v>
      </c>
      <c r="C44">
        <f>data1!U44</f>
        <v>2.1645777863891902</v>
      </c>
      <c r="D44">
        <f t="shared" si="0"/>
        <v>1.0498222827661867</v>
      </c>
    </row>
    <row r="45" spans="1:4" x14ac:dyDescent="0.25">
      <c r="A45" s="1">
        <v>36434</v>
      </c>
      <c r="B45">
        <f>papers_obs!C45</f>
        <v>1.37878615310256</v>
      </c>
      <c r="C45">
        <f>data1!U45</f>
        <v>2.4364527784941199</v>
      </c>
      <c r="D45">
        <f t="shared" si="0"/>
        <v>1.3156070615192372</v>
      </c>
    </row>
    <row r="46" spans="1:4" x14ac:dyDescent="0.25">
      <c r="A46" s="1">
        <v>36526</v>
      </c>
      <c r="B46">
        <f>papers_obs!C46</f>
        <v>-2.7312700897435999E-2</v>
      </c>
      <c r="C46">
        <f>data1!U46</f>
        <v>1.0806652201012901</v>
      </c>
      <c r="D46">
        <f t="shared" si="0"/>
        <v>-9.8097907394716355E-3</v>
      </c>
    </row>
    <row r="47" spans="1:4" x14ac:dyDescent="0.25">
      <c r="A47" s="1">
        <v>36617</v>
      </c>
      <c r="B47">
        <f>papers_obs!C47</f>
        <v>2.7956369071025602</v>
      </c>
      <c r="C47">
        <f>data1!U47</f>
        <v>3.3445095195589198</v>
      </c>
      <c r="D47">
        <f t="shared" si="0"/>
        <v>2.2033226184027352</v>
      </c>
    </row>
    <row r="48" spans="1:4" x14ac:dyDescent="0.25">
      <c r="A48" s="1">
        <v>36708</v>
      </c>
      <c r="B48">
        <f>papers_obs!C48</f>
        <v>-1.51487033889744</v>
      </c>
      <c r="C48">
        <f>data1!U48</f>
        <v>-0.97595223956396704</v>
      </c>
      <c r="D48">
        <f t="shared" si="0"/>
        <v>-2.0203574040551744</v>
      </c>
    </row>
    <row r="49" spans="1:4" x14ac:dyDescent="0.25">
      <c r="A49" s="1">
        <v>36800</v>
      </c>
      <c r="B49">
        <f>papers_obs!C49</f>
        <v>-0.71670756289743598</v>
      </c>
      <c r="C49">
        <f>data1!U49</f>
        <v>-0.40306382661696999</v>
      </c>
      <c r="D49">
        <f t="shared" si="0"/>
        <v>-1.4603021415007662</v>
      </c>
    </row>
    <row r="50" spans="1:4" x14ac:dyDescent="0.25">
      <c r="A50" s="1">
        <v>36892</v>
      </c>
      <c r="B50">
        <f>papers_obs!C50</f>
        <v>-4.4419560448974398</v>
      </c>
      <c r="C50">
        <f>data1!U50</f>
        <v>-2.0361287818259601</v>
      </c>
      <c r="D50">
        <f t="shared" si="0"/>
        <v>-3.056785159115214</v>
      </c>
    </row>
    <row r="51" spans="1:4" x14ac:dyDescent="0.25">
      <c r="A51" s="1">
        <v>36982</v>
      </c>
      <c r="B51">
        <f>papers_obs!C51</f>
        <v>-1.6197370568974401</v>
      </c>
      <c r="C51">
        <f>data1!U51</f>
        <v>-1.38347595754333</v>
      </c>
      <c r="D51">
        <f t="shared" si="0"/>
        <v>-2.4187522706855047</v>
      </c>
    </row>
    <row r="52" spans="1:4" x14ac:dyDescent="0.25">
      <c r="A52" s="1">
        <v>37073</v>
      </c>
      <c r="B52">
        <f>papers_obs!C52</f>
        <v>-1.8253996878974399</v>
      </c>
      <c r="C52">
        <f>data1!U52</f>
        <v>-1.37463340802832</v>
      </c>
      <c r="D52">
        <f t="shared" si="0"/>
        <v>-2.4101078012245081</v>
      </c>
    </row>
    <row r="53" spans="1:4" x14ac:dyDescent="0.25">
      <c r="A53" s="1">
        <v>37165</v>
      </c>
      <c r="B53">
        <f>papers_obs!C53</f>
        <v>-1.6789568528974399</v>
      </c>
      <c r="C53">
        <f>data1!U53</f>
        <v>-0.96912949574950702</v>
      </c>
      <c r="D53">
        <f t="shared" si="0"/>
        <v>-2.0136874950606938</v>
      </c>
    </row>
    <row r="54" spans="1:4" x14ac:dyDescent="0.25">
      <c r="A54" s="1">
        <v>37257</v>
      </c>
      <c r="B54">
        <f>papers_obs!C54</f>
        <v>0.24768225010256401</v>
      </c>
      <c r="C54">
        <f>data1!U54</f>
        <v>1.0175419709759499</v>
      </c>
      <c r="D54">
        <f t="shared" si="0"/>
        <v>-7.1519029507843279E-2</v>
      </c>
    </row>
    <row r="55" spans="1:4" x14ac:dyDescent="0.25">
      <c r="A55" s="1">
        <v>37347</v>
      </c>
      <c r="B55">
        <f>papers_obs!C55</f>
        <v>-6.4037682897435902E-2</v>
      </c>
      <c r="C55">
        <f>data1!U55</f>
        <v>0.442692287689264</v>
      </c>
      <c r="D55">
        <f t="shared" si="0"/>
        <v>-0.63349162840596329</v>
      </c>
    </row>
    <row r="56" spans="1:4" x14ac:dyDescent="0.25">
      <c r="A56" s="1">
        <v>37438</v>
      </c>
      <c r="B56">
        <f>papers_obs!C56</f>
        <v>-2.9415131897435901E-2</v>
      </c>
      <c r="C56">
        <f>data1!U56</f>
        <v>1.7001185872575499</v>
      </c>
      <c r="D56">
        <f t="shared" si="0"/>
        <v>0.59576733447812047</v>
      </c>
    </row>
    <row r="57" spans="1:4" x14ac:dyDescent="0.25">
      <c r="A57" s="1">
        <v>37530</v>
      </c>
      <c r="B57">
        <f>papers_obs!C57</f>
        <v>-1.5066780768974399</v>
      </c>
      <c r="C57">
        <f>data1!U57</f>
        <v>-0.45107503381152297</v>
      </c>
      <c r="D57">
        <f t="shared" si="0"/>
        <v>-1.5072378599464928</v>
      </c>
    </row>
    <row r="58" spans="1:4" x14ac:dyDescent="0.25">
      <c r="A58" s="1">
        <v>37622</v>
      </c>
      <c r="B58">
        <f>papers_obs!C58</f>
        <v>-1.2367898038974401</v>
      </c>
      <c r="C58">
        <f>data1!U58</f>
        <v>-0.14683999066683801</v>
      </c>
      <c r="D58">
        <f t="shared" si="0"/>
        <v>-1.2098179207123363</v>
      </c>
    </row>
    <row r="59" spans="1:4" x14ac:dyDescent="0.25">
      <c r="A59" s="1">
        <v>37712</v>
      </c>
      <c r="B59">
        <f>papers_obs!C59</f>
        <v>0.51226993510256402</v>
      </c>
      <c r="C59">
        <f>data1!U59</f>
        <v>1.4392141643680401</v>
      </c>
      <c r="D59">
        <f t="shared" si="0"/>
        <v>0.34070737557385522</v>
      </c>
    </row>
    <row r="60" spans="1:4" x14ac:dyDescent="0.25">
      <c r="A60" s="1">
        <v>37803</v>
      </c>
      <c r="B60">
        <f>papers_obs!C60</f>
        <v>2.4630504211025599</v>
      </c>
      <c r="C60">
        <f>data1!U60</f>
        <v>3.8589626782703901</v>
      </c>
      <c r="D60">
        <f t="shared" si="0"/>
        <v>2.706251622311135</v>
      </c>
    </row>
    <row r="61" spans="1:4" x14ac:dyDescent="0.25">
      <c r="A61" s="1">
        <v>37895</v>
      </c>
      <c r="B61">
        <f>papers_obs!C61</f>
        <v>1.6805129951025599</v>
      </c>
      <c r="C61">
        <f>data1!U61</f>
        <v>1.6733666524736399</v>
      </c>
      <c r="D61">
        <f t="shared" si="0"/>
        <v>0.56961466404415373</v>
      </c>
    </row>
    <row r="62" spans="1:4" x14ac:dyDescent="0.25">
      <c r="A62" s="1">
        <v>37987</v>
      </c>
      <c r="B62">
        <f>papers_obs!C62</f>
        <v>9.1148827102564098E-2</v>
      </c>
      <c r="C62">
        <f>data1!U62</f>
        <v>1.4525251239410399</v>
      </c>
      <c r="D62">
        <f t="shared" si="0"/>
        <v>0.35372015919808497</v>
      </c>
    </row>
    <row r="63" spans="1:4" x14ac:dyDescent="0.25">
      <c r="A63" s="1">
        <v>38078</v>
      </c>
      <c r="B63">
        <f>papers_obs!C63</f>
        <v>2.2075644841025599</v>
      </c>
      <c r="C63">
        <f>data1!U63</f>
        <v>3.9793428344203199</v>
      </c>
      <c r="D63">
        <f t="shared" si="0"/>
        <v>2.8239351684175689</v>
      </c>
    </row>
    <row r="64" spans="1:4" x14ac:dyDescent="0.25">
      <c r="A64" s="1">
        <v>38169</v>
      </c>
      <c r="B64">
        <f>papers_obs!C64</f>
        <v>0.59911289210256402</v>
      </c>
      <c r="C64">
        <f>data1!U64</f>
        <v>2.2959218987838499</v>
      </c>
      <c r="D64">
        <f t="shared" si="0"/>
        <v>1.1782241838864533</v>
      </c>
    </row>
    <row r="65" spans="1:4" x14ac:dyDescent="0.25">
      <c r="A65" s="1">
        <v>38261</v>
      </c>
      <c r="B65">
        <f>papers_obs!C65</f>
        <v>1.3017994621025599</v>
      </c>
      <c r="C65">
        <f>data1!U65</f>
        <v>2.27120708015432</v>
      </c>
      <c r="D65">
        <f t="shared" si="0"/>
        <v>1.1540629966050715</v>
      </c>
    </row>
    <row r="66" spans="1:4" x14ac:dyDescent="0.25">
      <c r="A66" s="1">
        <v>38353</v>
      </c>
      <c r="B66">
        <f>papers_obs!C66</f>
        <v>0.92368832810256396</v>
      </c>
      <c r="C66">
        <f>data1!U66</f>
        <v>2.2863061400013498</v>
      </c>
      <c r="D66">
        <f t="shared" si="0"/>
        <v>1.1688238256528312</v>
      </c>
    </row>
    <row r="67" spans="1:4" x14ac:dyDescent="0.25">
      <c r="A67" s="1">
        <v>38443</v>
      </c>
      <c r="B67">
        <f>papers_obs!C67</f>
        <v>-0.81006735289743603</v>
      </c>
      <c r="C67">
        <f>data1!U67</f>
        <v>0.66605966494630497</v>
      </c>
      <c r="D67">
        <f t="shared" ref="D67:D79" si="1">C67*$H$3+$I$3</f>
        <v>-0.41512785583066492</v>
      </c>
    </row>
    <row r="68" spans="1:4" x14ac:dyDescent="0.25">
      <c r="A68" s="1">
        <v>38534</v>
      </c>
      <c r="B68">
        <f>papers_obs!C68</f>
        <v>0.20089810610256401</v>
      </c>
      <c r="C68">
        <f>data1!U68</f>
        <v>1.61077741468112</v>
      </c>
      <c r="D68">
        <f t="shared" si="1"/>
        <v>0.5084274743353383</v>
      </c>
    </row>
    <row r="69" spans="1:4" x14ac:dyDescent="0.25">
      <c r="A69" s="1">
        <v>38626</v>
      </c>
      <c r="B69">
        <f>papers_obs!C69</f>
        <v>0.94037790010256395</v>
      </c>
      <c r="C69">
        <f>data1!U69</f>
        <v>1.7804624633506601</v>
      </c>
      <c r="D69">
        <f t="shared" si="1"/>
        <v>0.67431144464522341</v>
      </c>
    </row>
    <row r="70" spans="1:4" x14ac:dyDescent="0.25">
      <c r="A70" s="1">
        <v>38718</v>
      </c>
      <c r="B70">
        <f>papers_obs!C70</f>
        <v>1.58779045110256</v>
      </c>
      <c r="C70">
        <f>data1!U70</f>
        <v>3.22518746255929</v>
      </c>
      <c r="D70">
        <f t="shared" si="1"/>
        <v>2.0866734691946109</v>
      </c>
    </row>
    <row r="71" spans="1:4" x14ac:dyDescent="0.25">
      <c r="A71" s="1">
        <v>38808</v>
      </c>
      <c r="B71">
        <f>papers_obs!C71</f>
        <v>-1.14001666289744</v>
      </c>
      <c r="C71">
        <f>data1!U71</f>
        <v>0.59520370068777395</v>
      </c>
      <c r="D71">
        <f t="shared" si="1"/>
        <v>-0.48439659084002318</v>
      </c>
    </row>
    <row r="72" spans="1:4" x14ac:dyDescent="0.25">
      <c r="A72" s="1">
        <v>38899</v>
      </c>
      <c r="B72">
        <f>papers_obs!C72</f>
        <v>-1.5384535118974401</v>
      </c>
      <c r="C72">
        <f>data1!U72</f>
        <v>-0.50691422727721702</v>
      </c>
      <c r="D72">
        <f t="shared" si="1"/>
        <v>-1.561826211622841</v>
      </c>
    </row>
    <row r="73" spans="1:4" x14ac:dyDescent="0.25">
      <c r="A73" s="1">
        <v>38991</v>
      </c>
      <c r="B73">
        <f>papers_obs!C73</f>
        <v>-2.0972397248974399</v>
      </c>
      <c r="C73">
        <f>data1!U73</f>
        <v>-2.1034632669916098</v>
      </c>
      <c r="D73">
        <f t="shared" si="1"/>
        <v>-3.1226112989291166</v>
      </c>
    </row>
    <row r="74" spans="1:4" x14ac:dyDescent="0.25">
      <c r="A74" s="1">
        <v>39083</v>
      </c>
      <c r="B74">
        <f>papers_obs!C74</f>
        <v>-1.7060236408974401</v>
      </c>
      <c r="C74">
        <f>data1!U74</f>
        <v>-0.72675418515735402</v>
      </c>
      <c r="D74">
        <f t="shared" si="1"/>
        <v>-1.7767415817856886</v>
      </c>
    </row>
    <row r="75" spans="1:4" x14ac:dyDescent="0.25">
      <c r="A75" s="1">
        <v>39173</v>
      </c>
      <c r="B75">
        <f>papers_obs!C75</f>
        <v>0.57788187610256403</v>
      </c>
      <c r="C75">
        <f>data1!U75</f>
        <v>1.1856554897000899</v>
      </c>
      <c r="D75">
        <f t="shared" si="1"/>
        <v>9.2828614361687434E-2</v>
      </c>
    </row>
    <row r="76" spans="1:4" x14ac:dyDescent="0.25">
      <c r="A76" s="1">
        <v>39264</v>
      </c>
      <c r="B76">
        <f>papers_obs!C76</f>
        <v>-1.1337573748974401</v>
      </c>
      <c r="C76">
        <f>data1!U76</f>
        <v>0.54607012458956705</v>
      </c>
      <c r="D76">
        <f t="shared" si="1"/>
        <v>-0.53242953624446121</v>
      </c>
    </row>
    <row r="77" spans="1:4" x14ac:dyDescent="0.25">
      <c r="A77" s="1">
        <v>39356</v>
      </c>
      <c r="B77">
        <f>papers_obs!C77</f>
        <v>-2.4846343058974401</v>
      </c>
      <c r="C77">
        <f>data1!U77</f>
        <v>-2.33144168398674</v>
      </c>
      <c r="D77">
        <f t="shared" si="1"/>
        <v>-3.3454828203308926</v>
      </c>
    </row>
    <row r="78" spans="1:4" x14ac:dyDescent="0.25">
      <c r="A78" s="1">
        <v>39448</v>
      </c>
      <c r="B78">
        <f>papers_obs!C78</f>
        <v>-4.3761186238974403</v>
      </c>
      <c r="C78">
        <f>data1!U78</f>
        <v>-1.5296058572435001</v>
      </c>
      <c r="D78">
        <f t="shared" si="1"/>
        <v>-2.5616087458629844</v>
      </c>
    </row>
    <row r="79" spans="1:4" x14ac:dyDescent="0.25">
      <c r="A79" s="1">
        <v>39539</v>
      </c>
      <c r="B79">
        <f>papers_obs!C79</f>
        <v>-2.2741673928974402</v>
      </c>
      <c r="C79">
        <f>data1!U79</f>
        <v>-2.1625784191892601</v>
      </c>
      <c r="D79">
        <f t="shared" si="1"/>
        <v>-3.1804022252889101</v>
      </c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9"/>
  <sheetViews>
    <sheetView topLeftCell="A52" workbookViewId="0">
      <selection activeCell="T59" sqref="T59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23" x14ac:dyDescent="0.25">
      <c r="B1" t="s">
        <v>12</v>
      </c>
      <c r="C1" t="s">
        <v>132</v>
      </c>
      <c r="D1" t="s">
        <v>15</v>
      </c>
    </row>
    <row r="2" spans="1:23" x14ac:dyDescent="0.25">
      <c r="A2" s="1">
        <v>32509</v>
      </c>
      <c r="B2">
        <v>-1.36083388589744</v>
      </c>
      <c r="C2">
        <f>data!S2</f>
        <v>-2.1983154881500564</v>
      </c>
      <c r="D2">
        <f>C2*$H$3+$I$3</f>
        <v>-1.5751441942997815</v>
      </c>
      <c r="E2">
        <f>AVERAGE(C2:C79)</f>
        <v>-2.181717914836399</v>
      </c>
      <c r="F2">
        <f>(C2-E$2)*100</f>
        <v>-1.659757331365741</v>
      </c>
      <c r="G2">
        <v>-1.44172450137412</v>
      </c>
      <c r="H2" t="s">
        <v>14</v>
      </c>
      <c r="W2">
        <f>[1]!HP(data!C2,1600)</f>
        <v>169279</v>
      </c>
    </row>
    <row r="3" spans="1:23" x14ac:dyDescent="0.25">
      <c r="A3" s="1">
        <v>32599</v>
      </c>
      <c r="B3">
        <v>-0.87324438589743603</v>
      </c>
      <c r="C3">
        <f>data!S3</f>
        <v>-2.1936374563066128</v>
      </c>
      <c r="D3">
        <f t="shared" ref="D3:D66" si="0">C3*$H$3+$I$3</f>
        <v>-1.1311892522308256</v>
      </c>
      <c r="F3">
        <f t="shared" ref="F3:F66" si="1">(C3-E$2)*100</f>
        <v>-1.191954147021379</v>
      </c>
      <c r="G3">
        <v>-0.88703216484056213</v>
      </c>
      <c r="H3">
        <f t="array" ref="H3:I7">LINEST(B2:B79,C2:C79,TRUE,TRUE)</f>
        <v>94.902077823851414</v>
      </c>
      <c r="I3">
        <v>207.04956334349478</v>
      </c>
      <c r="W3">
        <f>[1]!HP(data!C3,1600)</f>
        <v>169837.33333333299</v>
      </c>
    </row>
    <row r="4" spans="1:23" x14ac:dyDescent="0.25">
      <c r="A4" s="1">
        <v>32690</v>
      </c>
      <c r="B4">
        <v>-1.12269158589744</v>
      </c>
      <c r="C4">
        <f>data!S4</f>
        <v>-2.1962540559627337</v>
      </c>
      <c r="D4">
        <f t="shared" si="0"/>
        <v>-1.3795099964299027</v>
      </c>
      <c r="F4">
        <f t="shared" si="1"/>
        <v>-1.4536141126334723</v>
      </c>
      <c r="G4">
        <v>-1.0724685357918149</v>
      </c>
      <c r="H4">
        <v>1.9809745552901172</v>
      </c>
      <c r="I4">
        <v>4.3223373093223545</v>
      </c>
      <c r="W4">
        <f>[1]!HP(data!C4,1600)</f>
        <v>170412.66666666599</v>
      </c>
    </row>
    <row r="5" spans="1:23" x14ac:dyDescent="0.25">
      <c r="A5" s="1">
        <v>32782</v>
      </c>
      <c r="B5">
        <v>-0.65830898589743603</v>
      </c>
      <c r="C5">
        <f>data!S5</f>
        <v>-2.1917970045484414</v>
      </c>
      <c r="D5">
        <f t="shared" si="0"/>
        <v>-0.95652655624581939</v>
      </c>
      <c r="F5">
        <f t="shared" si="1"/>
        <v>-1.0079089712042411</v>
      </c>
      <c r="G5">
        <v>-0.54620721505220793</v>
      </c>
      <c r="H5">
        <v>0.96794679717645116</v>
      </c>
      <c r="I5">
        <v>0.52554379994596578</v>
      </c>
      <c r="W5">
        <f>[1]!HP(data!C5,1600)</f>
        <v>170990.33333333299</v>
      </c>
    </row>
    <row r="6" spans="1:23" x14ac:dyDescent="0.25">
      <c r="A6" s="1">
        <v>32874</v>
      </c>
      <c r="B6">
        <v>-0.99909618589743598</v>
      </c>
      <c r="C6">
        <f>data!S6</f>
        <v>-2.1953603893325528</v>
      </c>
      <c r="D6">
        <f t="shared" si="0"/>
        <v>-1.2946991763438973</v>
      </c>
      <c r="F6">
        <f t="shared" si="1"/>
        <v>-1.3642474496153856</v>
      </c>
      <c r="G6">
        <v>-1.4006150170693401</v>
      </c>
      <c r="H6">
        <v>2295.0579070171543</v>
      </c>
      <c r="I6">
        <v>76</v>
      </c>
      <c r="W6">
        <f>[1]!HP(data!C6,1600)</f>
        <v>171497</v>
      </c>
    </row>
    <row r="7" spans="1:23" x14ac:dyDescent="0.25">
      <c r="A7" s="1">
        <v>32964</v>
      </c>
      <c r="B7">
        <v>-1.6870368858974401</v>
      </c>
      <c r="C7">
        <f>data!S7</f>
        <v>-2.2024695743553444</v>
      </c>
      <c r="D7">
        <f t="shared" si="0"/>
        <v>-1.9693756066410231</v>
      </c>
      <c r="F7">
        <f t="shared" si="1"/>
        <v>-2.075165951894542</v>
      </c>
      <c r="G7">
        <v>-2.0209033654834401</v>
      </c>
      <c r="H7">
        <v>633.88646929652771</v>
      </c>
      <c r="I7">
        <v>20.990917710285043</v>
      </c>
      <c r="W7">
        <f>[1]!HP(data!C7,1600)</f>
        <v>172020</v>
      </c>
    </row>
    <row r="8" spans="1:23" x14ac:dyDescent="0.25">
      <c r="A8" s="1">
        <v>33055</v>
      </c>
      <c r="B8">
        <v>-1.72494998589744</v>
      </c>
      <c r="C8">
        <f>data!S8</f>
        <v>-2.2029504314239894</v>
      </c>
      <c r="D8">
        <f t="shared" si="0"/>
        <v>-2.0150099415916998</v>
      </c>
      <c r="F8">
        <f t="shared" si="1"/>
        <v>-2.12325165875904</v>
      </c>
      <c r="G8">
        <v>-1.999884283902764</v>
      </c>
      <c r="W8">
        <f>[1]!HP(data!C8,1600)</f>
        <v>172521.66666666599</v>
      </c>
    </row>
    <row r="9" spans="1:23" x14ac:dyDescent="0.25">
      <c r="A9" s="1">
        <v>33147</v>
      </c>
      <c r="B9">
        <v>-2.7096573858974402</v>
      </c>
      <c r="C9">
        <f>data!S9</f>
        <v>-2.2130018951923516</v>
      </c>
      <c r="D9">
        <f t="shared" si="0"/>
        <v>-2.9689147383804482</v>
      </c>
      <c r="F9">
        <f t="shared" si="1"/>
        <v>-3.128398035595259</v>
      </c>
      <c r="G9">
        <v>-2.977103102139766</v>
      </c>
      <c r="W9">
        <f>[1]!HP(data!C9,1600)</f>
        <v>173046</v>
      </c>
    </row>
    <row r="10" spans="1:23" x14ac:dyDescent="0.25">
      <c r="A10" s="1">
        <v>33239</v>
      </c>
      <c r="B10">
        <v>-3.70157908589744</v>
      </c>
      <c r="C10">
        <f>data!S10</f>
        <v>-2.223036017459096</v>
      </c>
      <c r="D10">
        <f t="shared" si="0"/>
        <v>-3.9211737906330484</v>
      </c>
      <c r="F10">
        <f t="shared" si="1"/>
        <v>-4.1318102622696973</v>
      </c>
      <c r="G10">
        <v>-3.8958387239303338</v>
      </c>
      <c r="W10">
        <f>[1]!HP(data!C10,1600)</f>
        <v>173505</v>
      </c>
    </row>
    <row r="11" spans="1:23" x14ac:dyDescent="0.25">
      <c r="A11" s="1">
        <v>33329</v>
      </c>
      <c r="B11">
        <v>-4.64142248589744</v>
      </c>
      <c r="C11">
        <f>data!S11</f>
        <v>-2.2325761734029257</v>
      </c>
      <c r="D11">
        <f t="shared" si="0"/>
        <v>-4.8265544124660664</v>
      </c>
      <c r="F11">
        <f t="shared" si="1"/>
        <v>-5.0858258566526704</v>
      </c>
      <c r="G11">
        <v>-4.7543477854280258</v>
      </c>
      <c r="W11">
        <f>[1]!HP(data!C11,1600)</f>
        <v>173957.33333333299</v>
      </c>
    </row>
    <row r="12" spans="1:23" x14ac:dyDescent="0.25">
      <c r="A12" s="1">
        <v>33420</v>
      </c>
      <c r="B12">
        <v>-4.7808851858974402</v>
      </c>
      <c r="C12">
        <f>data!S12</f>
        <v>-2.2340249508707299</v>
      </c>
      <c r="D12">
        <f t="shared" si="0"/>
        <v>-4.9640464044650514</v>
      </c>
      <c r="F12">
        <f t="shared" si="1"/>
        <v>-5.2307036034330956</v>
      </c>
      <c r="G12">
        <v>-4.8467727767639079</v>
      </c>
      <c r="W12">
        <f>[1]!HP(data!C12,1600)</f>
        <v>174449.33333333299</v>
      </c>
    </row>
    <row r="13" spans="1:23" x14ac:dyDescent="0.25">
      <c r="A13" s="1">
        <v>33512</v>
      </c>
      <c r="B13">
        <v>-4.9327118858974401</v>
      </c>
      <c r="C13">
        <f>data!S13</f>
        <v>-2.2357153063862878</v>
      </c>
      <c r="D13">
        <f t="shared" si="0"/>
        <v>-5.1244646551525079</v>
      </c>
      <c r="F13">
        <f t="shared" si="1"/>
        <v>-5.3997391549888807</v>
      </c>
      <c r="G13">
        <v>-4.996635234301694</v>
      </c>
      <c r="W13">
        <f>[1]!HP(data!C13,1600)</f>
        <v>174950.33333333299</v>
      </c>
    </row>
    <row r="14" spans="1:23" x14ac:dyDescent="0.25">
      <c r="A14" s="1">
        <v>33604</v>
      </c>
      <c r="B14">
        <v>-5.09427668589744</v>
      </c>
      <c r="C14">
        <f>data!S14</f>
        <v>-2.2374225725585402</v>
      </c>
      <c r="D14">
        <f t="shared" si="0"/>
        <v>-5.2864877622976394</v>
      </c>
      <c r="F14">
        <f t="shared" si="1"/>
        <v>-5.5704657722141171</v>
      </c>
      <c r="G14">
        <v>-5.0932050987135824</v>
      </c>
      <c r="W14">
        <f>[1]!HP(data!C14,1600)</f>
        <v>175678.66666666599</v>
      </c>
    </row>
    <row r="15" spans="1:23" x14ac:dyDescent="0.25">
      <c r="A15" s="1">
        <v>33695</v>
      </c>
      <c r="B15">
        <v>-4.8972395858974398</v>
      </c>
      <c r="C15">
        <f>data!S15</f>
        <v>-2.2355553690611289</v>
      </c>
      <c r="D15">
        <f t="shared" si="0"/>
        <v>-5.1092862706733513</v>
      </c>
      <c r="F15">
        <f t="shared" si="1"/>
        <v>-5.3837454224729964</v>
      </c>
      <c r="G15">
        <v>-4.8365906960485816</v>
      </c>
      <c r="W15">
        <f>[1]!HP(data!C15,1600)</f>
        <v>176125.33333333299</v>
      </c>
    </row>
    <row r="16" spans="1:23" x14ac:dyDescent="0.25">
      <c r="A16" s="1">
        <v>33786</v>
      </c>
      <c r="B16">
        <v>-5.4388501858974401</v>
      </c>
      <c r="C16">
        <f>data!S16</f>
        <v>-2.2410906292277506</v>
      </c>
      <c r="D16">
        <f t="shared" si="0"/>
        <v>-5.6345939617813485</v>
      </c>
      <c r="F16">
        <f t="shared" si="1"/>
        <v>-5.9372714391351611</v>
      </c>
      <c r="G16">
        <v>-5.3646534768096554</v>
      </c>
      <c r="W16">
        <f>[1]!HP(data!C16,1600)</f>
        <v>176595.33333333299</v>
      </c>
    </row>
    <row r="17" spans="1:23" x14ac:dyDescent="0.25">
      <c r="A17" s="1">
        <v>33878</v>
      </c>
      <c r="B17">
        <v>-4.8547801858974404</v>
      </c>
      <c r="C17">
        <f>data!S17</f>
        <v>-2.2354736732070903</v>
      </c>
      <c r="D17">
        <f t="shared" si="0"/>
        <v>-5.1015331643754962</v>
      </c>
      <c r="F17">
        <f t="shared" si="1"/>
        <v>-5.3755758370691353</v>
      </c>
      <c r="G17">
        <v>-4.8153074025508502</v>
      </c>
      <c r="W17">
        <f>[1]!HP(data!C17,1600)</f>
        <v>177132.33333333299</v>
      </c>
    </row>
    <row r="18" spans="1:23" x14ac:dyDescent="0.25">
      <c r="A18" s="1">
        <v>33970</v>
      </c>
      <c r="B18">
        <v>-4.4152150858974402</v>
      </c>
      <c r="C18">
        <f>data!S18</f>
        <v>-2.2311560788435743</v>
      </c>
      <c r="D18">
        <f t="shared" si="0"/>
        <v>-4.6917844880772748</v>
      </c>
      <c r="F18">
        <f t="shared" si="1"/>
        <v>-4.9438164007175267</v>
      </c>
      <c r="G18">
        <v>-4.3433571168652207</v>
      </c>
      <c r="W18">
        <f>[1]!HP(data!C18,1600)</f>
        <v>177522.33333333299</v>
      </c>
    </row>
    <row r="19" spans="1:23" x14ac:dyDescent="0.25">
      <c r="A19" s="1">
        <v>34060</v>
      </c>
      <c r="B19">
        <v>-3.6366159858974401</v>
      </c>
      <c r="C19">
        <f>data!S19</f>
        <v>-2.2234378651381292</v>
      </c>
      <c r="D19">
        <f t="shared" si="0"/>
        <v>-3.9593099703419909</v>
      </c>
      <c r="F19">
        <f t="shared" si="1"/>
        <v>-4.1719950301730258</v>
      </c>
      <c r="G19">
        <v>-3.5099785546277129</v>
      </c>
      <c r="W19">
        <f>[1]!HP(data!C19,1600)</f>
        <v>177946.33333333299</v>
      </c>
    </row>
    <row r="20" spans="1:23" x14ac:dyDescent="0.25">
      <c r="A20" s="1">
        <v>34151</v>
      </c>
      <c r="B20">
        <v>-3.6334223858974402</v>
      </c>
      <c r="C20">
        <f>data!S20</f>
        <v>-2.2234729638096811</v>
      </c>
      <c r="D20">
        <f t="shared" si="0"/>
        <v>-3.9626409072011199</v>
      </c>
      <c r="F20">
        <f t="shared" si="1"/>
        <v>-4.1755048973282083</v>
      </c>
      <c r="G20">
        <v>-3.4841856659872938</v>
      </c>
    </row>
    <row r="21" spans="1:23" x14ac:dyDescent="0.25">
      <c r="A21" s="1">
        <v>34243</v>
      </c>
      <c r="B21">
        <v>-3.1781087858974399</v>
      </c>
      <c r="C21">
        <f>data!S21</f>
        <v>-2.2190524647258405</v>
      </c>
      <c r="D21">
        <f t="shared" si="0"/>
        <v>-3.5431263591262336</v>
      </c>
      <c r="F21">
        <f t="shared" si="1"/>
        <v>-3.7334549889441515</v>
      </c>
      <c r="G21">
        <v>-3.033123981329489</v>
      </c>
    </row>
    <row r="22" spans="1:23" x14ac:dyDescent="0.25">
      <c r="A22" s="1">
        <v>34335</v>
      </c>
      <c r="B22">
        <v>-2.7405397858974401</v>
      </c>
      <c r="C22">
        <f>data!S22</f>
        <v>-2.214823164602346</v>
      </c>
      <c r="D22">
        <f t="shared" si="0"/>
        <v>-3.1417569896659359</v>
      </c>
      <c r="F22">
        <f t="shared" si="1"/>
        <v>-3.3105249765946976</v>
      </c>
      <c r="G22">
        <v>-2.555674760148952</v>
      </c>
    </row>
    <row r="23" spans="1:23" x14ac:dyDescent="0.25">
      <c r="A23" s="1">
        <v>34425</v>
      </c>
      <c r="B23">
        <v>-1.76558808589744</v>
      </c>
      <c r="C23">
        <f>data!S23</f>
        <v>-2.2050459111813683</v>
      </c>
      <c r="D23">
        <f t="shared" si="0"/>
        <v>-2.2138753246047713</v>
      </c>
      <c r="F23">
        <f t="shared" si="1"/>
        <v>-2.3327996344969293</v>
      </c>
      <c r="G23">
        <v>-1.5095198626660979</v>
      </c>
    </row>
    <row r="24" spans="1:23" x14ac:dyDescent="0.25">
      <c r="A24" s="1">
        <v>34516</v>
      </c>
      <c r="B24">
        <v>-1.1272822858974401</v>
      </c>
      <c r="C24">
        <f>data!S24</f>
        <v>-2.1986439158102833</v>
      </c>
      <c r="D24">
        <f t="shared" si="0"/>
        <v>-1.6063126616701311</v>
      </c>
      <c r="F24">
        <f t="shared" si="1"/>
        <v>-1.6926000973884303</v>
      </c>
      <c r="G24">
        <v>-0.84767639895186875</v>
      </c>
    </row>
    <row r="25" spans="1:23" x14ac:dyDescent="0.25">
      <c r="A25" s="1">
        <v>34608</v>
      </c>
      <c r="B25">
        <v>-0.63622288589743603</v>
      </c>
      <c r="C25">
        <f>data!S25</f>
        <v>-2.1938147477599963</v>
      </c>
      <c r="D25">
        <f t="shared" si="0"/>
        <v>-1.148014579537346</v>
      </c>
      <c r="F25">
        <f t="shared" si="1"/>
        <v>-1.2096832923597312</v>
      </c>
      <c r="G25">
        <v>-0.35495153491456038</v>
      </c>
    </row>
    <row r="26" spans="1:23" x14ac:dyDescent="0.25">
      <c r="A26" s="1">
        <v>34700</v>
      </c>
      <c r="B26">
        <v>-1.9462185897436202E-2</v>
      </c>
      <c r="C26">
        <f>data!S26</f>
        <v>-2.1876440055225501</v>
      </c>
      <c r="D26">
        <f t="shared" si="0"/>
        <v>-0.56239831948829533</v>
      </c>
      <c r="F26">
        <f t="shared" si="1"/>
        <v>-0.59260906861511309</v>
      </c>
      <c r="G26">
        <v>0.40750007435281788</v>
      </c>
    </row>
    <row r="27" spans="1:23" x14ac:dyDescent="0.25">
      <c r="A27" s="1">
        <v>34790</v>
      </c>
      <c r="B27">
        <v>-6.2825085897436198E-2</v>
      </c>
      <c r="C27">
        <f>data!S27</f>
        <v>-2.1881320980759269</v>
      </c>
      <c r="D27">
        <f t="shared" si="0"/>
        <v>-0.60871931697411696</v>
      </c>
      <c r="F27">
        <f t="shared" si="1"/>
        <v>-0.64141832395279152</v>
      </c>
      <c r="G27">
        <v>0.43617476262509669</v>
      </c>
    </row>
    <row r="28" spans="1:23" x14ac:dyDescent="0.25">
      <c r="A28" s="1">
        <v>34881</v>
      </c>
      <c r="B28">
        <v>0.38410671410256397</v>
      </c>
      <c r="C28">
        <f>data!S28</f>
        <v>-2.1835451250081932</v>
      </c>
      <c r="D28">
        <f t="shared" si="0"/>
        <v>-0.17340604192412457</v>
      </c>
      <c r="F28">
        <f t="shared" si="1"/>
        <v>-0.18272101717942135</v>
      </c>
      <c r="G28">
        <v>0.92226359682294756</v>
      </c>
    </row>
    <row r="29" spans="1:23" x14ac:dyDescent="0.25">
      <c r="A29" s="1">
        <v>34973</v>
      </c>
      <c r="B29">
        <v>8.5147014102563798E-2</v>
      </c>
      <c r="C29">
        <f>data!S29</f>
        <v>-2.1864874163428767</v>
      </c>
      <c r="D29">
        <f t="shared" si="0"/>
        <v>-0.45263560314870688</v>
      </c>
      <c r="F29">
        <f t="shared" si="1"/>
        <v>-0.47695015064777024</v>
      </c>
      <c r="G29">
        <v>0.63798922763558252</v>
      </c>
    </row>
    <row r="30" spans="1:23" x14ac:dyDescent="0.25">
      <c r="A30" s="1">
        <v>35065</v>
      </c>
      <c r="B30">
        <v>-0.81271468589743601</v>
      </c>
      <c r="C30">
        <f>data!S30</f>
        <v>-2.1953536387175814</v>
      </c>
      <c r="D30">
        <f t="shared" si="0"/>
        <v>-1.2940585289564979</v>
      </c>
      <c r="F30">
        <f t="shared" si="1"/>
        <v>-1.3635723881182393</v>
      </c>
      <c r="G30">
        <v>-0.1790256966141435</v>
      </c>
    </row>
    <row r="31" spans="1:23" x14ac:dyDescent="0.25">
      <c r="A31" s="1">
        <v>35156</v>
      </c>
      <c r="B31">
        <v>7.3340314102563794E-2</v>
      </c>
      <c r="C31">
        <f>data!S31</f>
        <v>-2.1863441807648445</v>
      </c>
      <c r="D31">
        <f t="shared" si="0"/>
        <v>-0.43904224917514512</v>
      </c>
      <c r="F31">
        <f t="shared" si="1"/>
        <v>-0.46262659284455054</v>
      </c>
      <c r="G31">
        <v>0.75131110667085999</v>
      </c>
    </row>
    <row r="32" spans="1:23" x14ac:dyDescent="0.25">
      <c r="A32" s="1">
        <v>35247</v>
      </c>
      <c r="B32">
        <v>0.66353281410256404</v>
      </c>
      <c r="C32">
        <f>data!S32</f>
        <v>-2.1802330901995917</v>
      </c>
      <c r="D32">
        <f t="shared" si="0"/>
        <v>0.14091294323708325</v>
      </c>
      <c r="F32">
        <f t="shared" si="1"/>
        <v>0.14848246368073248</v>
      </c>
      <c r="G32">
        <v>1.3579819142167879</v>
      </c>
    </row>
    <row r="33" spans="1:7" x14ac:dyDescent="0.25">
      <c r="A33" s="1">
        <v>35339</v>
      </c>
      <c r="B33">
        <v>1.3317898141025599</v>
      </c>
      <c r="C33">
        <f>data!S33</f>
        <v>-2.1735128405986948</v>
      </c>
      <c r="D33">
        <f t="shared" si="0"/>
        <v>0.77867859385710858</v>
      </c>
      <c r="F33">
        <f t="shared" si="1"/>
        <v>0.82050742377042241</v>
      </c>
      <c r="G33">
        <v>2.006852472702469</v>
      </c>
    </row>
    <row r="34" spans="1:7" x14ac:dyDescent="0.25">
      <c r="A34" s="1">
        <v>35431</v>
      </c>
      <c r="B34">
        <v>1.6397859141025599</v>
      </c>
      <c r="C34">
        <f>data!S34</f>
        <v>-2.1701790464156163</v>
      </c>
      <c r="D34">
        <f t="shared" si="0"/>
        <v>1.0950625888683021</v>
      </c>
      <c r="F34">
        <f t="shared" si="1"/>
        <v>1.1538868420782666</v>
      </c>
      <c r="G34">
        <v>2.1535641730441308</v>
      </c>
    </row>
    <row r="35" spans="1:7" x14ac:dyDescent="0.25">
      <c r="A35" s="1">
        <v>35521</v>
      </c>
      <c r="B35">
        <v>2.14349511410256</v>
      </c>
      <c r="C35">
        <f>data!S35</f>
        <v>-2.1649042091908095</v>
      </c>
      <c r="D35">
        <f t="shared" si="0"/>
        <v>1.5956556016850811</v>
      </c>
      <c r="F35">
        <f t="shared" si="1"/>
        <v>1.6813705645589483</v>
      </c>
      <c r="G35">
        <v>2.7411724434565081</v>
      </c>
    </row>
    <row r="36" spans="1:7" x14ac:dyDescent="0.25">
      <c r="A36" s="1">
        <v>35612</v>
      </c>
      <c r="B36">
        <v>2.73446481410256</v>
      </c>
      <c r="C36">
        <f>data!S36</f>
        <v>-2.1587295376396751</v>
      </c>
      <c r="D36">
        <f t="shared" si="0"/>
        <v>2.1816447617675578</v>
      </c>
      <c r="F36">
        <f t="shared" si="1"/>
        <v>2.2988377196723864</v>
      </c>
      <c r="G36">
        <v>3.373191298364242</v>
      </c>
    </row>
    <row r="37" spans="1:7" x14ac:dyDescent="0.25">
      <c r="A37" s="1">
        <v>35704</v>
      </c>
      <c r="B37">
        <v>3.2072591141025599</v>
      </c>
      <c r="C37">
        <f>data!S37</f>
        <v>-2.1538492602823855</v>
      </c>
      <c r="D37">
        <f t="shared" si="0"/>
        <v>2.6447932233310212</v>
      </c>
      <c r="F37">
        <f t="shared" si="1"/>
        <v>2.7868654554013439</v>
      </c>
      <c r="G37">
        <v>3.8570324535311951</v>
      </c>
    </row>
    <row r="38" spans="1:7" x14ac:dyDescent="0.25">
      <c r="A38" s="1">
        <v>35796</v>
      </c>
      <c r="B38">
        <v>3.56591581410256</v>
      </c>
      <c r="C38">
        <f>data!S38</f>
        <v>-2.1499985276778935</v>
      </c>
      <c r="D38">
        <f t="shared" si="0"/>
        <v>3.010235748641378</v>
      </c>
      <c r="F38">
        <f t="shared" si="1"/>
        <v>3.171938715850553</v>
      </c>
      <c r="G38">
        <v>4.2906137347201936</v>
      </c>
    </row>
    <row r="39" spans="1:7" x14ac:dyDescent="0.25">
      <c r="A39" s="1">
        <v>35886</v>
      </c>
      <c r="B39">
        <v>3.6343720141025599</v>
      </c>
      <c r="C39">
        <f>data!S39</f>
        <v>-2.1488796115683373</v>
      </c>
      <c r="D39">
        <f t="shared" si="0"/>
        <v>3.1164232123488489</v>
      </c>
      <c r="F39">
        <f t="shared" si="1"/>
        <v>3.2838303268061697</v>
      </c>
      <c r="G39">
        <v>4.4251103403138536</v>
      </c>
    </row>
    <row r="40" spans="1:7" x14ac:dyDescent="0.25">
      <c r="A40" s="1">
        <v>35977</v>
      </c>
      <c r="B40">
        <v>3.6271311141025602</v>
      </c>
      <c r="C40">
        <f>data!S40</f>
        <v>-2.1485338102890559</v>
      </c>
      <c r="D40">
        <f t="shared" si="0"/>
        <v>3.149240472266797</v>
      </c>
      <c r="F40">
        <f t="shared" si="1"/>
        <v>3.3184104547343107</v>
      </c>
      <c r="G40">
        <v>4.4478609506265698</v>
      </c>
    </row>
    <row r="41" spans="1:7" x14ac:dyDescent="0.25">
      <c r="A41" s="1">
        <v>36069</v>
      </c>
      <c r="B41">
        <v>4.5166021141025601</v>
      </c>
      <c r="C41">
        <f>data!S41</f>
        <v>-2.139366364027298</v>
      </c>
      <c r="D41">
        <f t="shared" si="0"/>
        <v>4.0192501708461066</v>
      </c>
      <c r="F41">
        <f t="shared" si="1"/>
        <v>4.2351550809101024</v>
      </c>
      <c r="G41">
        <v>5.333183910060546</v>
      </c>
    </row>
    <row r="42" spans="1:7" x14ac:dyDescent="0.25">
      <c r="A42" s="1">
        <v>36161</v>
      </c>
      <c r="B42">
        <v>4.6487758141025601</v>
      </c>
      <c r="C42">
        <f>data!S42</f>
        <v>-2.1376490159534614</v>
      </c>
      <c r="D42">
        <f t="shared" si="0"/>
        <v>4.1822300713999994</v>
      </c>
      <c r="F42">
        <f t="shared" si="1"/>
        <v>4.4068898882937635</v>
      </c>
      <c r="G42">
        <v>5.3930914209435974</v>
      </c>
    </row>
    <row r="43" spans="1:7" x14ac:dyDescent="0.25">
      <c r="A43" s="1">
        <v>36251</v>
      </c>
      <c r="B43">
        <v>5.0918479141025603</v>
      </c>
      <c r="C43">
        <f>data!S43</f>
        <v>-2.1328012479676532</v>
      </c>
      <c r="D43">
        <f t="shared" si="0"/>
        <v>4.6422933260611501</v>
      </c>
      <c r="F43">
        <f t="shared" si="1"/>
        <v>4.891666686874574</v>
      </c>
      <c r="G43">
        <v>5.8724880627270881</v>
      </c>
    </row>
    <row r="44" spans="1:7" x14ac:dyDescent="0.25">
      <c r="A44" s="1">
        <v>36342</v>
      </c>
      <c r="B44">
        <v>5.1519330141025597</v>
      </c>
      <c r="C44">
        <f>data!S44</f>
        <v>-2.1316912325786097</v>
      </c>
      <c r="D44">
        <f t="shared" si="0"/>
        <v>4.7476360928978067</v>
      </c>
      <c r="F44">
        <f t="shared" si="1"/>
        <v>5.0026682257789279</v>
      </c>
      <c r="G44">
        <v>5.9496175525717732</v>
      </c>
    </row>
    <row r="45" spans="1:7" x14ac:dyDescent="0.25">
      <c r="A45" s="1">
        <v>36434</v>
      </c>
      <c r="B45">
        <v>5.4739010141025597</v>
      </c>
      <c r="C45">
        <f>data!S45</f>
        <v>-2.1280641565235969</v>
      </c>
      <c r="D45">
        <f t="shared" si="0"/>
        <v>5.091853146943663</v>
      </c>
      <c r="F45">
        <f t="shared" si="1"/>
        <v>5.3653758312802058</v>
      </c>
      <c r="G45">
        <v>6.2751121733861206</v>
      </c>
    </row>
    <row r="46" spans="1:7" x14ac:dyDescent="0.25">
      <c r="A46" s="1">
        <v>36526</v>
      </c>
      <c r="B46">
        <v>5.7318169141025601</v>
      </c>
      <c r="C46">
        <f>data!S46</f>
        <v>-2.1251288479769053</v>
      </c>
      <c r="D46">
        <f t="shared" si="0"/>
        <v>5.3704200270788078</v>
      </c>
      <c r="F46">
        <f t="shared" si="1"/>
        <v>5.658906685949372</v>
      </c>
      <c r="G46">
        <v>5.4332323260865234</v>
      </c>
    </row>
    <row r="47" spans="1:7" x14ac:dyDescent="0.25">
      <c r="A47" s="1">
        <v>36617</v>
      </c>
      <c r="B47">
        <v>5.8807891141025603</v>
      </c>
      <c r="C47">
        <f>data!S47</f>
        <v>-2.1231233338836022</v>
      </c>
      <c r="D47">
        <f t="shared" si="0"/>
        <v>5.5607474816382876</v>
      </c>
      <c r="F47">
        <f t="shared" si="1"/>
        <v>5.8594580952796793</v>
      </c>
      <c r="G47">
        <v>5.5796129445312204</v>
      </c>
    </row>
    <row r="48" spans="1:7" x14ac:dyDescent="0.25">
      <c r="A48" s="1">
        <v>36708</v>
      </c>
      <c r="B48">
        <v>5.5323888141025597</v>
      </c>
      <c r="C48">
        <f>data!S48</f>
        <v>-2.1260760534909373</v>
      </c>
      <c r="D48">
        <f t="shared" si="0"/>
        <v>5.2805282556709585</v>
      </c>
      <c r="F48">
        <f t="shared" si="1"/>
        <v>5.5641861345461674</v>
      </c>
      <c r="G48">
        <v>5.2200567353163141</v>
      </c>
    </row>
    <row r="49" spans="1:7" x14ac:dyDescent="0.25">
      <c r="A49" s="1">
        <v>36800</v>
      </c>
      <c r="B49">
        <v>5.1469115141025599</v>
      </c>
      <c r="C49">
        <f>data!S49</f>
        <v>-2.1293910830351881</v>
      </c>
      <c r="D49">
        <f t="shared" si="0"/>
        <v>4.9659250638741241</v>
      </c>
      <c r="F49">
        <f t="shared" si="1"/>
        <v>5.2326831801210894</v>
      </c>
      <c r="G49">
        <v>4.8405133984015691</v>
      </c>
    </row>
    <row r="50" spans="1:7" x14ac:dyDescent="0.25">
      <c r="A50" s="1">
        <v>36892</v>
      </c>
      <c r="B50">
        <v>4.5766123141025599</v>
      </c>
      <c r="C50">
        <f>data!S50</f>
        <v>-2.1344951414823083</v>
      </c>
      <c r="D50">
        <f t="shared" si="0"/>
        <v>4.4815393119080227</v>
      </c>
      <c r="F50">
        <f t="shared" si="1"/>
        <v>4.7222773354090641</v>
      </c>
      <c r="G50">
        <v>4.329186180902278</v>
      </c>
    </row>
    <row r="51" spans="1:7" x14ac:dyDescent="0.25">
      <c r="A51" s="1">
        <v>36982</v>
      </c>
      <c r="B51">
        <v>3.7065616141025601</v>
      </c>
      <c r="C51">
        <f>data!S51</f>
        <v>-2.1426701703634499</v>
      </c>
      <c r="D51">
        <f t="shared" si="0"/>
        <v>3.7057120848176908</v>
      </c>
      <c r="F51">
        <f t="shared" si="1"/>
        <v>3.904774447294912</v>
      </c>
      <c r="G51">
        <v>3.4669072707525839</v>
      </c>
    </row>
    <row r="52" spans="1:7" x14ac:dyDescent="0.25">
      <c r="A52" s="1">
        <v>37073</v>
      </c>
      <c r="B52">
        <v>2.9666083141025599</v>
      </c>
      <c r="C52">
        <f>data!S52</f>
        <v>-2.1494946666943631</v>
      </c>
      <c r="D52">
        <f t="shared" si="0"/>
        <v>3.058053202912788</v>
      </c>
      <c r="F52">
        <f t="shared" si="1"/>
        <v>3.2223248142035921</v>
      </c>
      <c r="G52">
        <v>2.7162856357235028</v>
      </c>
    </row>
    <row r="53" spans="1:7" x14ac:dyDescent="0.25">
      <c r="A53" s="1">
        <v>37165</v>
      </c>
      <c r="B53">
        <v>1.84597821410256</v>
      </c>
      <c r="C53">
        <f>data!S53</f>
        <v>-2.1601181784936974</v>
      </c>
      <c r="D53">
        <f t="shared" si="0"/>
        <v>2.0498598593697466</v>
      </c>
      <c r="F53">
        <f t="shared" si="1"/>
        <v>2.1599736342701625</v>
      </c>
      <c r="G53">
        <v>1.584777950611205</v>
      </c>
    </row>
    <row r="54" spans="1:7" x14ac:dyDescent="0.25">
      <c r="A54" s="1">
        <v>37257</v>
      </c>
      <c r="B54">
        <v>1.10381241410256</v>
      </c>
      <c r="C54">
        <f>data!S54</f>
        <v>-2.1669569082861546</v>
      </c>
      <c r="D54">
        <f t="shared" si="0"/>
        <v>1.4008501923896972</v>
      </c>
      <c r="F54">
        <f t="shared" si="1"/>
        <v>1.4761006550244371</v>
      </c>
      <c r="G54">
        <v>0.89645575328356486</v>
      </c>
    </row>
    <row r="55" spans="1:7" x14ac:dyDescent="0.25">
      <c r="A55" s="1">
        <v>37347</v>
      </c>
      <c r="B55">
        <v>1.1692267141025601</v>
      </c>
      <c r="C55">
        <f>data!S55</f>
        <v>-2.1657298022738094</v>
      </c>
      <c r="D55">
        <f t="shared" si="0"/>
        <v>1.5173051026714006</v>
      </c>
      <c r="F55">
        <f t="shared" si="1"/>
        <v>1.5988112562589585</v>
      </c>
      <c r="G55">
        <v>1.021730487026717</v>
      </c>
    </row>
    <row r="56" spans="1:7" x14ac:dyDescent="0.25">
      <c r="A56" s="1">
        <v>37438</v>
      </c>
      <c r="B56">
        <v>0.69295211410256397</v>
      </c>
      <c r="C56">
        <f>data!S56</f>
        <v>-2.169900816710951</v>
      </c>
      <c r="D56">
        <f t="shared" si="0"/>
        <v>1.1214671659533622</v>
      </c>
      <c r="F56">
        <f t="shared" si="1"/>
        <v>1.1817098125447956</v>
      </c>
      <c r="G56">
        <v>0.55165860021433311</v>
      </c>
    </row>
    <row r="57" spans="1:7" x14ac:dyDescent="0.25">
      <c r="A57" s="1">
        <v>37530</v>
      </c>
      <c r="B57">
        <v>0.334186314102564</v>
      </c>
      <c r="C57">
        <f>data!S57</f>
        <v>-2.1730508379607243</v>
      </c>
      <c r="D57">
        <f t="shared" si="0"/>
        <v>0.8225236041606081</v>
      </c>
      <c r="F57">
        <f t="shared" si="1"/>
        <v>0.86670768756746952</v>
      </c>
      <c r="G57">
        <v>0.18078149079943101</v>
      </c>
    </row>
    <row r="58" spans="1:7" x14ac:dyDescent="0.25">
      <c r="A58" s="1">
        <v>37622</v>
      </c>
      <c r="B58">
        <v>-0.57687218589743605</v>
      </c>
      <c r="C58">
        <f>data!S58</f>
        <v>-2.1815984757048787</v>
      </c>
      <c r="D58">
        <f t="shared" si="0"/>
        <v>1.1335021754774743E-2</v>
      </c>
      <c r="F58">
        <f t="shared" si="1"/>
        <v>1.1943913152023811E-2</v>
      </c>
      <c r="G58">
        <v>-1.1327212710538599</v>
      </c>
    </row>
    <row r="59" spans="1:7" x14ac:dyDescent="0.25">
      <c r="A59" s="1">
        <v>37712</v>
      </c>
      <c r="B59">
        <v>-1.10026688589744</v>
      </c>
      <c r="C59">
        <f>data!S59</f>
        <v>-2.1862816238803187</v>
      </c>
      <c r="D59">
        <f t="shared" si="0"/>
        <v>-0.43310547085147277</v>
      </c>
      <c r="F59">
        <f t="shared" si="1"/>
        <v>-0.45637090439196726</v>
      </c>
      <c r="G59">
        <v>-1.6448364258193851</v>
      </c>
    </row>
    <row r="60" spans="1:7" x14ac:dyDescent="0.25">
      <c r="A60" s="1">
        <v>37803</v>
      </c>
      <c r="B60">
        <v>-1.50548388589744</v>
      </c>
      <c r="C60">
        <f>data!S60</f>
        <v>-2.189833294719405</v>
      </c>
      <c r="D60">
        <f t="shared" si="0"/>
        <v>-0.77016641322714463</v>
      </c>
      <c r="F60">
        <f t="shared" si="1"/>
        <v>-0.81153798830060353</v>
      </c>
      <c r="G60">
        <v>-2.0735483763898439</v>
      </c>
    </row>
    <row r="61" spans="1:7" x14ac:dyDescent="0.25">
      <c r="A61" s="1">
        <v>37895</v>
      </c>
      <c r="B61">
        <v>-1.48232818589744</v>
      </c>
      <c r="C61">
        <f>data!S61</f>
        <v>-2.1892244334519986</v>
      </c>
      <c r="D61">
        <f t="shared" si="0"/>
        <v>-0.71238421384381923</v>
      </c>
      <c r="F61">
        <f t="shared" si="1"/>
        <v>-0.75065186155995889</v>
      </c>
      <c r="G61">
        <v>-2.092871895640469</v>
      </c>
    </row>
    <row r="62" spans="1:7" x14ac:dyDescent="0.25">
      <c r="A62" s="1">
        <v>37987</v>
      </c>
      <c r="B62">
        <v>-1.09760778589744</v>
      </c>
      <c r="C62">
        <f>data!S62</f>
        <v>-2.1850190053237553</v>
      </c>
      <c r="D62">
        <f t="shared" si="0"/>
        <v>-0.31328034633463631</v>
      </c>
      <c r="F62">
        <f t="shared" si="1"/>
        <v>-0.3301090487356273</v>
      </c>
      <c r="G62">
        <v>-1.441292677679185</v>
      </c>
    </row>
    <row r="63" spans="1:7" x14ac:dyDescent="0.25">
      <c r="A63" s="1">
        <v>38078</v>
      </c>
      <c r="B63">
        <v>-1.2801686858974399</v>
      </c>
      <c r="C63">
        <f>data!S63</f>
        <v>-2.1865695835694794</v>
      </c>
      <c r="D63">
        <f t="shared" si="0"/>
        <v>-0.46043344368231942</v>
      </c>
      <c r="F63">
        <f t="shared" si="1"/>
        <v>-0.48516687330804054</v>
      </c>
      <c r="G63">
        <v>-1.60260447770102</v>
      </c>
    </row>
    <row r="64" spans="1:7" x14ac:dyDescent="0.25">
      <c r="A64" s="1">
        <v>38169</v>
      </c>
      <c r="B64">
        <v>-1.2409205858974399</v>
      </c>
      <c r="C64">
        <f>data!S64</f>
        <v>-2.1859870142400539</v>
      </c>
      <c r="D64">
        <f t="shared" si="0"/>
        <v>-0.4051464038434176</v>
      </c>
      <c r="F64">
        <f t="shared" si="1"/>
        <v>-0.42690994036549412</v>
      </c>
      <c r="G64">
        <v>-1.585742776259069</v>
      </c>
    </row>
    <row r="65" spans="1:7" x14ac:dyDescent="0.25">
      <c r="A65" s="1">
        <v>38261</v>
      </c>
      <c r="B65">
        <v>-1.15981298589744</v>
      </c>
      <c r="C65">
        <f>data!S65</f>
        <v>-2.1849765148326195</v>
      </c>
      <c r="D65">
        <f t="shared" si="0"/>
        <v>-0.30924791043810274</v>
      </c>
      <c r="F65">
        <f t="shared" si="1"/>
        <v>-0.32585999962204681</v>
      </c>
      <c r="G65">
        <v>-1.534895795549174</v>
      </c>
    </row>
    <row r="66" spans="1:7" x14ac:dyDescent="0.25">
      <c r="A66" s="1">
        <v>38353</v>
      </c>
      <c r="B66">
        <v>-1.05926068589744</v>
      </c>
      <c r="C66">
        <f>data!S66</f>
        <v>-2.1838247020612855</v>
      </c>
      <c r="D66">
        <f t="shared" si="0"/>
        <v>-0.19993848517447077</v>
      </c>
      <c r="F66">
        <f t="shared" si="1"/>
        <v>-0.21067872248865527</v>
      </c>
      <c r="G66">
        <v>-1.412227417628698</v>
      </c>
    </row>
    <row r="67" spans="1:7" x14ac:dyDescent="0.25">
      <c r="A67" s="1">
        <v>38443</v>
      </c>
      <c r="B67">
        <v>-0.92981958589743596</v>
      </c>
      <c r="C67">
        <f>data!S67</f>
        <v>-2.182498393774722</v>
      </c>
      <c r="D67">
        <f t="shared" ref="D67:D79" si="2">C67*$H$3+$I$3</f>
        <v>-7.4069072944581649E-2</v>
      </c>
      <c r="F67">
        <f t="shared" ref="F67:F79" si="3">(C67-E$2)*100</f>
        <v>-7.8047893832300375E-2</v>
      </c>
      <c r="G67">
        <v>-1.2742983798061049</v>
      </c>
    </row>
    <row r="68" spans="1:7" x14ac:dyDescent="0.25">
      <c r="A68" s="1">
        <v>38534</v>
      </c>
      <c r="B68">
        <v>-0.59671628589743597</v>
      </c>
      <c r="C68">
        <f>data!S68</f>
        <v>-2.1791000041938919</v>
      </c>
      <c r="D68">
        <f t="shared" si="2"/>
        <v>0.24844515953111568</v>
      </c>
      <c r="F68">
        <f t="shared" si="3"/>
        <v>0.26179106425070486</v>
      </c>
      <c r="G68">
        <v>-0.97385472817155261</v>
      </c>
    </row>
    <row r="69" spans="1:7" x14ac:dyDescent="0.25">
      <c r="A69" s="1">
        <v>38626</v>
      </c>
      <c r="B69">
        <v>-0.55004038589743598</v>
      </c>
      <c r="C69">
        <f>data!S69</f>
        <v>-2.1787225424412733</v>
      </c>
      <c r="D69">
        <f t="shared" si="2"/>
        <v>0.28426706415365288</v>
      </c>
      <c r="F69">
        <f t="shared" si="3"/>
        <v>0.29953723951257061</v>
      </c>
      <c r="G69">
        <v>-0.98143604911857807</v>
      </c>
    </row>
    <row r="70" spans="1:7" x14ac:dyDescent="0.25">
      <c r="A70" s="1">
        <v>38718</v>
      </c>
      <c r="B70">
        <v>-0.12968008589743599</v>
      </c>
      <c r="C70">
        <f>data!S70</f>
        <v>-2.1745549940466118</v>
      </c>
      <c r="D70">
        <f t="shared" si="2"/>
        <v>0.67977606623847464</v>
      </c>
      <c r="F70">
        <f t="shared" si="3"/>
        <v>0.71629207897871972</v>
      </c>
      <c r="G70">
        <v>-0.51435275133648872</v>
      </c>
    </row>
    <row r="71" spans="1:7" x14ac:dyDescent="0.25">
      <c r="A71" s="1">
        <v>38808</v>
      </c>
      <c r="B71">
        <v>-0.12838358589743601</v>
      </c>
      <c r="C71">
        <f>data!S71</f>
        <v>-2.1746792055957767</v>
      </c>
      <c r="D71">
        <f t="shared" si="2"/>
        <v>0.66798813213301855</v>
      </c>
      <c r="F71">
        <f t="shared" si="3"/>
        <v>0.70387092406223317</v>
      </c>
      <c r="G71">
        <v>-0.51616929565652114</v>
      </c>
    </row>
    <row r="72" spans="1:7" x14ac:dyDescent="0.25">
      <c r="A72" s="1">
        <v>38899</v>
      </c>
      <c r="B72">
        <v>5.4226914102563799E-2</v>
      </c>
      <c r="C72">
        <f>data!S72</f>
        <v>-2.1731979696068908</v>
      </c>
      <c r="D72">
        <f t="shared" si="2"/>
        <v>0.80856050522575629</v>
      </c>
      <c r="F72">
        <f t="shared" si="3"/>
        <v>0.85199452295081635</v>
      </c>
      <c r="G72">
        <v>-0.38092758637633389</v>
      </c>
    </row>
    <row r="73" spans="1:7" x14ac:dyDescent="0.25">
      <c r="A73" s="1">
        <v>38991</v>
      </c>
      <c r="B73">
        <v>0.105157814102564</v>
      </c>
      <c r="C73">
        <f>data!S73</f>
        <v>-2.1728446002158663</v>
      </c>
      <c r="D73">
        <f t="shared" si="2"/>
        <v>0.84209599467331486</v>
      </c>
      <c r="F73">
        <f t="shared" si="3"/>
        <v>0.88733146205326463</v>
      </c>
      <c r="G73">
        <v>-0.3520892189547542</v>
      </c>
    </row>
    <row r="74" spans="1:7" x14ac:dyDescent="0.25">
      <c r="A74" s="1">
        <v>39083</v>
      </c>
      <c r="B74">
        <v>-0.20321378589743599</v>
      </c>
      <c r="C74">
        <f>data!S74</f>
        <v>-2.176305593520329</v>
      </c>
      <c r="D74">
        <f t="shared" si="2"/>
        <v>0.51364053874536353</v>
      </c>
      <c r="F74">
        <f t="shared" si="3"/>
        <v>0.54123213160699457</v>
      </c>
      <c r="G74">
        <v>-0.79305167802452559</v>
      </c>
    </row>
    <row r="75" spans="1:7" x14ac:dyDescent="0.25">
      <c r="A75" s="1">
        <v>39173</v>
      </c>
      <c r="B75">
        <v>6.3290414102563794E-2</v>
      </c>
      <c r="C75">
        <f>data!S75</f>
        <v>-2.1738715043678565</v>
      </c>
      <c r="D75">
        <f t="shared" si="2"/>
        <v>0.744640656923508</v>
      </c>
      <c r="F75">
        <f t="shared" si="3"/>
        <v>0.78464104685425085</v>
      </c>
      <c r="G75">
        <v>-0.51032082679394186</v>
      </c>
    </row>
    <row r="76" spans="1:7" x14ac:dyDescent="0.25">
      <c r="A76" s="1">
        <v>39264</v>
      </c>
      <c r="B76">
        <v>-0.232801985897436</v>
      </c>
      <c r="C76">
        <f>data!S76</f>
        <v>-2.1771124149748924</v>
      </c>
      <c r="D76">
        <f t="shared" si="2"/>
        <v>0.43707150627446367</v>
      </c>
      <c r="F76">
        <f t="shared" si="3"/>
        <v>0.46054998615066012</v>
      </c>
      <c r="G76">
        <v>-0.82897550455331981</v>
      </c>
    </row>
    <row r="77" spans="1:7" x14ac:dyDescent="0.25">
      <c r="A77" s="1">
        <v>39356</v>
      </c>
      <c r="B77">
        <v>-0.32024008589743602</v>
      </c>
      <c r="C77">
        <f>data!S77</f>
        <v>-2.1783258698526944</v>
      </c>
      <c r="D77">
        <f t="shared" si="2"/>
        <v>0.32191211702556188</v>
      </c>
      <c r="F77">
        <f t="shared" si="3"/>
        <v>0.33920449837046007</v>
      </c>
      <c r="G77">
        <v>-0.94196538074746705</v>
      </c>
    </row>
    <row r="78" spans="1:7" x14ac:dyDescent="0.25">
      <c r="A78" s="1">
        <v>39448</v>
      </c>
      <c r="B78">
        <v>-0.64102498589743595</v>
      </c>
      <c r="C78">
        <f>data!S78</f>
        <v>-2.1819484021010265</v>
      </c>
      <c r="D78">
        <f t="shared" si="2"/>
        <v>-2.1873720325061186E-2</v>
      </c>
      <c r="F78">
        <f t="shared" si="3"/>
        <v>-2.3048726462748803E-2</v>
      </c>
      <c r="G78">
        <v>-0.92709820339860194</v>
      </c>
    </row>
    <row r="79" spans="1:7" x14ac:dyDescent="0.25">
      <c r="A79" s="1">
        <v>39539</v>
      </c>
      <c r="B79">
        <v>-1.1437154858974401</v>
      </c>
      <c r="C79">
        <f>data!S79</f>
        <v>-2.1873588594499451</v>
      </c>
      <c r="D79">
        <f t="shared" si="2"/>
        <v>-0.53533736471476345</v>
      </c>
      <c r="F79">
        <f t="shared" si="3"/>
        <v>-0.56409446135461394</v>
      </c>
      <c r="G79">
        <v>-0.14110300008648041</v>
      </c>
    </row>
    <row r="80" spans="1:7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F22" sqref="D22:F36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12</v>
      </c>
      <c r="C1" t="s">
        <v>16</v>
      </c>
      <c r="D1" t="s">
        <v>15</v>
      </c>
    </row>
    <row r="2" spans="1:9" x14ac:dyDescent="0.25">
      <c r="A2" s="1">
        <v>32509</v>
      </c>
      <c r="B2">
        <f>papers_obs!D2</f>
        <v>-5.1177776397436099E-2</v>
      </c>
      <c r="C2">
        <f>data1!W2</f>
        <v>1.8046548604330599</v>
      </c>
      <c r="D2">
        <f>C2*$H$3+$I$3</f>
        <v>0.27941122705542276</v>
      </c>
      <c r="H2" t="s">
        <v>14</v>
      </c>
    </row>
    <row r="3" spans="1:9" x14ac:dyDescent="0.25">
      <c r="A3" s="1">
        <v>32599</v>
      </c>
      <c r="B3">
        <f>papers_obs!D3</f>
        <v>6.7979206025638996E-3</v>
      </c>
      <c r="C3">
        <f>data1!W3</f>
        <v>1.8081205413600501</v>
      </c>
      <c r="D3">
        <f t="shared" ref="D3:D66" si="0">C3*$H$3+$I$3</f>
        <v>0.28194660751385991</v>
      </c>
      <c r="H3">
        <f t="array" ref="H3:I7">LINEST(B2:B79,C2:C79,TRUE,TRUE)</f>
        <v>0.73156776744562813</v>
      </c>
      <c r="I3">
        <v>-1.0408161002014924</v>
      </c>
    </row>
    <row r="4" spans="1:9" x14ac:dyDescent="0.25">
      <c r="A4" s="1">
        <v>32690</v>
      </c>
      <c r="B4">
        <f>papers_obs!D4</f>
        <v>-5.7738187397436101E-2</v>
      </c>
      <c r="C4">
        <f>data1!W4</f>
        <v>1.43984057801071</v>
      </c>
      <c r="D4">
        <f t="shared" si="0"/>
        <v>1.2524856931425354E-2</v>
      </c>
      <c r="H4">
        <v>7.7274617079591573E-2</v>
      </c>
      <c r="I4">
        <v>0.11363531898485256</v>
      </c>
    </row>
    <row r="5" spans="1:9" x14ac:dyDescent="0.25">
      <c r="A5" s="1">
        <v>32782</v>
      </c>
      <c r="B5">
        <f>papers_obs!D5</f>
        <v>0.47560351560256398</v>
      </c>
      <c r="C5">
        <f>data1!W5</f>
        <v>1.9192635436451599</v>
      </c>
      <c r="D5">
        <f t="shared" si="0"/>
        <v>0.36325524556278221</v>
      </c>
      <c r="H5">
        <v>0.54113563906690398</v>
      </c>
      <c r="I5">
        <v>0.25384983395392557</v>
      </c>
    </row>
    <row r="6" spans="1:9" x14ac:dyDescent="0.25">
      <c r="A6" s="1">
        <v>32874</v>
      </c>
      <c r="B6">
        <f>papers_obs!D6</f>
        <v>-9.9166935397436096E-2</v>
      </c>
      <c r="C6">
        <f>data1!W6</f>
        <v>1.8922945832059499</v>
      </c>
      <c r="D6">
        <f t="shared" si="0"/>
        <v>0.34352562338393966</v>
      </c>
      <c r="H6">
        <v>89.626286263449984</v>
      </c>
      <c r="I6">
        <v>76</v>
      </c>
    </row>
    <row r="7" spans="1:9" x14ac:dyDescent="0.25">
      <c r="A7" s="1">
        <v>32964</v>
      </c>
      <c r="B7">
        <f>papers_obs!D7</f>
        <v>0.16792099160256399</v>
      </c>
      <c r="C7">
        <f>data1!W7</f>
        <v>2.1209478195934599</v>
      </c>
      <c r="D7">
        <f t="shared" si="0"/>
        <v>0.51080096104716799</v>
      </c>
      <c r="H7">
        <v>5.775494422514762</v>
      </c>
      <c r="I7">
        <v>4.8974201030811058</v>
      </c>
    </row>
    <row r="8" spans="1:9" x14ac:dyDescent="0.25">
      <c r="A8" s="1">
        <v>33055</v>
      </c>
      <c r="B8">
        <f>papers_obs!D8</f>
        <v>0.295026754602564</v>
      </c>
      <c r="C8">
        <f>data1!W8</f>
        <v>2.0358369841482502</v>
      </c>
      <c r="D8">
        <f t="shared" si="0"/>
        <v>0.44853661717508353</v>
      </c>
    </row>
    <row r="9" spans="1:9" x14ac:dyDescent="0.25">
      <c r="A9" s="1">
        <v>33147</v>
      </c>
      <c r="B9">
        <f>papers_obs!D9</f>
        <v>-0.64910073939743596</v>
      </c>
      <c r="C9">
        <f>data1!W9</f>
        <v>1.00694028468499</v>
      </c>
      <c r="D9">
        <f t="shared" si="0"/>
        <v>-0.30417104418342911</v>
      </c>
    </row>
    <row r="10" spans="1:9" x14ac:dyDescent="0.25">
      <c r="A10" s="1">
        <v>33239</v>
      </c>
      <c r="B10">
        <f>papers_obs!D10</f>
        <v>-1.2096146883974399</v>
      </c>
      <c r="C10">
        <f>data1!W10</f>
        <v>0.63396700919933802</v>
      </c>
      <c r="D10">
        <f t="shared" si="0"/>
        <v>-0.57702627064735068</v>
      </c>
    </row>
    <row r="11" spans="1:9" x14ac:dyDescent="0.25">
      <c r="A11" s="1">
        <v>33329</v>
      </c>
      <c r="B11">
        <f>papers_obs!D11</f>
        <v>-6.3578998397436096E-2</v>
      </c>
      <c r="C11">
        <f>data1!W11</f>
        <v>1.5149852309832801</v>
      </c>
      <c r="D11">
        <f t="shared" si="0"/>
        <v>6.7498262942045084E-2</v>
      </c>
    </row>
    <row r="12" spans="1:9" x14ac:dyDescent="0.25">
      <c r="A12" s="1">
        <v>33420</v>
      </c>
      <c r="B12">
        <f>papers_obs!D12</f>
        <v>-0.531196486397436</v>
      </c>
      <c r="C12">
        <f>data1!W12</f>
        <v>1.0320884477741099</v>
      </c>
      <c r="D12">
        <f t="shared" si="0"/>
        <v>-0.28577345865696302</v>
      </c>
    </row>
    <row r="13" spans="1:9" x14ac:dyDescent="0.25">
      <c r="A13" s="1">
        <v>33512</v>
      </c>
      <c r="B13">
        <f>papers_obs!D13</f>
        <v>-0.34232811939743601</v>
      </c>
      <c r="C13">
        <f>data1!W13</f>
        <v>0.98533996180044003</v>
      </c>
      <c r="D13">
        <f t="shared" si="0"/>
        <v>-0.31997314417218403</v>
      </c>
    </row>
    <row r="14" spans="1:9" x14ac:dyDescent="0.25">
      <c r="A14" s="1">
        <v>33604</v>
      </c>
      <c r="B14">
        <f>papers_obs!D14</f>
        <v>0.92489600460256405</v>
      </c>
      <c r="C14">
        <f>data1!W14</f>
        <v>2.22301770733743</v>
      </c>
      <c r="D14">
        <f t="shared" si="0"/>
        <v>0.58547200094744989</v>
      </c>
    </row>
    <row r="15" spans="1:9" x14ac:dyDescent="0.25">
      <c r="A15" s="1">
        <v>33695</v>
      </c>
      <c r="B15">
        <f>papers_obs!D15</f>
        <v>-8.37826733974361E-2</v>
      </c>
      <c r="C15">
        <f>data1!W15</f>
        <v>1.23461700892402</v>
      </c>
      <c r="D15">
        <f t="shared" si="0"/>
        <v>-0.13761009133254787</v>
      </c>
    </row>
    <row r="16" spans="1:9" x14ac:dyDescent="0.25">
      <c r="A16" s="1">
        <v>33786</v>
      </c>
      <c r="B16">
        <f>papers_obs!D16</f>
        <v>0.437605350602564</v>
      </c>
      <c r="C16">
        <f>data1!W16</f>
        <v>1.6175017677836501</v>
      </c>
      <c r="D16">
        <f t="shared" si="0"/>
        <v>0.14249605689534928</v>
      </c>
    </row>
    <row r="17" spans="1:4" x14ac:dyDescent="0.25">
      <c r="A17" s="1">
        <v>33878</v>
      </c>
      <c r="B17">
        <f>papers_obs!D17</f>
        <v>0.40447137760256402</v>
      </c>
      <c r="C17">
        <f>data1!W17</f>
        <v>1.73237225660106</v>
      </c>
      <c r="D17">
        <f t="shared" si="0"/>
        <v>0.22653160394488991</v>
      </c>
    </row>
    <row r="18" spans="1:4" x14ac:dyDescent="0.25">
      <c r="A18" s="1">
        <v>33970</v>
      </c>
      <c r="B18">
        <f>papers_obs!D18</f>
        <v>-0.54663896639743603</v>
      </c>
      <c r="C18">
        <f>data1!W18</f>
        <v>0.86538005074978996</v>
      </c>
      <c r="D18">
        <f t="shared" si="0"/>
        <v>-0.40773194848248417</v>
      </c>
    </row>
    <row r="19" spans="1:4" x14ac:dyDescent="0.25">
      <c r="A19" s="1">
        <v>34060</v>
      </c>
      <c r="B19">
        <f>papers_obs!D19</f>
        <v>-0.139323276397436</v>
      </c>
      <c r="C19">
        <f>data1!W19</f>
        <v>1.21539957669321</v>
      </c>
      <c r="D19">
        <f t="shared" si="0"/>
        <v>-0.15166894532567932</v>
      </c>
    </row>
    <row r="20" spans="1:4" x14ac:dyDescent="0.25">
      <c r="A20" s="1">
        <v>34151</v>
      </c>
      <c r="B20">
        <f>papers_obs!D20</f>
        <v>0.12588527860256399</v>
      </c>
      <c r="C20">
        <f>data1!W20</f>
        <v>1.3945180115042599</v>
      </c>
      <c r="D20">
        <f t="shared" si="0"/>
        <v>-2.0631671862604284E-2</v>
      </c>
    </row>
    <row r="21" spans="1:4" x14ac:dyDescent="0.25">
      <c r="A21" s="1">
        <v>34243</v>
      </c>
      <c r="B21">
        <f>papers_obs!D21</f>
        <v>-0.13472436739743601</v>
      </c>
      <c r="C21">
        <f>data1!W21</f>
        <v>1.17682220635673</v>
      </c>
      <c r="D21">
        <f t="shared" si="0"/>
        <v>-0.17989090601666113</v>
      </c>
    </row>
    <row r="22" spans="1:4" x14ac:dyDescent="0.25">
      <c r="A22" s="1">
        <v>34335</v>
      </c>
      <c r="B22">
        <f>papers_obs!D22</f>
        <v>-2.19740113974362E-2</v>
      </c>
      <c r="C22">
        <f>data1!W22</f>
        <v>1.3323989952089299</v>
      </c>
      <c r="D22">
        <f t="shared" si="0"/>
        <v>-6.6075941929697346E-2</v>
      </c>
    </row>
    <row r="23" spans="1:4" x14ac:dyDescent="0.25">
      <c r="A23" s="1">
        <v>34425</v>
      </c>
      <c r="B23">
        <f>papers_obs!D23</f>
        <v>-8.4051217397436095E-2</v>
      </c>
      <c r="C23">
        <f>data1!W23</f>
        <v>1.19143295406018</v>
      </c>
      <c r="D23">
        <f t="shared" si="0"/>
        <v>-0.16920215393853688</v>
      </c>
    </row>
    <row r="24" spans="1:4" x14ac:dyDescent="0.25">
      <c r="A24" s="1">
        <v>34516</v>
      </c>
      <c r="B24">
        <f>papers_obs!D24</f>
        <v>0.212835260602564</v>
      </c>
      <c r="C24">
        <f>data1!W24</f>
        <v>1.5715810662501299</v>
      </c>
      <c r="D24">
        <f t="shared" si="0"/>
        <v>0.108901951794935</v>
      </c>
    </row>
    <row r="25" spans="1:4" x14ac:dyDescent="0.25">
      <c r="A25" s="1">
        <v>34608</v>
      </c>
      <c r="B25">
        <f>papers_obs!D25</f>
        <v>-0.20620476339743599</v>
      </c>
      <c r="C25">
        <f>data1!W25</f>
        <v>1.11907849079444</v>
      </c>
      <c r="D25">
        <f t="shared" si="0"/>
        <v>-0.22213434709458102</v>
      </c>
    </row>
    <row r="26" spans="1:4" x14ac:dyDescent="0.25">
      <c r="A26" s="1">
        <v>34700</v>
      </c>
      <c r="B26">
        <f>papers_obs!D26</f>
        <v>-0.40934261939743599</v>
      </c>
      <c r="C26">
        <f>data1!W26</f>
        <v>0.96201966742081102</v>
      </c>
      <c r="D26">
        <f t="shared" si="0"/>
        <v>-0.33703351986766406</v>
      </c>
    </row>
    <row r="27" spans="1:4" x14ac:dyDescent="0.25">
      <c r="A27" s="1">
        <v>34790</v>
      </c>
      <c r="B27">
        <f>papers_obs!D27</f>
        <v>0.202757929602564</v>
      </c>
      <c r="C27">
        <f>data1!W27</f>
        <v>1.42819825345999</v>
      </c>
      <c r="D27">
        <f t="shared" si="0"/>
        <v>4.0077075519777683E-3</v>
      </c>
    </row>
    <row r="28" spans="1:4" x14ac:dyDescent="0.25">
      <c r="A28" s="1">
        <v>34881</v>
      </c>
      <c r="B28">
        <f>papers_obs!D28</f>
        <v>-9.8576758397436098E-2</v>
      </c>
      <c r="C28">
        <f>data1!W28</f>
        <v>1.11029584474809</v>
      </c>
      <c r="D28">
        <f t="shared" si="0"/>
        <v>-0.22855944785497451</v>
      </c>
    </row>
    <row r="29" spans="1:4" x14ac:dyDescent="0.25">
      <c r="A29" s="1">
        <v>34973</v>
      </c>
      <c r="B29">
        <f>papers_obs!D29</f>
        <v>-0.25514607039743598</v>
      </c>
      <c r="C29">
        <f>data1!W29</f>
        <v>1.0260217071063999</v>
      </c>
      <c r="D29">
        <f t="shared" si="0"/>
        <v>-0.29021169058291119</v>
      </c>
    </row>
    <row r="30" spans="1:4" x14ac:dyDescent="0.25">
      <c r="A30" s="1">
        <v>35065</v>
      </c>
      <c r="B30">
        <f>papers_obs!D30</f>
        <v>0.17951344760256399</v>
      </c>
      <c r="C30">
        <f>data1!W30</f>
        <v>1.54064202188796</v>
      </c>
      <c r="D30">
        <f t="shared" si="0"/>
        <v>8.6267944184001077E-2</v>
      </c>
    </row>
    <row r="31" spans="1:4" x14ac:dyDescent="0.25">
      <c r="A31" s="1">
        <v>35156</v>
      </c>
      <c r="B31">
        <f>papers_obs!D31</f>
        <v>0.478893609602564</v>
      </c>
      <c r="C31">
        <f>data1!W31</f>
        <v>1.6068315428266799</v>
      </c>
      <c r="D31">
        <f t="shared" si="0"/>
        <v>0.13469006424543606</v>
      </c>
    </row>
    <row r="32" spans="1:4" x14ac:dyDescent="0.25">
      <c r="A32" s="1">
        <v>35247</v>
      </c>
      <c r="B32">
        <f>papers_obs!D32</f>
        <v>-0.17488515739743599</v>
      </c>
      <c r="C32">
        <f>data1!W32</f>
        <v>1.11393337012891</v>
      </c>
      <c r="D32">
        <f t="shared" si="0"/>
        <v>-0.22589835153310112</v>
      </c>
    </row>
    <row r="33" spans="1:4" x14ac:dyDescent="0.25">
      <c r="A33" s="1">
        <v>35339</v>
      </c>
      <c r="B33">
        <f>papers_obs!D33</f>
        <v>0.22283923660256399</v>
      </c>
      <c r="C33">
        <f>data1!W33</f>
        <v>1.47471271204958</v>
      </c>
      <c r="D33">
        <f t="shared" si="0"/>
        <v>3.803618617630633E-2</v>
      </c>
    </row>
    <row r="34" spans="1:4" x14ac:dyDescent="0.25">
      <c r="A34" s="1">
        <v>35431</v>
      </c>
      <c r="B34">
        <f>papers_obs!D34</f>
        <v>7.0426789602563905E-2</v>
      </c>
      <c r="C34">
        <f>data1!W34</f>
        <v>1.3987424057439399</v>
      </c>
      <c r="D34">
        <f t="shared" si="0"/>
        <v>-1.7541241199871438E-2</v>
      </c>
    </row>
    <row r="35" spans="1:4" x14ac:dyDescent="0.25">
      <c r="A35" s="1">
        <v>35521</v>
      </c>
      <c r="B35">
        <f>papers_obs!D35</f>
        <v>-0.31266553939743602</v>
      </c>
      <c r="C35">
        <f>data1!W35</f>
        <v>0.93560117777742702</v>
      </c>
      <c r="D35">
        <f t="shared" si="0"/>
        <v>-0.35636043535535988</v>
      </c>
    </row>
    <row r="36" spans="1:4" x14ac:dyDescent="0.25">
      <c r="A36" s="1">
        <v>35612</v>
      </c>
      <c r="B36">
        <f>papers_obs!D36</f>
        <v>0.608669342602564</v>
      </c>
      <c r="C36">
        <f>data1!W36</f>
        <v>1.62675614572351</v>
      </c>
      <c r="D36">
        <f t="shared" si="0"/>
        <v>0.14926626150391065</v>
      </c>
    </row>
    <row r="37" spans="1:4" x14ac:dyDescent="0.25">
      <c r="A37" s="1">
        <v>35704</v>
      </c>
      <c r="B37">
        <f>papers_obs!D37</f>
        <v>0.22072135560256401</v>
      </c>
      <c r="C37">
        <f>data1!W37</f>
        <v>1.2741355652839601</v>
      </c>
      <c r="D37">
        <f t="shared" si="0"/>
        <v>-0.10869958928363233</v>
      </c>
    </row>
    <row r="38" spans="1:4" x14ac:dyDescent="0.25">
      <c r="A38" s="1">
        <v>35796</v>
      </c>
      <c r="B38">
        <f>papers_obs!D38</f>
        <v>0.19487211160256401</v>
      </c>
      <c r="C38">
        <f>data1!W38</f>
        <v>1.3836471720346799</v>
      </c>
      <c r="D38">
        <f t="shared" si="0"/>
        <v>-2.8584427623624675E-2</v>
      </c>
    </row>
    <row r="39" spans="1:4" x14ac:dyDescent="0.25">
      <c r="A39" s="1">
        <v>35886</v>
      </c>
      <c r="B39">
        <f>papers_obs!D39</f>
        <v>0.51956427860256404</v>
      </c>
      <c r="C39">
        <f>data1!W39</f>
        <v>1.44331179431257</v>
      </c>
      <c r="D39">
        <f t="shared" si="0"/>
        <v>1.506428689169792E-2</v>
      </c>
    </row>
    <row r="40" spans="1:4" x14ac:dyDescent="0.25">
      <c r="A40" s="1">
        <v>35977</v>
      </c>
      <c r="B40">
        <f>papers_obs!D40</f>
        <v>0.38244784360256401</v>
      </c>
      <c r="C40">
        <f>data1!W40</f>
        <v>1.4595385607154301</v>
      </c>
      <c r="D40">
        <f t="shared" si="0"/>
        <v>2.6935266161900229E-2</v>
      </c>
    </row>
    <row r="41" spans="1:4" x14ac:dyDescent="0.25">
      <c r="A41" s="1">
        <v>36069</v>
      </c>
      <c r="B41">
        <f>papers_obs!D41</f>
        <v>0.243843909602564</v>
      </c>
      <c r="C41">
        <f>data1!W41</f>
        <v>1.2056331319871101</v>
      </c>
      <c r="D41">
        <f t="shared" si="0"/>
        <v>-0.15881376147520199</v>
      </c>
    </row>
    <row r="42" spans="1:4" x14ac:dyDescent="0.25">
      <c r="A42" s="1">
        <v>36161</v>
      </c>
      <c r="B42">
        <f>papers_obs!D42</f>
        <v>0.33445315860256403</v>
      </c>
      <c r="C42">
        <f>data1!W42</f>
        <v>1.6021577954106101</v>
      </c>
      <c r="D42">
        <f t="shared" si="0"/>
        <v>0.13127090128265695</v>
      </c>
    </row>
    <row r="43" spans="1:4" x14ac:dyDescent="0.25">
      <c r="A43" s="1">
        <v>36251</v>
      </c>
      <c r="B43">
        <f>papers_obs!D43</f>
        <v>0.55506354660256396</v>
      </c>
      <c r="C43">
        <f>data1!W43</f>
        <v>1.9059196615440499</v>
      </c>
      <c r="D43">
        <f t="shared" si="0"/>
        <v>0.3534932915250153</v>
      </c>
    </row>
    <row r="44" spans="1:4" x14ac:dyDescent="0.25">
      <c r="A44" s="1">
        <v>36342</v>
      </c>
      <c r="B44">
        <f>papers_obs!D44</f>
        <v>0.497843162602564</v>
      </c>
      <c r="C44">
        <f>data1!W44</f>
        <v>1.5673383684545199</v>
      </c>
      <c r="D44">
        <f t="shared" si="0"/>
        <v>0.10579813084065393</v>
      </c>
    </row>
    <row r="45" spans="1:4" x14ac:dyDescent="0.25">
      <c r="A45" s="1">
        <v>36434</v>
      </c>
      <c r="B45">
        <f>papers_obs!D45</f>
        <v>0.91429447060256397</v>
      </c>
      <c r="C45">
        <f>data1!W45</f>
        <v>2.0730509288887302</v>
      </c>
      <c r="D45">
        <f t="shared" si="0"/>
        <v>0.47576113964672162</v>
      </c>
    </row>
    <row r="46" spans="1:4" x14ac:dyDescent="0.25">
      <c r="A46" s="1">
        <v>36526</v>
      </c>
      <c r="B46">
        <f>papers_obs!D46</f>
        <v>0.389252918602564</v>
      </c>
      <c r="C46">
        <f>data1!W46</f>
        <v>2.0658143921857102</v>
      </c>
      <c r="D46">
        <f t="shared" si="0"/>
        <v>0.47046712264685486</v>
      </c>
    </row>
    <row r="47" spans="1:4" x14ac:dyDescent="0.25">
      <c r="A47" s="1">
        <v>36617</v>
      </c>
      <c r="B47">
        <f>papers_obs!D47</f>
        <v>0.56987616560256404</v>
      </c>
      <c r="C47">
        <f>data1!W47</f>
        <v>1.6749304780705701</v>
      </c>
      <c r="D47">
        <f t="shared" si="0"/>
        <v>0.18450905026723308</v>
      </c>
    </row>
    <row r="48" spans="1:4" x14ac:dyDescent="0.25">
      <c r="A48" s="1">
        <v>36708</v>
      </c>
      <c r="B48">
        <f>papers_obs!D48</f>
        <v>0.19928563360256399</v>
      </c>
      <c r="C48">
        <f>data1!W48</f>
        <v>1.5072926650363601</v>
      </c>
      <c r="D48">
        <f t="shared" si="0"/>
        <v>6.1870629646328501E-2</v>
      </c>
    </row>
    <row r="49" spans="1:4" x14ac:dyDescent="0.25">
      <c r="A49" s="1">
        <v>36800</v>
      </c>
      <c r="B49">
        <f>papers_obs!D49</f>
        <v>0.23625442460256399</v>
      </c>
      <c r="C49">
        <f>data1!W49</f>
        <v>1.4799194118630901</v>
      </c>
      <c r="D49">
        <f t="shared" si="0"/>
        <v>4.1845239934635403E-2</v>
      </c>
    </row>
    <row r="50" spans="1:4" x14ac:dyDescent="0.25">
      <c r="A50" s="1">
        <v>36892</v>
      </c>
      <c r="B50">
        <f>papers_obs!D50</f>
        <v>-0.44564471239743603</v>
      </c>
      <c r="C50">
        <f>data1!W50</f>
        <v>1.2055212347156099</v>
      </c>
      <c r="D50">
        <f t="shared" si="0"/>
        <v>-0.15889562191229667</v>
      </c>
    </row>
    <row r="51" spans="1:4" x14ac:dyDescent="0.25">
      <c r="A51" s="1">
        <v>36982</v>
      </c>
      <c r="B51">
        <f>papers_obs!D51</f>
        <v>-0.43432222739743598</v>
      </c>
      <c r="C51">
        <f>data1!W51</f>
        <v>1.1294199244116301</v>
      </c>
      <c r="D51">
        <f t="shared" si="0"/>
        <v>-0.21456888759106607</v>
      </c>
    </row>
    <row r="52" spans="1:4" x14ac:dyDescent="0.25">
      <c r="A52" s="1">
        <v>37073</v>
      </c>
      <c r="B52">
        <f>papers_obs!D52</f>
        <v>-0.71064709639743595</v>
      </c>
      <c r="C52">
        <f>data1!W52</f>
        <v>0.65607998110682497</v>
      </c>
      <c r="D52">
        <f t="shared" si="0"/>
        <v>-0.56084913315740259</v>
      </c>
    </row>
    <row r="53" spans="1:4" x14ac:dyDescent="0.25">
      <c r="A53" s="1">
        <v>37165</v>
      </c>
      <c r="B53">
        <f>papers_obs!D53</f>
        <v>-0.42637655839743599</v>
      </c>
      <c r="C53">
        <f>data1!W53</f>
        <v>0.99930142035426694</v>
      </c>
      <c r="D53">
        <f t="shared" si="0"/>
        <v>-0.30975939110767614</v>
      </c>
    </row>
    <row r="54" spans="1:4" x14ac:dyDescent="0.25">
      <c r="A54" s="1">
        <v>37257</v>
      </c>
      <c r="B54">
        <f>papers_obs!D54</f>
        <v>-0.20852864639743601</v>
      </c>
      <c r="C54">
        <f>data1!W54</f>
        <v>0.94825142145069796</v>
      </c>
      <c r="D54">
        <f t="shared" si="0"/>
        <v>-0.34710592483366187</v>
      </c>
    </row>
    <row r="55" spans="1:4" x14ac:dyDescent="0.25">
      <c r="A55" s="1">
        <v>37347</v>
      </c>
      <c r="B55">
        <f>papers_obs!D55</f>
        <v>0.12576954360256401</v>
      </c>
      <c r="C55">
        <f>data1!W55</f>
        <v>1.3994819263201701</v>
      </c>
      <c r="D55">
        <f t="shared" si="0"/>
        <v>-1.7000231782938524E-2</v>
      </c>
    </row>
    <row r="56" spans="1:4" x14ac:dyDescent="0.25">
      <c r="A56" s="1">
        <v>37438</v>
      </c>
      <c r="B56">
        <f>papers_obs!D56</f>
        <v>-0.28075628539743602</v>
      </c>
      <c r="C56">
        <f>data1!W56</f>
        <v>0.81489650515428302</v>
      </c>
      <c r="D56">
        <f t="shared" si="0"/>
        <v>-0.44466408322652873</v>
      </c>
    </row>
    <row r="57" spans="1:4" x14ac:dyDescent="0.25">
      <c r="A57" s="1">
        <v>37530</v>
      </c>
      <c r="B57">
        <f>papers_obs!D57</f>
        <v>-0.150338102397436</v>
      </c>
      <c r="C57">
        <f>data1!W57</f>
        <v>1.1549250639911599</v>
      </c>
      <c r="D57">
        <f t="shared" si="0"/>
        <v>-0.19591014957048036</v>
      </c>
    </row>
    <row r="58" spans="1:4" x14ac:dyDescent="0.25">
      <c r="A58" s="1">
        <v>37622</v>
      </c>
      <c r="B58">
        <f>papers_obs!D58</f>
        <v>3.0493236025639402E-3</v>
      </c>
      <c r="C58">
        <f>data1!W58</f>
        <v>1.59782260526086</v>
      </c>
      <c r="D58">
        <f t="shared" si="0"/>
        <v>0.12809941590335217</v>
      </c>
    </row>
    <row r="59" spans="1:4" x14ac:dyDescent="0.25">
      <c r="A59" s="1">
        <v>37712</v>
      </c>
      <c r="B59">
        <f>papers_obs!D59</f>
        <v>-0.353395243397436</v>
      </c>
      <c r="C59">
        <f>data1!W59</f>
        <v>0.81484878035901798</v>
      </c>
      <c r="D59">
        <f t="shared" si="0"/>
        <v>-0.44469899714845262</v>
      </c>
    </row>
    <row r="60" spans="1:4" x14ac:dyDescent="0.25">
      <c r="A60" s="1">
        <v>37803</v>
      </c>
      <c r="B60">
        <f>papers_obs!D60</f>
        <v>0.42826664260256397</v>
      </c>
      <c r="C60">
        <f>data1!W60</f>
        <v>1.8832167600370999</v>
      </c>
      <c r="D60">
        <f t="shared" si="0"/>
        <v>0.336884580555038</v>
      </c>
    </row>
    <row r="61" spans="1:4" x14ac:dyDescent="0.25">
      <c r="A61" s="1">
        <v>37895</v>
      </c>
      <c r="B61">
        <f>papers_obs!D61</f>
        <v>-0.20804428839743599</v>
      </c>
      <c r="C61">
        <f>data1!W61</f>
        <v>1.16215100528769</v>
      </c>
      <c r="D61">
        <f t="shared" si="0"/>
        <v>-0.19062388382848461</v>
      </c>
    </row>
    <row r="62" spans="1:4" x14ac:dyDescent="0.25">
      <c r="A62" s="1">
        <v>37987</v>
      </c>
      <c r="B62">
        <f>papers_obs!D62</f>
        <v>8.52103356025639E-2</v>
      </c>
      <c r="C62">
        <f>data1!W62</f>
        <v>2.0462172921301298</v>
      </c>
      <c r="D62">
        <f t="shared" si="0"/>
        <v>0.45613051591078535</v>
      </c>
    </row>
    <row r="63" spans="1:4" x14ac:dyDescent="0.25">
      <c r="A63" s="1">
        <v>38078</v>
      </c>
      <c r="B63">
        <f>papers_obs!D63</f>
        <v>-0.40165991539743601</v>
      </c>
      <c r="C63">
        <f>data1!W63</f>
        <v>1.68447569802415</v>
      </c>
      <c r="D63">
        <f t="shared" si="0"/>
        <v>0.19149202551845113</v>
      </c>
    </row>
    <row r="64" spans="1:4" x14ac:dyDescent="0.25">
      <c r="A64" s="1">
        <v>38169</v>
      </c>
      <c r="B64">
        <f>papers_obs!D64</f>
        <v>-3.2634692397436098E-2</v>
      </c>
      <c r="C64">
        <f>data1!W64</f>
        <v>1.3594139240741601</v>
      </c>
      <c r="D64">
        <f t="shared" si="0"/>
        <v>-4.6312690732058459E-2</v>
      </c>
    </row>
    <row r="65" spans="1:4" x14ac:dyDescent="0.25">
      <c r="A65" s="1">
        <v>38261</v>
      </c>
      <c r="B65">
        <f>papers_obs!D65</f>
        <v>0.32855729360256403</v>
      </c>
      <c r="C65">
        <f>data1!W65</f>
        <v>1.7901388106133</v>
      </c>
      <c r="D65">
        <f t="shared" si="0"/>
        <v>0.26879175289665169</v>
      </c>
    </row>
    <row r="66" spans="1:4" x14ac:dyDescent="0.25">
      <c r="A66" s="1">
        <v>38353</v>
      </c>
      <c r="B66">
        <f>papers_obs!D66</f>
        <v>-0.29485075239743602</v>
      </c>
      <c r="C66">
        <f>data1!W66</f>
        <v>1.1450994704442701</v>
      </c>
      <c r="D66">
        <f t="shared" si="0"/>
        <v>-0.20309823710540675</v>
      </c>
    </row>
    <row r="67" spans="1:4" x14ac:dyDescent="0.25">
      <c r="A67" s="1">
        <v>38443</v>
      </c>
      <c r="B67">
        <f>papers_obs!D67</f>
        <v>-4.6546863397436099E-2</v>
      </c>
      <c r="C67">
        <f>data1!W67</f>
        <v>1.3712860543033001</v>
      </c>
      <c r="D67">
        <f t="shared" ref="D67:D79" si="1">C67*$H$3+$I$3</f>
        <v>-3.7627422925502696E-2</v>
      </c>
    </row>
    <row r="68" spans="1:4" x14ac:dyDescent="0.25">
      <c r="A68" s="1">
        <v>38534</v>
      </c>
      <c r="B68">
        <f>papers_obs!D68</f>
        <v>0.210435327602564</v>
      </c>
      <c r="C68">
        <f>data1!W68</f>
        <v>2.2819142894634399</v>
      </c>
      <c r="D68">
        <f t="shared" si="1"/>
        <v>0.62855884204355306</v>
      </c>
    </row>
    <row r="69" spans="1:4" x14ac:dyDescent="0.25">
      <c r="A69" s="1">
        <v>38626</v>
      </c>
      <c r="B69">
        <f>papers_obs!D69</f>
        <v>2.7398820602563899E-2</v>
      </c>
      <c r="C69">
        <f>data1!W69</f>
        <v>1.75049381788784</v>
      </c>
      <c r="D69">
        <f t="shared" si="1"/>
        <v>0.23978875407808853</v>
      </c>
    </row>
    <row r="70" spans="1:4" x14ac:dyDescent="0.25">
      <c r="A70" s="1">
        <v>38718</v>
      </c>
      <c r="B70">
        <f>papers_obs!D70</f>
        <v>-0.415182882397436</v>
      </c>
      <c r="C70">
        <f>data1!W70</f>
        <v>1.1405937467668099</v>
      </c>
      <c r="D70">
        <f t="shared" si="1"/>
        <v>-0.20639447931685317</v>
      </c>
    </row>
    <row r="71" spans="1:4" x14ac:dyDescent="0.25">
      <c r="A71" s="1">
        <v>38808</v>
      </c>
      <c r="B71">
        <f>papers_obs!D71</f>
        <v>-0.108448131397436</v>
      </c>
      <c r="C71">
        <f>data1!W71</f>
        <v>1.65297128246473</v>
      </c>
      <c r="D71">
        <f t="shared" si="1"/>
        <v>0.168444410562967</v>
      </c>
    </row>
    <row r="72" spans="1:4" x14ac:dyDescent="0.25">
      <c r="A72" s="1">
        <v>38899</v>
      </c>
      <c r="B72">
        <f>papers_obs!D72</f>
        <v>-0.20445775439743599</v>
      </c>
      <c r="C72">
        <f>data1!W72</f>
        <v>1.42457433022891</v>
      </c>
      <c r="D72">
        <f t="shared" si="1"/>
        <v>1.3565621244222559E-3</v>
      </c>
    </row>
    <row r="73" spans="1:4" x14ac:dyDescent="0.25">
      <c r="A73" s="1">
        <v>38991</v>
      </c>
      <c r="B73">
        <f>papers_obs!D73</f>
        <v>-0.36092115639743599</v>
      </c>
      <c r="C73">
        <f>data1!W73</f>
        <v>0.84221214189087501</v>
      </c>
      <c r="D73">
        <f t="shared" si="1"/>
        <v>-0.42468084384278437</v>
      </c>
    </row>
    <row r="74" spans="1:4" x14ac:dyDescent="0.25">
      <c r="A74" s="1">
        <v>39083</v>
      </c>
      <c r="B74">
        <f>papers_obs!D74</f>
        <v>-0.32482887139743599</v>
      </c>
      <c r="C74">
        <f>data1!W74</f>
        <v>1.7854311660180999</v>
      </c>
      <c r="D74">
        <f t="shared" si="1"/>
        <v>0.26534779185021362</v>
      </c>
    </row>
    <row r="75" spans="1:4" x14ac:dyDescent="0.25">
      <c r="A75" s="1">
        <v>39173</v>
      </c>
      <c r="B75">
        <f>papers_obs!D75</f>
        <v>-0.22489083639743601</v>
      </c>
      <c r="C75">
        <f>data1!W75</f>
        <v>1.45475057351968</v>
      </c>
      <c r="D75">
        <f t="shared" si="1"/>
        <v>2.3432529058546869E-2</v>
      </c>
    </row>
    <row r="76" spans="1:4" x14ac:dyDescent="0.25">
      <c r="A76" s="1">
        <v>39264</v>
      </c>
      <c r="B76">
        <f>papers_obs!D76</f>
        <v>-9.3968781397436099E-2</v>
      </c>
      <c r="C76">
        <f>data1!W76</f>
        <v>1.2439658426867399</v>
      </c>
      <c r="D76">
        <f t="shared" si="1"/>
        <v>-0.13077078588853464</v>
      </c>
    </row>
    <row r="77" spans="1:4" x14ac:dyDescent="0.25">
      <c r="A77" s="1">
        <v>39356</v>
      </c>
      <c r="B77">
        <f>papers_obs!D77</f>
        <v>0.20088735560256399</v>
      </c>
      <c r="C77">
        <f>data1!W77</f>
        <v>1.4900985295812099</v>
      </c>
      <c r="D77">
        <f t="shared" si="1"/>
        <v>4.9291954358246626E-2</v>
      </c>
    </row>
    <row r="78" spans="1:4" x14ac:dyDescent="0.25">
      <c r="A78" s="1">
        <v>39448</v>
      </c>
      <c r="B78">
        <f>papers_obs!D78</f>
        <v>-0.25664950939743603</v>
      </c>
      <c r="C78">
        <f>data1!W78</f>
        <v>1.3708573845969201</v>
      </c>
      <c r="D78">
        <f t="shared" si="1"/>
        <v>-3.7941023865570855E-2</v>
      </c>
    </row>
    <row r="79" spans="1:4" x14ac:dyDescent="0.25">
      <c r="A79" s="1">
        <v>39539</v>
      </c>
      <c r="B79">
        <f>papers_obs!D79</f>
        <v>-2.7179773397436199E-2</v>
      </c>
      <c r="C79">
        <f>data1!W79</f>
        <v>1.63690495560995</v>
      </c>
      <c r="D79">
        <f t="shared" si="1"/>
        <v>0.15669080369476363</v>
      </c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C11" sqref="C11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12</v>
      </c>
      <c r="C1" t="s">
        <v>119</v>
      </c>
      <c r="D1" t="s">
        <v>15</v>
      </c>
    </row>
    <row r="2" spans="1:9" x14ac:dyDescent="0.25">
      <c r="A2" s="1">
        <v>32509</v>
      </c>
      <c r="B2">
        <f>papers_obs!J2</f>
        <v>-0.98986966614694405</v>
      </c>
      <c r="C2">
        <f>LN(data!K2)</f>
        <v>-1.0279902033634591</v>
      </c>
      <c r="D2">
        <f>C2*$H$3+$I$3</f>
        <v>-1.0292536482610839</v>
      </c>
      <c r="H2" t="s">
        <v>14</v>
      </c>
    </row>
    <row r="3" spans="1:9" x14ac:dyDescent="0.25">
      <c r="A3" s="1">
        <v>32599</v>
      </c>
      <c r="B3">
        <f>papers_obs!J3</f>
        <v>-0.890900140732373</v>
      </c>
      <c r="C3">
        <f>LN(data!K3)</f>
        <v>-0.8975395850470903</v>
      </c>
      <c r="D3">
        <f t="shared" ref="D3:D66" si="0">C3*$H$3+$I$3</f>
        <v>-0.90461956997920789</v>
      </c>
      <c r="H3">
        <f t="array" ref="H3:I7">LINEST(B2:B79,C2:C79,TRUE,TRUE)</f>
        <v>0.95541193970896721</v>
      </c>
      <c r="I3">
        <v>-4.7099534063785753E-2</v>
      </c>
    </row>
    <row r="4" spans="1:9" x14ac:dyDescent="0.25">
      <c r="A4" s="1">
        <v>32690</v>
      </c>
      <c r="B4">
        <f>papers_obs!J4</f>
        <v>-0.89166023853021703</v>
      </c>
      <c r="C4">
        <f>LN(data!K4)</f>
        <v>-0.90427011406555102</v>
      </c>
      <c r="D4">
        <f t="shared" si="0"/>
        <v>-0.91104999776400286</v>
      </c>
      <c r="H4">
        <v>3.1102188802011887E-2</v>
      </c>
      <c r="I4">
        <v>3.2304970218865442E-2</v>
      </c>
    </row>
    <row r="5" spans="1:9" x14ac:dyDescent="0.25">
      <c r="A5" s="1">
        <v>32782</v>
      </c>
      <c r="B5">
        <f>papers_obs!J5</f>
        <v>-1.0175305434733699</v>
      </c>
      <c r="C5">
        <f>LN(data!K5)</f>
        <v>-1.071062487366796</v>
      </c>
      <c r="D5">
        <f t="shared" si="0"/>
        <v>-1.0704054226684074</v>
      </c>
      <c r="H5">
        <v>0.92546279007650967</v>
      </c>
      <c r="I5">
        <v>3.4563228340715582E-2</v>
      </c>
    </row>
    <row r="6" spans="1:9" x14ac:dyDescent="0.25">
      <c r="A6" s="1">
        <v>32874</v>
      </c>
      <c r="B6">
        <f>papers_obs!J6</f>
        <v>-0.96489842807937898</v>
      </c>
      <c r="C6">
        <f>LN(data!K6)</f>
        <v>-0.96499000557053605</v>
      </c>
      <c r="D6">
        <f t="shared" si="0"/>
        <v>-0.96906250708569863</v>
      </c>
      <c r="H6">
        <v>943.62496420259356</v>
      </c>
      <c r="I6">
        <v>76</v>
      </c>
    </row>
    <row r="7" spans="1:9" x14ac:dyDescent="0.25">
      <c r="A7" s="1">
        <v>32964</v>
      </c>
      <c r="B7">
        <f>papers_obs!J7</f>
        <v>-0.89233220548841097</v>
      </c>
      <c r="C7">
        <f>LN(data!K7)</f>
        <v>-0.90313865745463273</v>
      </c>
      <c r="D7">
        <f t="shared" si="0"/>
        <v>-0.90996899060866887</v>
      </c>
      <c r="H7">
        <v>1.1272701910991467</v>
      </c>
      <c r="I7">
        <v>9.0790873253265805E-2</v>
      </c>
    </row>
    <row r="8" spans="1:9" x14ac:dyDescent="0.25">
      <c r="A8" s="1">
        <v>33055</v>
      </c>
      <c r="B8">
        <f>papers_obs!J8</f>
        <v>-1.01217780237292</v>
      </c>
      <c r="C8">
        <f>LN(data!K8)</f>
        <v>-1.0176987082686133</v>
      </c>
      <c r="D8">
        <f t="shared" si="0"/>
        <v>-1.0194210309700118</v>
      </c>
    </row>
    <row r="9" spans="1:9" x14ac:dyDescent="0.25">
      <c r="A9" s="1">
        <v>33147</v>
      </c>
      <c r="B9">
        <f>papers_obs!J9</f>
        <v>-0.951708228652134</v>
      </c>
      <c r="C9">
        <f>LN(data!K9)</f>
        <v>-0.89612826124792411</v>
      </c>
      <c r="D9">
        <f t="shared" si="0"/>
        <v>-0.90327117437068905</v>
      </c>
    </row>
    <row r="10" spans="1:9" x14ac:dyDescent="0.25">
      <c r="A10" s="1">
        <v>33239</v>
      </c>
      <c r="B10">
        <f>papers_obs!J10</f>
        <v>-0.91698065556678199</v>
      </c>
      <c r="C10">
        <f>LN(data!K10)</f>
        <v>-0.88333796744903981</v>
      </c>
      <c r="D10">
        <f t="shared" si="0"/>
        <v>-0.89105117496284936</v>
      </c>
    </row>
    <row r="11" spans="1:9" x14ac:dyDescent="0.25">
      <c r="A11" s="1">
        <v>33329</v>
      </c>
      <c r="B11">
        <f>papers_obs!J11</f>
        <v>-1.04540979714781</v>
      </c>
      <c r="C11">
        <f>LN(data!K11)</f>
        <v>-1.042265338678638</v>
      </c>
      <c r="D11">
        <f t="shared" si="0"/>
        <v>-1.042892282982167</v>
      </c>
    </row>
    <row r="12" spans="1:9" x14ac:dyDescent="0.25">
      <c r="A12" s="1">
        <v>33420</v>
      </c>
      <c r="B12">
        <f>papers_obs!J12</f>
        <v>-1.03871764324315</v>
      </c>
      <c r="C12">
        <f>LN(data!K12)</f>
        <v>-1.0457519817140122</v>
      </c>
      <c r="D12">
        <f t="shared" si="0"/>
        <v>-1.0462234633676666</v>
      </c>
    </row>
    <row r="13" spans="1:9" x14ac:dyDescent="0.25">
      <c r="A13" s="1">
        <v>33512</v>
      </c>
      <c r="B13">
        <f>papers_obs!J13</f>
        <v>-1.0238654378765299</v>
      </c>
      <c r="C13">
        <f>LN(data!K13)</f>
        <v>-0.93251263624004233</v>
      </c>
      <c r="D13">
        <f t="shared" si="0"/>
        <v>-0.93803324065700711</v>
      </c>
    </row>
    <row r="14" spans="1:9" x14ac:dyDescent="0.25">
      <c r="A14" s="1">
        <v>33604</v>
      </c>
      <c r="B14">
        <f>papers_obs!J14</f>
        <v>-1.0511003033070001</v>
      </c>
      <c r="C14">
        <f>LN(data!K14)</f>
        <v>-0.98762076750308658</v>
      </c>
      <c r="D14">
        <f t="shared" si="0"/>
        <v>-0.99068420724076867</v>
      </c>
    </row>
    <row r="15" spans="1:9" x14ac:dyDescent="0.25">
      <c r="A15" s="1">
        <v>33695</v>
      </c>
      <c r="B15">
        <f>papers_obs!J15</f>
        <v>-1.06959115910196</v>
      </c>
      <c r="C15">
        <f>LN(data!K15)</f>
        <v>-1.0952046882508677</v>
      </c>
      <c r="D15">
        <f t="shared" si="0"/>
        <v>-1.0934711696439021</v>
      </c>
    </row>
    <row r="16" spans="1:9" x14ac:dyDescent="0.25">
      <c r="A16" s="1">
        <v>33786</v>
      </c>
      <c r="B16">
        <f>papers_obs!J16</f>
        <v>-0.93121435956468102</v>
      </c>
      <c r="C16">
        <f>LN(data!K16)</f>
        <v>-0.88299069026968868</v>
      </c>
      <c r="D16">
        <f t="shared" si="0"/>
        <v>-0.89071938219930891</v>
      </c>
    </row>
    <row r="17" spans="1:4" x14ac:dyDescent="0.25">
      <c r="A17" s="1">
        <v>33878</v>
      </c>
      <c r="B17">
        <f>papers_obs!J17</f>
        <v>-1.0962099485991501</v>
      </c>
      <c r="C17">
        <f>LN(data!K17)</f>
        <v>-1.0818646508016108</v>
      </c>
      <c r="D17">
        <f t="shared" si="0"/>
        <v>-1.0807259385887171</v>
      </c>
    </row>
    <row r="18" spans="1:4" x14ac:dyDescent="0.25">
      <c r="A18" s="1">
        <v>33970</v>
      </c>
      <c r="B18">
        <f>papers_obs!J18</f>
        <v>-1.1078385205522201</v>
      </c>
      <c r="C18">
        <f>LN(data!K18)</f>
        <v>-1.1435346165521572</v>
      </c>
      <c r="D18">
        <f t="shared" si="0"/>
        <v>-1.1396461601882324</v>
      </c>
    </row>
    <row r="19" spans="1:4" x14ac:dyDescent="0.25">
      <c r="A19" s="1">
        <v>34060</v>
      </c>
      <c r="B19">
        <f>papers_obs!J19</f>
        <v>-1.08174200089196</v>
      </c>
      <c r="C19">
        <f>LN(data!K19)</f>
        <v>-1.0878826703829041</v>
      </c>
      <c r="D19">
        <f t="shared" si="0"/>
        <v>-1.086475626350087</v>
      </c>
    </row>
    <row r="20" spans="1:4" x14ac:dyDescent="0.25">
      <c r="A20" s="1">
        <v>34151</v>
      </c>
      <c r="B20">
        <f>papers_obs!J20</f>
        <v>-1.1466406694282201</v>
      </c>
      <c r="C20">
        <f>LN(data!K20)</f>
        <v>-1.0823084290372753</v>
      </c>
      <c r="D20">
        <f t="shared" si="0"/>
        <v>-1.081149929613654</v>
      </c>
    </row>
    <row r="21" spans="1:4" x14ac:dyDescent="0.25">
      <c r="A21" s="1">
        <v>34243</v>
      </c>
      <c r="B21">
        <f>papers_obs!J21</f>
        <v>-1.1731044860884501</v>
      </c>
      <c r="C21">
        <f>LN(data!K21)</f>
        <v>-1.2118168164207943</v>
      </c>
      <c r="D21">
        <f t="shared" si="0"/>
        <v>-1.2048837892123223</v>
      </c>
    </row>
    <row r="22" spans="1:4" x14ac:dyDescent="0.25">
      <c r="A22" s="1">
        <v>34335</v>
      </c>
      <c r="B22">
        <f>papers_obs!J22</f>
        <v>-1.09350193141565</v>
      </c>
      <c r="C22">
        <f>LN(data!K22)</f>
        <v>-1.0606227957288519</v>
      </c>
      <c r="D22">
        <f t="shared" si="0"/>
        <v>-1.060431216630636</v>
      </c>
    </row>
    <row r="23" spans="1:4" x14ac:dyDescent="0.25">
      <c r="A23" s="1">
        <v>34425</v>
      </c>
      <c r="B23">
        <f>papers_obs!J23</f>
        <v>-1.0883232910106</v>
      </c>
      <c r="C23">
        <f>LN(data!K23)</f>
        <v>-1.0939274768594744</v>
      </c>
      <c r="D23">
        <f t="shared" si="0"/>
        <v>-1.0922509066310324</v>
      </c>
    </row>
    <row r="24" spans="1:4" x14ac:dyDescent="0.25">
      <c r="A24" s="1">
        <v>34516</v>
      </c>
      <c r="B24">
        <f>papers_obs!J24</f>
        <v>-1.0602673007733601</v>
      </c>
      <c r="C24">
        <f>LN(data!K24)</f>
        <v>-1.0291650961488397</v>
      </c>
      <c r="D24">
        <f t="shared" si="0"/>
        <v>-1.0303761548561146</v>
      </c>
    </row>
    <row r="25" spans="1:4" x14ac:dyDescent="0.25">
      <c r="A25" s="1">
        <v>34608</v>
      </c>
      <c r="B25">
        <f>papers_obs!J25</f>
        <v>-1.2401187766233901</v>
      </c>
      <c r="C25">
        <f>LN(data!K25)</f>
        <v>-1.1961952347974141</v>
      </c>
      <c r="D25">
        <f t="shared" si="0"/>
        <v>-1.1899587436122068</v>
      </c>
    </row>
    <row r="26" spans="1:4" x14ac:dyDescent="0.25">
      <c r="A26" s="1">
        <v>34700</v>
      </c>
      <c r="B26">
        <f>papers_obs!J26</f>
        <v>-1.14229530043539</v>
      </c>
      <c r="C26">
        <f>LN(data!K26)</f>
        <v>-1.1861742841191925</v>
      </c>
      <c r="D26">
        <f t="shared" si="0"/>
        <v>-1.180384607686999</v>
      </c>
    </row>
    <row r="27" spans="1:4" x14ac:dyDescent="0.25">
      <c r="A27" s="1">
        <v>34790</v>
      </c>
      <c r="B27">
        <f>papers_obs!J27</f>
        <v>-1.0723718495063901</v>
      </c>
      <c r="C27">
        <f>LN(data!K27)</f>
        <v>-1.0291183713667769</v>
      </c>
      <c r="D27">
        <f t="shared" si="0"/>
        <v>-1.0303315134414512</v>
      </c>
    </row>
    <row r="28" spans="1:4" x14ac:dyDescent="0.25">
      <c r="A28" s="1">
        <v>34881</v>
      </c>
      <c r="B28">
        <f>papers_obs!J28</f>
        <v>-1.0343508904880601</v>
      </c>
      <c r="C28">
        <f>LN(data!K28)</f>
        <v>-1.0305493834476898</v>
      </c>
      <c r="D28">
        <f t="shared" si="0"/>
        <v>-1.0316987194694232</v>
      </c>
    </row>
    <row r="29" spans="1:4" x14ac:dyDescent="0.25">
      <c r="A29" s="1">
        <v>34973</v>
      </c>
      <c r="B29">
        <f>papers_obs!J29</f>
        <v>-1.0194087673822201</v>
      </c>
      <c r="C29">
        <f>LN(data!K29)</f>
        <v>-1.0194116872081864</v>
      </c>
      <c r="D29">
        <f t="shared" si="0"/>
        <v>-1.0210576315013502</v>
      </c>
    </row>
    <row r="30" spans="1:4" x14ac:dyDescent="0.25">
      <c r="A30" s="1">
        <v>35065</v>
      </c>
      <c r="B30">
        <f>papers_obs!J30</f>
        <v>-1.0601728682406699</v>
      </c>
      <c r="C30">
        <f>LN(data!K30)</f>
        <v>-1.0281354057252079</v>
      </c>
      <c r="D30">
        <f t="shared" si="0"/>
        <v>-1.0293923763311725</v>
      </c>
    </row>
    <row r="31" spans="1:4" x14ac:dyDescent="0.25">
      <c r="A31" s="1">
        <v>35156</v>
      </c>
      <c r="B31">
        <f>papers_obs!J31</f>
        <v>-1.0923392591240999</v>
      </c>
      <c r="C31">
        <f>LN(data!K31)</f>
        <v>-1.1299484222595857</v>
      </c>
      <c r="D31">
        <f t="shared" si="0"/>
        <v>-1.1266657479459035</v>
      </c>
    </row>
    <row r="32" spans="1:4" x14ac:dyDescent="0.25">
      <c r="A32" s="1">
        <v>35247</v>
      </c>
      <c r="B32">
        <f>papers_obs!J32</f>
        <v>-1.1613161667529299</v>
      </c>
      <c r="C32">
        <f>LN(data!K32)</f>
        <v>-1.178550099584414</v>
      </c>
      <c r="D32">
        <f t="shared" si="0"/>
        <v>-1.1731003707519272</v>
      </c>
    </row>
    <row r="33" spans="1:4" x14ac:dyDescent="0.25">
      <c r="A33" s="1">
        <v>35339</v>
      </c>
      <c r="B33">
        <f>papers_obs!J33</f>
        <v>-1.0521983807033499</v>
      </c>
      <c r="C33">
        <f>LN(data!K33)</f>
        <v>-1.0561018417220351</v>
      </c>
      <c r="D33">
        <f t="shared" si="0"/>
        <v>-1.0561118431936478</v>
      </c>
    </row>
    <row r="34" spans="1:4" x14ac:dyDescent="0.25">
      <c r="A34" s="1">
        <v>35431</v>
      </c>
      <c r="B34">
        <f>papers_obs!J34</f>
        <v>-1.04320151262453</v>
      </c>
      <c r="C34">
        <f>LN(data!K34)</f>
        <v>-1.0392669782508295</v>
      </c>
      <c r="D34">
        <f t="shared" si="0"/>
        <v>-1.0400276136298878</v>
      </c>
    </row>
    <row r="35" spans="1:4" x14ac:dyDescent="0.25">
      <c r="A35" s="1">
        <v>35521</v>
      </c>
      <c r="B35">
        <f>papers_obs!J35</f>
        <v>-1.0739536040679201</v>
      </c>
      <c r="C35">
        <f>LN(data!K35)</f>
        <v>-1.1015013648950207</v>
      </c>
      <c r="D35">
        <f t="shared" si="0"/>
        <v>-1.0994870896902125</v>
      </c>
    </row>
    <row r="36" spans="1:4" x14ac:dyDescent="0.25">
      <c r="A36" s="1">
        <v>35612</v>
      </c>
      <c r="B36">
        <f>papers_obs!J36</f>
        <v>-1.02729303418971</v>
      </c>
      <c r="C36">
        <f>LN(data!K36)</f>
        <v>-1.0998159113208361</v>
      </c>
      <c r="D36">
        <f t="shared" si="0"/>
        <v>-1.0978767872216113</v>
      </c>
    </row>
    <row r="37" spans="1:4" x14ac:dyDescent="0.25">
      <c r="A37" s="1">
        <v>35704</v>
      </c>
      <c r="B37">
        <f>papers_obs!J37</f>
        <v>-0.95573608403689003</v>
      </c>
      <c r="C37">
        <f>LN(data!K37)</f>
        <v>-0.94046355800199977</v>
      </c>
      <c r="D37">
        <f t="shared" si="0"/>
        <v>-0.94562964624007317</v>
      </c>
    </row>
    <row r="38" spans="1:4" x14ac:dyDescent="0.25">
      <c r="A38" s="1">
        <v>35796</v>
      </c>
      <c r="B38">
        <f>papers_obs!J38</f>
        <v>-0.90567811196696502</v>
      </c>
      <c r="C38">
        <f>LN(data!K38)</f>
        <v>-0.93229981068780154</v>
      </c>
      <c r="D38">
        <f t="shared" si="0"/>
        <v>-0.93782990458332116</v>
      </c>
    </row>
    <row r="39" spans="1:4" x14ac:dyDescent="0.25">
      <c r="A39" s="1">
        <v>35886</v>
      </c>
      <c r="B39">
        <f>papers_obs!J39</f>
        <v>-0.83935493110285797</v>
      </c>
      <c r="C39">
        <f>LN(data!K39)</f>
        <v>-0.79397783072841344</v>
      </c>
      <c r="D39">
        <f t="shared" si="0"/>
        <v>-0.80567543340593728</v>
      </c>
    </row>
    <row r="40" spans="1:4" x14ac:dyDescent="0.25">
      <c r="A40" s="1">
        <v>35977</v>
      </c>
      <c r="B40">
        <f>papers_obs!J40</f>
        <v>-0.93251268795678</v>
      </c>
      <c r="C40">
        <f>LN(data!K40)</f>
        <v>-0.93807002395773864</v>
      </c>
      <c r="D40">
        <f t="shared" si="0"/>
        <v>-0.9433428352360862</v>
      </c>
    </row>
    <row r="41" spans="1:4" x14ac:dyDescent="0.25">
      <c r="A41" s="1">
        <v>36069</v>
      </c>
      <c r="B41">
        <f>papers_obs!J41</f>
        <v>-0.97853020637924604</v>
      </c>
      <c r="C41">
        <f>LN(data!K41)</f>
        <v>-1.0072923218634893</v>
      </c>
      <c r="D41">
        <f t="shared" si="0"/>
        <v>-1.0094786451493314</v>
      </c>
    </row>
    <row r="42" spans="1:4" x14ac:dyDescent="0.25">
      <c r="A42" s="1">
        <v>36161</v>
      </c>
      <c r="B42">
        <f>papers_obs!J42</f>
        <v>-1.0268948344698501</v>
      </c>
      <c r="C42">
        <f>LN(data!K42)</f>
        <v>-1.0784010825573347</v>
      </c>
      <c r="D42">
        <f t="shared" si="0"/>
        <v>-1.0774168041341388</v>
      </c>
    </row>
    <row r="43" spans="1:4" x14ac:dyDescent="0.25">
      <c r="A43" s="1">
        <v>36251</v>
      </c>
      <c r="B43">
        <f>papers_obs!J43</f>
        <v>-1.01809638134042</v>
      </c>
      <c r="C43">
        <f>LN(data!K43)</f>
        <v>-1.0520058557516134</v>
      </c>
      <c r="D43">
        <f t="shared" si="0"/>
        <v>-1.0521984892926266</v>
      </c>
    </row>
    <row r="44" spans="1:4" x14ac:dyDescent="0.25">
      <c r="A44" s="1">
        <v>36342</v>
      </c>
      <c r="B44">
        <f>papers_obs!J44</f>
        <v>-0.92474349503180198</v>
      </c>
      <c r="C44">
        <f>LN(data!K44)</f>
        <v>-0.92231235144430179</v>
      </c>
      <c r="D44">
        <f t="shared" si="0"/>
        <v>-0.9282877667747248</v>
      </c>
    </row>
    <row r="45" spans="1:4" x14ac:dyDescent="0.25">
      <c r="A45" s="1">
        <v>36434</v>
      </c>
      <c r="B45">
        <f>papers_obs!J45</f>
        <v>-0.96329419418389495</v>
      </c>
      <c r="C45">
        <f>LN(data!K45)</f>
        <v>-0.97812120401259595</v>
      </c>
      <c r="D45">
        <f t="shared" si="0"/>
        <v>-0.98160821085993044</v>
      </c>
    </row>
    <row r="46" spans="1:4" x14ac:dyDescent="0.25">
      <c r="A46" s="1">
        <v>36526</v>
      </c>
      <c r="B46">
        <f>papers_obs!J46</f>
        <v>-0.96145731818879798</v>
      </c>
      <c r="C46">
        <f>LN(data!K46)</f>
        <v>-0.9730742980525563</v>
      </c>
      <c r="D46">
        <f t="shared" si="0"/>
        <v>-0.97678633664712022</v>
      </c>
    </row>
    <row r="47" spans="1:4" x14ac:dyDescent="0.25">
      <c r="A47" s="1">
        <v>36617</v>
      </c>
      <c r="B47">
        <f>papers_obs!J47</f>
        <v>-0.858216567475659</v>
      </c>
      <c r="C47">
        <f>LN(data!K47)</f>
        <v>-0.88354994285831778</v>
      </c>
      <c r="D47">
        <f t="shared" si="0"/>
        <v>-0.89125369879979832</v>
      </c>
    </row>
    <row r="48" spans="1:4" x14ac:dyDescent="0.25">
      <c r="A48" s="1">
        <v>36708</v>
      </c>
      <c r="B48">
        <f>papers_obs!J48</f>
        <v>-0.79375143805652404</v>
      </c>
      <c r="C48">
        <f>LN(data!K48)</f>
        <v>-0.85040895180562892</v>
      </c>
      <c r="D48">
        <f t="shared" si="0"/>
        <v>-0.85959040025427125</v>
      </c>
    </row>
    <row r="49" spans="1:4" x14ac:dyDescent="0.25">
      <c r="A49" s="1">
        <v>36800</v>
      </c>
      <c r="B49">
        <f>papers_obs!J49</f>
        <v>-0.90939981040326401</v>
      </c>
      <c r="C49">
        <f>LN(data!K49)</f>
        <v>-0.92551464410654094</v>
      </c>
      <c r="D49">
        <f t="shared" si="0"/>
        <v>-0.93134727541867046</v>
      </c>
    </row>
    <row r="50" spans="1:4" x14ac:dyDescent="0.25">
      <c r="A50" s="1">
        <v>36892</v>
      </c>
      <c r="B50">
        <f>papers_obs!J50</f>
        <v>-0.79396562572184204</v>
      </c>
      <c r="C50">
        <f>LN(data!K50)</f>
        <v>-0.74284244981524183</v>
      </c>
      <c r="D50">
        <f t="shared" si="0"/>
        <v>-0.75682007993992706</v>
      </c>
    </row>
    <row r="51" spans="1:4" x14ac:dyDescent="0.25">
      <c r="A51" s="1">
        <v>36982</v>
      </c>
      <c r="B51">
        <f>papers_obs!J51</f>
        <v>-0.92346253664603295</v>
      </c>
      <c r="C51">
        <f>LN(data!K51)</f>
        <v>-0.94347417529344801</v>
      </c>
      <c r="D51">
        <f t="shared" si="0"/>
        <v>-0.94850602594621702</v>
      </c>
    </row>
    <row r="52" spans="1:4" x14ac:dyDescent="0.25">
      <c r="A52" s="1">
        <v>37073</v>
      </c>
      <c r="B52">
        <f>papers_obs!J52</f>
        <v>-0.92367040077187401</v>
      </c>
      <c r="C52">
        <f>LN(data!K52)</f>
        <v>-0.93496167358503823</v>
      </c>
      <c r="D52">
        <f t="shared" si="0"/>
        <v>-0.94037308017720933</v>
      </c>
    </row>
    <row r="53" spans="1:4" x14ac:dyDescent="0.25">
      <c r="A53" s="1">
        <v>37165</v>
      </c>
      <c r="B53">
        <f>papers_obs!J53</f>
        <v>-0.93642795842742299</v>
      </c>
      <c r="C53">
        <f>LN(data!K53)</f>
        <v>-0.99774299731594895</v>
      </c>
      <c r="D53">
        <f t="shared" si="0"/>
        <v>-1.0003551064604554</v>
      </c>
    </row>
    <row r="54" spans="1:4" x14ac:dyDescent="0.25">
      <c r="A54" s="1">
        <v>37257</v>
      </c>
      <c r="B54">
        <f>papers_obs!J54</f>
        <v>-1.0405726621101601</v>
      </c>
      <c r="C54">
        <f>LN(data!K54)</f>
        <v>-1.063436720840006</v>
      </c>
      <c r="D54">
        <f t="shared" si="0"/>
        <v>-1.0631196742792794</v>
      </c>
    </row>
    <row r="55" spans="1:4" x14ac:dyDescent="0.25">
      <c r="A55" s="1">
        <v>37347</v>
      </c>
      <c r="B55">
        <f>papers_obs!J55</f>
        <v>-0.98298995150704904</v>
      </c>
      <c r="C55">
        <f>LN(data!K55)</f>
        <v>-0.96355382562033598</v>
      </c>
      <c r="D55">
        <f t="shared" si="0"/>
        <v>-0.96769036361370686</v>
      </c>
    </row>
    <row r="56" spans="1:4" x14ac:dyDescent="0.25">
      <c r="A56" s="1">
        <v>37438</v>
      </c>
      <c r="B56">
        <f>papers_obs!J56</f>
        <v>-1.2419341163778099</v>
      </c>
      <c r="C56">
        <f>LN(data!K56)</f>
        <v>-1.2750253984739226</v>
      </c>
      <c r="D56">
        <f t="shared" si="0"/>
        <v>-1.2652740231979549</v>
      </c>
    </row>
    <row r="57" spans="1:4" x14ac:dyDescent="0.25">
      <c r="A57" s="1">
        <v>37530</v>
      </c>
      <c r="B57">
        <f>papers_obs!J57</f>
        <v>-1.23015898342334</v>
      </c>
      <c r="C57">
        <f>LN(data!K57)</f>
        <v>-1.1701910210288686</v>
      </c>
      <c r="D57">
        <f t="shared" si="0"/>
        <v>-1.1651140072949939</v>
      </c>
    </row>
    <row r="58" spans="1:4" x14ac:dyDescent="0.25">
      <c r="A58" s="1">
        <v>37622</v>
      </c>
      <c r="B58">
        <f>papers_obs!J58</f>
        <v>-1.2973873429605101</v>
      </c>
      <c r="C58">
        <f>LN(data!K58)</f>
        <v>-1.3321637654169423</v>
      </c>
      <c r="D58">
        <f t="shared" si="0"/>
        <v>-1.319864701190788</v>
      </c>
    </row>
    <row r="59" spans="1:4" x14ac:dyDescent="0.25">
      <c r="A59" s="1">
        <v>37712</v>
      </c>
      <c r="B59">
        <f>papers_obs!J59</f>
        <v>-1.31954349839068</v>
      </c>
      <c r="C59">
        <f>LN(data!K59)</f>
        <v>-1.3288604334787488</v>
      </c>
      <c r="D59">
        <f t="shared" si="0"/>
        <v>-1.316708658416216</v>
      </c>
    </row>
    <row r="60" spans="1:4" x14ac:dyDescent="0.25">
      <c r="A60" s="1">
        <v>37803</v>
      </c>
      <c r="B60">
        <f>papers_obs!J60</f>
        <v>-1.1287963459688699</v>
      </c>
      <c r="C60">
        <f>LN(data!K60)</f>
        <v>-1.0896889456530372</v>
      </c>
      <c r="D60">
        <f t="shared" si="0"/>
        <v>-1.0882013633095733</v>
      </c>
    </row>
    <row r="61" spans="1:4" x14ac:dyDescent="0.25">
      <c r="A61" s="1">
        <v>37895</v>
      </c>
      <c r="B61">
        <f>papers_obs!J61</f>
        <v>-1.3941845767643599</v>
      </c>
      <c r="C61">
        <f>LN(data!K61)</f>
        <v>-1.3155514517933597</v>
      </c>
      <c r="D61">
        <f t="shared" si="0"/>
        <v>-1.3039930984086276</v>
      </c>
    </row>
    <row r="62" spans="1:4" x14ac:dyDescent="0.25">
      <c r="A62" s="1">
        <v>37987</v>
      </c>
      <c r="B62">
        <f>papers_obs!J62</f>
        <v>-1.28875579655562</v>
      </c>
      <c r="C62">
        <f>LN(data!K62)</f>
        <v>-1.2600031952135688</v>
      </c>
      <c r="D62">
        <f t="shared" si="0"/>
        <v>-1.2509216308422779</v>
      </c>
    </row>
    <row r="63" spans="1:4" x14ac:dyDescent="0.25">
      <c r="A63" s="1">
        <v>38078</v>
      </c>
      <c r="B63">
        <f>papers_obs!J63</f>
        <v>-1.29944188195385</v>
      </c>
      <c r="C63">
        <f>LN(data!K63)</f>
        <v>-1.2730003425350964</v>
      </c>
      <c r="D63">
        <f t="shared" si="0"/>
        <v>-1.2633392605754219</v>
      </c>
    </row>
    <row r="64" spans="1:4" x14ac:dyDescent="0.25">
      <c r="A64" s="1">
        <v>38169</v>
      </c>
      <c r="B64">
        <f>papers_obs!J64</f>
        <v>-1.1821785064941599</v>
      </c>
      <c r="C64">
        <f>LN(data!K64)</f>
        <v>-1.2066479287622489</v>
      </c>
      <c r="D64">
        <f t="shared" si="0"/>
        <v>-1.1999453722283335</v>
      </c>
    </row>
    <row r="65" spans="1:4" x14ac:dyDescent="0.25">
      <c r="A65" s="1">
        <v>38261</v>
      </c>
      <c r="B65">
        <f>papers_obs!J65</f>
        <v>-0.85068727353042795</v>
      </c>
      <c r="C65">
        <f>LN(data!K65)</f>
        <v>-0.79690383869819958</v>
      </c>
      <c r="D65">
        <f t="shared" si="0"/>
        <v>-0.80847097635595455</v>
      </c>
    </row>
    <row r="66" spans="1:4" x14ac:dyDescent="0.25">
      <c r="A66" s="1">
        <v>38353</v>
      </c>
      <c r="B66">
        <f>papers_obs!J66</f>
        <v>-1.07559214695095</v>
      </c>
      <c r="C66">
        <f>LN(data!K66)</f>
        <v>-1.0573327125231111</v>
      </c>
      <c r="D66">
        <f t="shared" si="0"/>
        <v>-1.0572878318532353</v>
      </c>
    </row>
    <row r="67" spans="1:4" x14ac:dyDescent="0.25">
      <c r="A67" s="1">
        <v>38443</v>
      </c>
      <c r="B67">
        <f>papers_obs!J67</f>
        <v>-1.12196571899846</v>
      </c>
      <c r="C67">
        <f>LN(data!K67)</f>
        <v>-1.1234893542112541</v>
      </c>
      <c r="D67">
        <f t="shared" ref="D67:D79" si="1">C67*$H$3+$I$3</f>
        <v>-1.1204946772131348</v>
      </c>
    </row>
    <row r="68" spans="1:4" x14ac:dyDescent="0.25">
      <c r="A68" s="1">
        <v>38534</v>
      </c>
      <c r="B68">
        <f>papers_obs!J68</f>
        <v>-1.0526169114227799</v>
      </c>
      <c r="C68">
        <f>LN(data!K68)</f>
        <v>-1.0251071332186523</v>
      </c>
      <c r="D68">
        <f t="shared" si="1"/>
        <v>-1.0264991286217171</v>
      </c>
    </row>
    <row r="69" spans="1:4" x14ac:dyDescent="0.25">
      <c r="A69" s="1">
        <v>38626</v>
      </c>
      <c r="B69">
        <f>papers_obs!J69</f>
        <v>-1.00655388096681</v>
      </c>
      <c r="C69">
        <f>LN(data!K69)</f>
        <v>-0.97667194006088365</v>
      </c>
      <c r="D69">
        <f t="shared" si="1"/>
        <v>-0.98022356677667477</v>
      </c>
    </row>
    <row r="70" spans="1:4" x14ac:dyDescent="0.25">
      <c r="A70" s="1">
        <v>38718</v>
      </c>
      <c r="B70">
        <f>papers_obs!J70</f>
        <v>-1.0567526210049001</v>
      </c>
      <c r="C70">
        <f>LN(data!K70)</f>
        <v>-1.0759188962279362</v>
      </c>
      <c r="D70">
        <f t="shared" si="1"/>
        <v>-1.0750452936784494</v>
      </c>
    </row>
    <row r="71" spans="1:4" x14ac:dyDescent="0.25">
      <c r="A71" s="1">
        <v>38808</v>
      </c>
      <c r="B71">
        <f>papers_obs!J71</f>
        <v>-0.99218829454402402</v>
      </c>
      <c r="C71">
        <f>LN(data!K71)</f>
        <v>-1.0079884225483897</v>
      </c>
      <c r="D71">
        <f t="shared" si="1"/>
        <v>-1.0101437080549247</v>
      </c>
    </row>
    <row r="72" spans="1:4" x14ac:dyDescent="0.25">
      <c r="A72" s="1">
        <v>38899</v>
      </c>
      <c r="B72">
        <f>papers_obs!J72</f>
        <v>-1.0300457193950401</v>
      </c>
      <c r="C72">
        <f>LN(data!K72)</f>
        <v>-1.0448165194103425</v>
      </c>
      <c r="D72">
        <f t="shared" si="1"/>
        <v>-1.0453297115135929</v>
      </c>
    </row>
    <row r="73" spans="1:4" x14ac:dyDescent="0.25">
      <c r="A73" s="1">
        <v>38991</v>
      </c>
      <c r="B73">
        <f>papers_obs!J73</f>
        <v>-1.08588991999903</v>
      </c>
      <c r="C73">
        <f>LN(data!K73)</f>
        <v>-1.0583364246964562</v>
      </c>
      <c r="D73">
        <f t="shared" si="1"/>
        <v>-1.0582467904476802</v>
      </c>
    </row>
    <row r="74" spans="1:4" x14ac:dyDescent="0.25">
      <c r="A74" s="1">
        <v>39083</v>
      </c>
      <c r="B74">
        <f>papers_obs!J74</f>
        <v>-0.97514026788488295</v>
      </c>
      <c r="C74">
        <f>LN(data!K74)</f>
        <v>-0.99192438609186184</v>
      </c>
      <c r="D74">
        <f t="shared" si="1"/>
        <v>-0.99479593582443793</v>
      </c>
    </row>
    <row r="75" spans="1:4" x14ac:dyDescent="0.25">
      <c r="A75" s="1">
        <v>39173</v>
      </c>
      <c r="B75">
        <f>papers_obs!J75</f>
        <v>-0.92695353403473901</v>
      </c>
      <c r="C75">
        <f>LN(data!K75)</f>
        <v>-0.94923118834209708</v>
      </c>
      <c r="D75">
        <f t="shared" si="1"/>
        <v>-0.95400634494995673</v>
      </c>
    </row>
    <row r="76" spans="1:4" x14ac:dyDescent="0.25">
      <c r="A76" s="1">
        <v>39264</v>
      </c>
      <c r="B76">
        <f>papers_obs!J76</f>
        <v>-0.92320690858199494</v>
      </c>
      <c r="C76">
        <f>LN(data!K76)</f>
        <v>-0.95531134588674815</v>
      </c>
      <c r="D76">
        <f t="shared" si="1"/>
        <v>-0.95981540006342791</v>
      </c>
    </row>
    <row r="77" spans="1:4" x14ac:dyDescent="0.25">
      <c r="A77" s="1">
        <v>39356</v>
      </c>
      <c r="B77">
        <f>papers_obs!J77</f>
        <v>-0.76679106475760495</v>
      </c>
      <c r="C77">
        <f>LN(data!K77)</f>
        <v>-0.74303185406400629</v>
      </c>
      <c r="D77">
        <f t="shared" si="1"/>
        <v>-0.75700103902062821</v>
      </c>
    </row>
    <row r="78" spans="1:4" x14ac:dyDescent="0.25">
      <c r="A78" s="1">
        <v>39448</v>
      </c>
      <c r="B78">
        <f>papers_obs!J78</f>
        <v>-1.1098844618730701</v>
      </c>
      <c r="C78">
        <f>LN(data!K78)</f>
        <v>-1.0978736577459709</v>
      </c>
      <c r="D78">
        <f t="shared" si="1"/>
        <v>-1.0960211349662425</v>
      </c>
    </row>
    <row r="79" spans="1:4" x14ac:dyDescent="0.25">
      <c r="A79" s="1">
        <v>39539</v>
      </c>
      <c r="B79">
        <f>papers_obs!J79</f>
        <v>-0.92772491368983701</v>
      </c>
      <c r="C79">
        <f>LN(data!K79)</f>
        <v>-0.90476371412883305</v>
      </c>
      <c r="D79">
        <f t="shared" si="1"/>
        <v>-0.9115215891579036</v>
      </c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papers_obs</vt:lpstr>
      <vt:lpstr>data</vt:lpstr>
      <vt:lpstr>data1</vt:lpstr>
      <vt:lpstr>gdp</vt:lpstr>
      <vt:lpstr>inflation</vt:lpstr>
      <vt:lpstr>ffr</vt:lpstr>
      <vt:lpstr>wage</vt:lpstr>
      <vt:lpstr>credit_spread</vt:lpstr>
      <vt:lpstr>investment</vt:lpstr>
      <vt:lpstr>hours</vt:lpstr>
      <vt:lpstr>consumption</vt:lpstr>
      <vt:lpstr>fgs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Ha Anh</cp:lastModifiedBy>
  <dcterms:created xsi:type="dcterms:W3CDTF">2020-05-02T11:19:07Z</dcterms:created>
  <dcterms:modified xsi:type="dcterms:W3CDTF">2020-09-28T17:02:05Z</dcterms:modified>
</cp:coreProperties>
</file>