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1" l="1"/>
  <c r="S40" i="1"/>
  <c r="S12" i="1"/>
  <c r="S38" i="1"/>
  <c r="Q38" i="1"/>
  <c r="J47" i="1"/>
  <c r="E47" i="1"/>
  <c r="L37" i="1"/>
  <c r="Q39" i="1" s="1"/>
  <c r="S39" i="1" s="1"/>
  <c r="G37" i="1"/>
  <c r="B37" i="1"/>
  <c r="S10" i="1"/>
  <c r="Q10" i="1"/>
  <c r="J19" i="1"/>
  <c r="E19" i="1"/>
  <c r="L9" i="1"/>
  <c r="G9" i="1"/>
  <c r="B9" i="1"/>
  <c r="Q11" i="1" s="1"/>
  <c r="S11" i="1" s="1"/>
</calcChain>
</file>

<file path=xl/sharedStrings.xml><?xml version="1.0" encoding="utf-8"?>
<sst xmlns="http://schemas.openxmlformats.org/spreadsheetml/2006/main" count="108" uniqueCount="26">
  <si>
    <t>0°</t>
  </si>
  <si>
    <t>stress</t>
  </si>
  <si>
    <t>avg strain</t>
  </si>
  <si>
    <t>% bend</t>
  </si>
  <si>
    <t xml:space="preserve">lower </t>
  </si>
  <si>
    <t>mid</t>
  </si>
  <si>
    <t>upper</t>
  </si>
  <si>
    <t>end</t>
  </si>
  <si>
    <t>mod</t>
  </si>
  <si>
    <t>#1</t>
  </si>
  <si>
    <t>#2</t>
  </si>
  <si>
    <t>#3</t>
  </si>
  <si>
    <t>#4</t>
  </si>
  <si>
    <t>#7</t>
  </si>
  <si>
    <t>Strength</t>
  </si>
  <si>
    <t>Modulus</t>
  </si>
  <si>
    <t>s.d</t>
  </si>
  <si>
    <t>%RSD</t>
  </si>
  <si>
    <t>90°</t>
  </si>
  <si>
    <t>Strain</t>
  </si>
  <si>
    <t>Sample #</t>
  </si>
  <si>
    <t>yield stress</t>
  </si>
  <si>
    <t>avg</t>
  </si>
  <si>
    <t>Value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</si>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</sst>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1" fillId="0" borderId="6" xfId="0" applyFont="1" applyBorder="1"/>
    <xf numFmtId="0" fontId="0" fillId="0" borderId="6" xfId="0" applyBorder="1"/>
    <xf numFmtId="0" fontId="0" fillId="0" borderId="5" xfId="0" applyBorder="1"/>
    <xf numFmtId="0" fontId="2" fillId="0" borderId="0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Normal="100" workbookViewId="0">
      <selection activeCell="I40" sqref="I40"/>
    </sheetView>
  </sheetViews>
  <sheetFormatPr defaultRowHeight="15" x14ac:dyDescent="0.25"/>
  <cols>
    <col min="22" max="22" width="11" bestFit="1" customWidth="1"/>
  </cols>
  <sheetData>
    <row r="1" spans="1:24" x14ac:dyDescent="0.25">
      <c r="A1" t="s">
        <v>0</v>
      </c>
    </row>
    <row r="2" spans="1:24" s="2" customFormat="1" x14ac:dyDescent="0.25">
      <c r="A2" s="3"/>
      <c r="B2" s="4" t="s">
        <v>9</v>
      </c>
      <c r="C2" s="4"/>
      <c r="D2" s="4"/>
      <c r="E2" s="4"/>
      <c r="F2" s="4"/>
      <c r="G2" s="4" t="s">
        <v>10</v>
      </c>
      <c r="H2" s="4"/>
      <c r="I2" s="4"/>
      <c r="J2" s="4"/>
      <c r="K2" s="4"/>
      <c r="L2" s="4" t="s">
        <v>11</v>
      </c>
      <c r="M2" s="4"/>
      <c r="N2" s="5"/>
    </row>
    <row r="3" spans="1:24" x14ac:dyDescent="0.25">
      <c r="A3" s="6"/>
      <c r="B3" s="7" t="s">
        <v>1</v>
      </c>
      <c r="C3" s="7" t="s">
        <v>2</v>
      </c>
      <c r="D3" s="7" t="s">
        <v>3</v>
      </c>
      <c r="E3" s="8"/>
      <c r="F3" s="7"/>
      <c r="G3" s="7" t="s">
        <v>1</v>
      </c>
      <c r="H3" s="7" t="s">
        <v>2</v>
      </c>
      <c r="I3" s="7" t="s">
        <v>3</v>
      </c>
      <c r="J3" s="8"/>
      <c r="K3" s="8"/>
      <c r="L3" s="7" t="s">
        <v>1</v>
      </c>
      <c r="M3" s="7" t="s">
        <v>2</v>
      </c>
      <c r="N3" s="9" t="s">
        <v>3</v>
      </c>
    </row>
    <row r="4" spans="1:24" x14ac:dyDescent="0.25">
      <c r="A4" s="6" t="s">
        <v>4</v>
      </c>
      <c r="B4" s="8">
        <v>23779.247202441504</v>
      </c>
      <c r="C4" s="8">
        <v>2.0010000000000002E-3</v>
      </c>
      <c r="D4" s="8">
        <v>2.502502502502504E-2</v>
      </c>
      <c r="E4" s="8"/>
      <c r="F4" s="7" t="s">
        <v>4</v>
      </c>
      <c r="G4" s="8">
        <v>11247.018361346867</v>
      </c>
      <c r="H4" s="8">
        <v>9.9899999999999989E-4</v>
      </c>
      <c r="I4" s="8">
        <v>2.502502502502504E-2</v>
      </c>
      <c r="J4" s="8"/>
      <c r="K4" s="7" t="s">
        <v>4</v>
      </c>
      <c r="L4" s="8">
        <v>10719.447567046733</v>
      </c>
      <c r="M4" s="8">
        <v>1.0009999999999999E-3</v>
      </c>
      <c r="N4" s="10">
        <v>8.2917082917082885E-2</v>
      </c>
    </row>
    <row r="5" spans="1:24" x14ac:dyDescent="0.25">
      <c r="A5" s="6" t="s">
        <v>5</v>
      </c>
      <c r="B5" s="8">
        <v>35605.289928789418</v>
      </c>
      <c r="C5" s="8">
        <v>3.0000000000000001E-3</v>
      </c>
      <c r="D5" s="8">
        <v>6.3000000000000042E-2</v>
      </c>
      <c r="E5" s="8"/>
      <c r="F5" s="7" t="s">
        <v>5</v>
      </c>
      <c r="G5" s="8">
        <v>22743.662284351249</v>
      </c>
      <c r="H5" s="8">
        <v>1.9989999999999999E-3</v>
      </c>
      <c r="I5" s="8">
        <v>1.9509754877438706E-2</v>
      </c>
      <c r="J5" s="8"/>
      <c r="K5" s="7" t="s">
        <v>5</v>
      </c>
      <c r="L5" s="8">
        <v>21880.520314758312</v>
      </c>
      <c r="M5" s="8">
        <v>2.0019999999999999E-3</v>
      </c>
      <c r="N5" s="10">
        <v>2.897102897102892E-2</v>
      </c>
    </row>
    <row r="6" spans="1:24" x14ac:dyDescent="0.25">
      <c r="A6" s="6" t="s">
        <v>6</v>
      </c>
      <c r="B6" s="8">
        <v>47431.332655137332</v>
      </c>
      <c r="C6" s="8">
        <v>4.0000000000000001E-3</v>
      </c>
      <c r="D6" s="8">
        <v>9.9966677774075575E-3</v>
      </c>
      <c r="E6" s="8"/>
      <c r="F6" s="7" t="s">
        <v>6</v>
      </c>
      <c r="G6" s="8">
        <v>34309.646641149382</v>
      </c>
      <c r="H6" s="8">
        <v>3.0009999999999998E-3</v>
      </c>
      <c r="I6" s="8">
        <v>9.9966677774075575E-3</v>
      </c>
      <c r="J6" s="8"/>
      <c r="K6" s="7" t="s">
        <v>6</v>
      </c>
      <c r="L6" s="8">
        <v>33443.070499437934</v>
      </c>
      <c r="M6" s="8">
        <v>3.0029999999999996E-3</v>
      </c>
      <c r="N6" s="10">
        <v>3.3300033300030503E-4</v>
      </c>
    </row>
    <row r="7" spans="1:24" x14ac:dyDescent="0.25">
      <c r="A7" s="6" t="s">
        <v>7</v>
      </c>
      <c r="B7" s="8">
        <v>93435.627896462072</v>
      </c>
      <c r="C7" s="8">
        <v>8.0979999999999993E-3</v>
      </c>
      <c r="D7" s="8">
        <v>1.4818473697209014E-3</v>
      </c>
      <c r="E7" s="8"/>
      <c r="F7" s="7" t="s">
        <v>7</v>
      </c>
      <c r="G7" s="8">
        <v>92389.193986797574</v>
      </c>
      <c r="H7" s="8">
        <v>8.0954999999999985E-3</v>
      </c>
      <c r="I7" s="8">
        <v>1.4514236304119627E-2</v>
      </c>
      <c r="J7" s="8"/>
      <c r="K7" s="7" t="s">
        <v>7</v>
      </c>
      <c r="L7" s="8">
        <v>83922.166907553124</v>
      </c>
      <c r="M7" s="8">
        <v>7.3489999999999996E-3</v>
      </c>
      <c r="N7" s="10">
        <v>3.9461151177030938E-2</v>
      </c>
    </row>
    <row r="8" spans="1:24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0"/>
    </row>
    <row r="9" spans="1:24" x14ac:dyDescent="0.25">
      <c r="A9" s="6" t="s">
        <v>8</v>
      </c>
      <c r="B9" s="8">
        <f>(B6-B4)/(C6-C4)</f>
        <v>11831958.705700764</v>
      </c>
      <c r="C9" s="8"/>
      <c r="D9" s="8"/>
      <c r="E9" s="8"/>
      <c r="F9" s="7" t="s">
        <v>8</v>
      </c>
      <c r="G9" s="8">
        <f>(G6-G4)/(H6-H4)</f>
        <v>11519794.345555702</v>
      </c>
      <c r="H9" s="8"/>
      <c r="I9" s="8"/>
      <c r="J9" s="8"/>
      <c r="K9" s="7" t="s">
        <v>8</v>
      </c>
      <c r="L9" s="8">
        <f>(L6-L4)/(M6-M4)</f>
        <v>11350461.005190413</v>
      </c>
      <c r="M9" s="8"/>
      <c r="N9" s="10"/>
      <c r="P9" s="20"/>
      <c r="Q9" s="19" t="s">
        <v>23</v>
      </c>
      <c r="R9" s="19" t="s">
        <v>16</v>
      </c>
      <c r="S9" s="19" t="s">
        <v>17</v>
      </c>
    </row>
    <row r="10" spans="1:24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  <c r="P10" s="19" t="s">
        <v>14</v>
      </c>
      <c r="Q10" s="20">
        <f>AVERAGE(B7,G7,L7,E17,J17)</f>
        <v>87779.621954112328</v>
      </c>
      <c r="R10" s="20">
        <v>9947.39</v>
      </c>
      <c r="S10" s="20">
        <f>R10/Q10 *100</f>
        <v>11.332231534558325</v>
      </c>
    </row>
    <row r="11" spans="1:24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  <c r="P11" s="19" t="s">
        <v>15</v>
      </c>
      <c r="Q11" s="20">
        <f>AVERAGE(B9,G9,L9,E19,J19)</f>
        <v>11654743.849250995</v>
      </c>
      <c r="R11" s="20">
        <v>224115</v>
      </c>
      <c r="S11" s="20">
        <f>R11/Q11 *100</f>
        <v>1.9229508850544408</v>
      </c>
    </row>
    <row r="12" spans="1:24" x14ac:dyDescent="0.25">
      <c r="A12" s="11"/>
      <c r="B12" s="8"/>
      <c r="C12" s="8"/>
      <c r="D12" s="12"/>
      <c r="E12" s="12" t="s">
        <v>12</v>
      </c>
      <c r="F12" s="12"/>
      <c r="G12" s="12"/>
      <c r="H12" s="12"/>
      <c r="I12" s="12"/>
      <c r="J12" s="12" t="s">
        <v>13</v>
      </c>
      <c r="K12" s="12"/>
      <c r="L12" s="12"/>
      <c r="M12" s="8"/>
      <c r="N12" s="10"/>
      <c r="P12" s="19" t="s">
        <v>19</v>
      </c>
      <c r="Q12" s="20">
        <v>7.5826000000000001E-3</v>
      </c>
      <c r="R12" s="20">
        <v>8.3016199999999996E-4</v>
      </c>
      <c r="S12" s="20">
        <f>R12/Q12 *100</f>
        <v>10.948249940653602</v>
      </c>
    </row>
    <row r="13" spans="1:24" x14ac:dyDescent="0.25">
      <c r="A13" s="11"/>
      <c r="B13" s="8"/>
      <c r="C13" s="8"/>
      <c r="D13" s="7"/>
      <c r="E13" s="7" t="s">
        <v>1</v>
      </c>
      <c r="F13" s="7" t="s">
        <v>2</v>
      </c>
      <c r="G13" s="7" t="s">
        <v>3</v>
      </c>
      <c r="H13" s="8"/>
      <c r="I13" s="7"/>
      <c r="J13" s="7" t="s">
        <v>1</v>
      </c>
      <c r="K13" s="7" t="s">
        <v>2</v>
      </c>
      <c r="L13" s="7" t="s">
        <v>3</v>
      </c>
      <c r="M13" s="8"/>
      <c r="N13" s="10"/>
    </row>
    <row r="14" spans="1:24" x14ac:dyDescent="0.25">
      <c r="A14" s="11"/>
      <c r="B14" s="8"/>
      <c r="C14" s="8"/>
      <c r="D14" s="7" t="s">
        <v>4</v>
      </c>
      <c r="E14" s="8">
        <v>11831.789023521027</v>
      </c>
      <c r="F14" s="8">
        <v>1.0039999999999999E-3</v>
      </c>
      <c r="G14" s="8">
        <v>8.2669322709163315E-2</v>
      </c>
      <c r="H14" s="8"/>
      <c r="I14" s="7" t="s">
        <v>4</v>
      </c>
      <c r="J14" s="8">
        <v>13118.764081107178</v>
      </c>
      <c r="K14" s="8">
        <v>1.0690000000000001E-3</v>
      </c>
      <c r="L14" s="8">
        <v>9.5416276894293717E-2</v>
      </c>
      <c r="M14" s="8"/>
      <c r="N14" s="10"/>
    </row>
    <row r="15" spans="1:24" x14ac:dyDescent="0.25">
      <c r="A15" s="11"/>
      <c r="B15" s="8"/>
      <c r="C15" s="8"/>
      <c r="D15" s="7" t="s">
        <v>5</v>
      </c>
      <c r="E15" s="8">
        <v>23456.230156158883</v>
      </c>
      <c r="F15" s="8">
        <v>1.9969999999999996E-3</v>
      </c>
      <c r="G15" s="8">
        <v>4.1562343515272895E-2</v>
      </c>
      <c r="H15" s="8"/>
      <c r="I15" s="7" t="s">
        <v>5</v>
      </c>
      <c r="J15" s="8">
        <v>24383.649822980369</v>
      </c>
      <c r="K15" s="8">
        <v>2.0065E-3</v>
      </c>
      <c r="L15" s="8">
        <v>6.2048342885621749E-2</v>
      </c>
      <c r="M15" s="8"/>
      <c r="N15" s="10"/>
    </row>
    <row r="16" spans="1:24" x14ac:dyDescent="0.25">
      <c r="A16" s="11"/>
      <c r="B16" s="8"/>
      <c r="C16" s="8"/>
      <c r="D16" s="7" t="s">
        <v>6</v>
      </c>
      <c r="E16" s="8">
        <v>35106.589775157132</v>
      </c>
      <c r="F16" s="8">
        <v>2.9975000000000002E-3</v>
      </c>
      <c r="G16" s="8">
        <v>2.9190992493744825E-2</v>
      </c>
      <c r="H16" s="8"/>
      <c r="I16" s="7" t="s">
        <v>6</v>
      </c>
      <c r="J16" s="8">
        <v>36060.508529127779</v>
      </c>
      <c r="K16" s="8">
        <v>2.9975000000000002E-3</v>
      </c>
      <c r="L16" s="8">
        <v>6.9224353628023344E-2</v>
      </c>
      <c r="M16" s="8"/>
      <c r="N16" s="10"/>
      <c r="T16" s="8"/>
      <c r="U16" s="8"/>
      <c r="V16" s="8"/>
      <c r="W16" s="8"/>
      <c r="X16" s="8"/>
    </row>
    <row r="17" spans="1:14" x14ac:dyDescent="0.25">
      <c r="A17" s="11"/>
      <c r="B17" s="8"/>
      <c r="C17" s="8"/>
      <c r="D17" s="7" t="s">
        <v>7</v>
      </c>
      <c r="E17" s="8">
        <v>72182.984513704403</v>
      </c>
      <c r="F17" s="8">
        <v>6.2214999999999996E-3</v>
      </c>
      <c r="G17" s="8">
        <v>1.7278791288274527E-2</v>
      </c>
      <c r="H17" s="8"/>
      <c r="I17" s="7" t="s">
        <v>7</v>
      </c>
      <c r="J17" s="8">
        <v>96968.136466044423</v>
      </c>
      <c r="K17" s="8">
        <v>8.149E-3</v>
      </c>
      <c r="L17" s="8">
        <v>2.5770033132899758E-2</v>
      </c>
      <c r="M17" s="8"/>
      <c r="N17" s="10"/>
    </row>
    <row r="18" spans="1:14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spans="1:14" x14ac:dyDescent="0.25">
      <c r="A19" s="11"/>
      <c r="B19" s="8"/>
      <c r="C19" s="8"/>
      <c r="D19" s="7" t="s">
        <v>8</v>
      </c>
      <c r="E19" s="8">
        <f>(E16-E14)/(F16-F14)</f>
        <v>11675345.247873638</v>
      </c>
      <c r="F19" s="8"/>
      <c r="G19" s="8"/>
      <c r="H19" s="8"/>
      <c r="I19" s="7" t="s">
        <v>8</v>
      </c>
      <c r="J19" s="8">
        <f>(J16-J14)/(K16-K14)</f>
        <v>11896159.941934457</v>
      </c>
      <c r="K19" s="8"/>
      <c r="L19" s="8"/>
      <c r="M19" s="8"/>
      <c r="N19" s="10"/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9" spans="1:14" x14ac:dyDescent="0.25">
      <c r="A29" t="s">
        <v>18</v>
      </c>
    </row>
    <row r="30" spans="1:14" x14ac:dyDescent="0.25">
      <c r="A30" s="16"/>
      <c r="B30" s="4" t="s">
        <v>10</v>
      </c>
      <c r="C30" s="4"/>
      <c r="D30" s="4"/>
      <c r="E30" s="4"/>
      <c r="F30" s="4"/>
      <c r="G30" s="4" t="s">
        <v>11</v>
      </c>
      <c r="H30" s="4"/>
      <c r="I30" s="4"/>
      <c r="J30" s="4"/>
      <c r="K30" s="4"/>
      <c r="L30" s="4" t="s">
        <v>12</v>
      </c>
      <c r="M30" s="17"/>
      <c r="N30" s="18"/>
    </row>
    <row r="31" spans="1:14" x14ac:dyDescent="0.25">
      <c r="A31" s="6"/>
      <c r="B31" s="7" t="s">
        <v>1</v>
      </c>
      <c r="C31" s="7" t="s">
        <v>2</v>
      </c>
      <c r="D31" s="7" t="s">
        <v>3</v>
      </c>
      <c r="E31" s="8"/>
      <c r="F31" s="7"/>
      <c r="G31" s="7" t="s">
        <v>1</v>
      </c>
      <c r="H31" s="7" t="s">
        <v>2</v>
      </c>
      <c r="I31" s="7" t="s">
        <v>3</v>
      </c>
      <c r="J31" s="8"/>
      <c r="K31" s="7"/>
      <c r="L31" s="7" t="s">
        <v>1</v>
      </c>
      <c r="M31" s="7" t="s">
        <v>2</v>
      </c>
      <c r="N31" s="9" t="s">
        <v>3</v>
      </c>
    </row>
    <row r="32" spans="1:14" x14ac:dyDescent="0.25">
      <c r="A32" s="6" t="s">
        <v>4</v>
      </c>
      <c r="B32" s="8">
        <v>3109.3928428931113</v>
      </c>
      <c r="C32" s="8">
        <v>2.9965E-3</v>
      </c>
      <c r="D32" s="8">
        <v>8.8603370599032172E-2</v>
      </c>
      <c r="E32" s="8"/>
      <c r="F32" s="7" t="s">
        <v>4</v>
      </c>
      <c r="G32" s="8">
        <v>1052.4876981957354</v>
      </c>
      <c r="H32" s="8">
        <v>1.0015E-3</v>
      </c>
      <c r="I32" s="8">
        <v>3.8442336495257072E-2</v>
      </c>
      <c r="J32" s="8"/>
      <c r="K32" s="7" t="s">
        <v>4</v>
      </c>
      <c r="L32" s="8">
        <v>5167.4357106236002</v>
      </c>
      <c r="M32" s="8">
        <v>5.0220000000000004E-3</v>
      </c>
      <c r="N32" s="10">
        <v>8.9008363201911564E-2</v>
      </c>
    </row>
    <row r="33" spans="1:27" x14ac:dyDescent="0.25">
      <c r="A33" s="6" t="s">
        <v>5</v>
      </c>
      <c r="B33" s="8">
        <v>4182.5461249535656</v>
      </c>
      <c r="C33" s="8">
        <v>4.0084999999999999E-3</v>
      </c>
      <c r="D33" s="8">
        <v>5.351128851191226E-2</v>
      </c>
      <c r="E33" s="8"/>
      <c r="F33" s="7" t="s">
        <v>5</v>
      </c>
      <c r="G33" s="8">
        <v>2227.9934390377252</v>
      </c>
      <c r="H33" s="8">
        <v>2.0005000000000001E-3</v>
      </c>
      <c r="I33" s="8">
        <v>5.2236940764808844E-2</v>
      </c>
      <c r="J33" s="8"/>
      <c r="K33" s="7" t="s">
        <v>5</v>
      </c>
      <c r="L33" s="8">
        <v>6206.3196524460991</v>
      </c>
      <c r="M33" s="8">
        <v>6.0139999999999994E-3</v>
      </c>
      <c r="N33" s="10">
        <v>7.8317259727302982E-2</v>
      </c>
    </row>
    <row r="34" spans="1:27" x14ac:dyDescent="0.25">
      <c r="A34" s="6" t="s">
        <v>6</v>
      </c>
      <c r="B34" s="8">
        <v>5104.3572774926743</v>
      </c>
      <c r="C34" s="8">
        <v>5.0115000000000003E-3</v>
      </c>
      <c r="D34" s="8">
        <v>3.761348897535665E-2</v>
      </c>
      <c r="E34" s="8"/>
      <c r="F34" s="7" t="s">
        <v>6</v>
      </c>
      <c r="G34" s="8">
        <v>3253.143794423182</v>
      </c>
      <c r="H34" s="8">
        <v>3.0029999999999996E-3</v>
      </c>
      <c r="I34" s="8">
        <v>4.7619047619047665E-2</v>
      </c>
      <c r="J34" s="8"/>
      <c r="K34" s="7" t="s">
        <v>6</v>
      </c>
      <c r="L34" s="8">
        <v>7285.6795920019422</v>
      </c>
      <c r="M34" s="8">
        <v>6.999E-3</v>
      </c>
      <c r="N34" s="10">
        <v>7.1295899414202016E-2</v>
      </c>
    </row>
    <row r="35" spans="1:27" x14ac:dyDescent="0.25">
      <c r="A35" s="6" t="s">
        <v>7</v>
      </c>
      <c r="B35" s="8">
        <v>24847.625992322828</v>
      </c>
      <c r="C35" s="8">
        <v>4.3751499999999999E-2</v>
      </c>
      <c r="D35" s="8">
        <v>0.20800429699553152</v>
      </c>
      <c r="E35" s="8"/>
      <c r="F35" s="7" t="s">
        <v>7</v>
      </c>
      <c r="G35" s="8">
        <v>25669.76489885183</v>
      </c>
      <c r="H35" s="8">
        <v>5.2059000000000001E-2</v>
      </c>
      <c r="I35" s="8">
        <v>0.24777656120939703</v>
      </c>
      <c r="J35" s="8"/>
      <c r="K35" s="7" t="s">
        <v>7</v>
      </c>
      <c r="L35" s="8">
        <v>25297.498583340079</v>
      </c>
      <c r="M35" s="8">
        <v>5.4622499999999991E-2</v>
      </c>
      <c r="N35" s="10">
        <v>0.30308938624193327</v>
      </c>
    </row>
    <row r="36" spans="1:27" x14ac:dyDescent="0.25">
      <c r="A36" s="11"/>
      <c r="B36" s="8"/>
      <c r="C36" s="8"/>
      <c r="D36" s="8"/>
      <c r="E36" s="8"/>
      <c r="F36" s="7"/>
      <c r="G36" s="8"/>
      <c r="H36" s="8"/>
      <c r="I36" s="8"/>
      <c r="J36" s="8"/>
      <c r="K36" s="7"/>
      <c r="L36" s="8"/>
      <c r="M36" s="8"/>
      <c r="N36" s="10"/>
    </row>
    <row r="37" spans="1:27" x14ac:dyDescent="0.25">
      <c r="A37" s="6" t="s">
        <v>8</v>
      </c>
      <c r="B37" s="8">
        <f>(B34-B32)/(C34-C32)</f>
        <v>990056.79136454721</v>
      </c>
      <c r="C37" s="8"/>
      <c r="D37" s="8"/>
      <c r="E37" s="8"/>
      <c r="F37" s="7" t="s">
        <v>8</v>
      </c>
      <c r="G37" s="8">
        <f>(G34-G32)/(H34-H32)</f>
        <v>1099503.4205483121</v>
      </c>
      <c r="H37" s="8"/>
      <c r="I37" s="8"/>
      <c r="J37" s="8"/>
      <c r="K37" s="7" t="s">
        <v>8</v>
      </c>
      <c r="L37" s="8">
        <f>(L34-L32)/(M34-M32)</f>
        <v>1071443.5414154488</v>
      </c>
      <c r="M37" s="8"/>
      <c r="N37" s="10"/>
      <c r="P37" s="20"/>
      <c r="Q37" s="19" t="s">
        <v>23</v>
      </c>
      <c r="R37" s="19" t="s">
        <v>16</v>
      </c>
      <c r="S37" s="19" t="s">
        <v>17</v>
      </c>
    </row>
    <row r="38" spans="1:27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0"/>
      <c r="P38" s="19" t="s">
        <v>14</v>
      </c>
      <c r="Q38" s="20">
        <f>AVERAGE(B35,G35,L35,E45,J45)</f>
        <v>24939.610631906344</v>
      </c>
      <c r="R38" s="20">
        <v>611.44899999999996</v>
      </c>
      <c r="S38" s="20">
        <f>R38/Q38 *100</f>
        <v>2.4517183087764258</v>
      </c>
    </row>
    <row r="39" spans="1:27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0"/>
      <c r="P39" s="19" t="s">
        <v>15</v>
      </c>
      <c r="Q39" s="20">
        <f>AVERAGE(B37,G37,L37,E47,J47)</f>
        <v>1043426.8686081425</v>
      </c>
      <c r="R39" s="20">
        <v>43207.3</v>
      </c>
      <c r="S39" s="20">
        <f>R39/Q39 *100</f>
        <v>4.1409035266300434</v>
      </c>
    </row>
    <row r="40" spans="1:27" x14ac:dyDescent="0.25">
      <c r="A40" s="11"/>
      <c r="B40" s="8"/>
      <c r="C40" s="8"/>
      <c r="D40" s="8"/>
      <c r="E40" s="12" t="s">
        <v>24</v>
      </c>
      <c r="F40" s="12"/>
      <c r="G40" s="12"/>
      <c r="H40" s="12"/>
      <c r="I40" s="12"/>
      <c r="J40" s="12" t="s">
        <v>25</v>
      </c>
      <c r="K40" s="8"/>
      <c r="L40" s="8"/>
      <c r="M40" s="8"/>
      <c r="N40" s="10"/>
      <c r="P40" s="19" t="s">
        <v>19</v>
      </c>
      <c r="Q40" s="20">
        <v>4.7949099999999995E-2</v>
      </c>
      <c r="R40" s="20">
        <v>5.0588600000000001E-3</v>
      </c>
      <c r="S40" s="20">
        <f>R40/Q40 *100</f>
        <v>10.55047957104513</v>
      </c>
    </row>
    <row r="41" spans="1:27" x14ac:dyDescent="0.25">
      <c r="A41" s="11"/>
      <c r="B41" s="8"/>
      <c r="C41" s="8"/>
      <c r="D41" s="7"/>
      <c r="E41" s="7" t="s">
        <v>1</v>
      </c>
      <c r="F41" s="7" t="s">
        <v>2</v>
      </c>
      <c r="G41" s="7" t="s">
        <v>3</v>
      </c>
      <c r="H41" s="8"/>
      <c r="I41" s="7"/>
      <c r="J41" s="7" t="s">
        <v>1</v>
      </c>
      <c r="K41" s="7" t="s">
        <v>2</v>
      </c>
      <c r="L41" s="7" t="s">
        <v>3</v>
      </c>
      <c r="M41" s="8"/>
      <c r="N41" s="10"/>
      <c r="V41" s="1"/>
    </row>
    <row r="42" spans="1:27" x14ac:dyDescent="0.25">
      <c r="A42" s="11"/>
      <c r="B42" s="8"/>
      <c r="C42" s="8"/>
      <c r="D42" s="7" t="s">
        <v>4</v>
      </c>
      <c r="E42" s="8">
        <v>967.47202175504651</v>
      </c>
      <c r="F42" s="8">
        <v>1.018E-3</v>
      </c>
      <c r="G42" s="8">
        <v>4.0275049115913578E-2</v>
      </c>
      <c r="H42" s="8"/>
      <c r="I42" s="7" t="s">
        <v>4</v>
      </c>
      <c r="J42" s="8">
        <v>5261.9053914698961</v>
      </c>
      <c r="K42" s="8">
        <v>5.0179999999999999E-3</v>
      </c>
      <c r="L42" s="8">
        <v>8.349940215225192E-2</v>
      </c>
      <c r="M42" s="8"/>
      <c r="N42" s="10"/>
      <c r="V42" s="1"/>
    </row>
    <row r="43" spans="1:27" x14ac:dyDescent="0.25">
      <c r="A43" s="11"/>
      <c r="B43" s="8"/>
      <c r="C43" s="8"/>
      <c r="D43" s="7" t="s">
        <v>5</v>
      </c>
      <c r="E43" s="8">
        <v>1948.0179897500261</v>
      </c>
      <c r="F43" s="8">
        <v>2.0245000000000003E-3</v>
      </c>
      <c r="G43" s="8">
        <v>2.0004939491232377E-2</v>
      </c>
      <c r="H43" s="8"/>
      <c r="I43" s="7" t="s">
        <v>5</v>
      </c>
      <c r="J43" s="8">
        <v>6240.2496099843993</v>
      </c>
      <c r="K43" s="8">
        <v>6.0004999999999998E-3</v>
      </c>
      <c r="L43" s="8">
        <v>6.9244229647529382E-2</v>
      </c>
      <c r="M43" s="8"/>
      <c r="N43" s="10"/>
      <c r="V43" s="1"/>
    </row>
    <row r="44" spans="1:27" x14ac:dyDescent="0.25">
      <c r="A44" s="11"/>
      <c r="B44" s="8"/>
      <c r="C44" s="8"/>
      <c r="D44" s="7" t="s">
        <v>6</v>
      </c>
      <c r="E44" s="8">
        <v>2980.859742704738</v>
      </c>
      <c r="F44" s="8">
        <v>2.9965E-3</v>
      </c>
      <c r="G44" s="8">
        <v>1.4850659102286017E-2</v>
      </c>
      <c r="H44" s="8"/>
      <c r="I44" s="7" t="s">
        <v>6</v>
      </c>
      <c r="J44" s="8">
        <v>7324.3607710410115</v>
      </c>
      <c r="K44" s="8">
        <v>7.0039999999999998E-3</v>
      </c>
      <c r="L44" s="8">
        <v>6.0822387207310133E-2</v>
      </c>
      <c r="M44" s="8"/>
      <c r="N44" s="10"/>
      <c r="V44" s="19" t="s">
        <v>20</v>
      </c>
      <c r="W44" s="19">
        <v>2</v>
      </c>
      <c r="X44" s="19">
        <v>3</v>
      </c>
      <c r="Y44" s="19">
        <v>4</v>
      </c>
      <c r="Z44" s="21">
        <v>5</v>
      </c>
      <c r="AA44" s="21">
        <v>6</v>
      </c>
    </row>
    <row r="45" spans="1:27" x14ac:dyDescent="0.25">
      <c r="A45" s="11"/>
      <c r="B45" s="8"/>
      <c r="C45" s="8"/>
      <c r="D45" s="7" t="s">
        <v>7</v>
      </c>
      <c r="E45" s="8">
        <v>24847.625992322828</v>
      </c>
      <c r="F45" s="8">
        <v>4.3751499999999999E-2</v>
      </c>
      <c r="G45" s="8">
        <v>0.20800429699553152</v>
      </c>
      <c r="H45" s="8"/>
      <c r="I45" s="7" t="s">
        <v>7</v>
      </c>
      <c r="J45" s="8">
        <v>24035.53769269415</v>
      </c>
      <c r="K45" s="8">
        <v>4.5560999999999997E-2</v>
      </c>
      <c r="L45" s="8">
        <v>0.1862118917495226</v>
      </c>
      <c r="M45" s="8"/>
      <c r="N45" s="10"/>
      <c r="V45" s="19" t="s">
        <v>21</v>
      </c>
      <c r="W45" s="20">
        <v>19850</v>
      </c>
      <c r="X45" s="20">
        <v>17700</v>
      </c>
      <c r="Y45" s="20">
        <v>17300</v>
      </c>
      <c r="Z45" s="20">
        <v>18420</v>
      </c>
      <c r="AA45" s="20">
        <v>17750</v>
      </c>
    </row>
    <row r="46" spans="1:27" x14ac:dyDescent="0.25">
      <c r="A46" s="11"/>
      <c r="B46" s="8"/>
      <c r="C46" s="8"/>
      <c r="D46" s="7"/>
      <c r="E46" s="8"/>
      <c r="F46" s="8"/>
      <c r="G46" s="8"/>
      <c r="H46" s="8"/>
      <c r="I46" s="7"/>
      <c r="J46" s="8"/>
      <c r="K46" s="8"/>
      <c r="L46" s="8"/>
      <c r="M46" s="8"/>
      <c r="N46" s="10"/>
      <c r="V46" s="8"/>
      <c r="W46" s="8"/>
      <c r="X46" s="8"/>
      <c r="Y46" s="8"/>
      <c r="Z46" s="19" t="s">
        <v>22</v>
      </c>
      <c r="AA46" s="20">
        <f>AVERAGE(W45:AA45)</f>
        <v>18204</v>
      </c>
    </row>
    <row r="47" spans="1:27" x14ac:dyDescent="0.25">
      <c r="A47" s="11"/>
      <c r="B47" s="8"/>
      <c r="C47" s="8"/>
      <c r="D47" s="7" t="s">
        <v>8</v>
      </c>
      <c r="E47" s="8">
        <f>(E44-E42)/(F44-F42)</f>
        <v>1017633.4197370185</v>
      </c>
      <c r="F47" s="8"/>
      <c r="G47" s="8"/>
      <c r="H47" s="8"/>
      <c r="I47" s="7" t="s">
        <v>8</v>
      </c>
      <c r="J47" s="8">
        <f>(J44-J42)/(K44-K42)</f>
        <v>1038497.1699753854</v>
      </c>
      <c r="K47" s="8"/>
      <c r="L47" s="8"/>
      <c r="M47" s="8"/>
      <c r="N47" s="10"/>
      <c r="V47" s="8"/>
      <c r="W47" s="8"/>
      <c r="X47" s="8"/>
      <c r="Y47" s="8"/>
      <c r="Z47" s="19" t="s">
        <v>16</v>
      </c>
      <c r="AA47" s="20">
        <v>1004.2</v>
      </c>
    </row>
    <row r="48" spans="1:27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Z4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 Raymond</dc:creator>
  <cp:lastModifiedBy>Swain, Zachary Raymond</cp:lastModifiedBy>
  <dcterms:created xsi:type="dcterms:W3CDTF">2019-03-20T22:31:53Z</dcterms:created>
  <dcterms:modified xsi:type="dcterms:W3CDTF">2019-03-21T04:48:52Z</dcterms:modified>
</cp:coreProperties>
</file>