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3_ncr:1_{4D430640-DCA4-4DE9-B6EB-380B55FB654B}" xr6:coauthVersionLast="41" xr6:coauthVersionMax="41" xr10:uidLastSave="{00000000-0000-0000-0000-000000000000}"/>
  <bookViews>
    <workbookView xWindow="17595" yWindow="4080" windowWidth="21600" windowHeight="11385" xr2:uid="{D8FA8AD5-6A98-4DF6-A67F-78F26CEE7D5E}"/>
  </bookViews>
  <sheets>
    <sheet name="Problem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0" i="1" l="1"/>
  <c r="L52" i="1"/>
  <c r="L5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C5" i="1"/>
  <c r="C3" i="1"/>
  <c r="C4" i="1"/>
  <c r="C6" i="1"/>
  <c r="C7" i="1"/>
  <c r="C8" i="1"/>
  <c r="C9" i="1"/>
  <c r="C10" i="1"/>
  <c r="C11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D4" i="1"/>
  <c r="D5" i="1"/>
  <c r="D6" i="1"/>
  <c r="D7" i="1"/>
  <c r="D8" i="1"/>
  <c r="D9" i="1"/>
  <c r="D10" i="1"/>
  <c r="D11" i="1"/>
  <c r="D3" i="1"/>
  <c r="K4" i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<sst xmlns="http://schemas.openxmlformats.org/spreadsheetml/2006/main" count="35" uniqueCount="21">
  <si>
    <t>X_t</t>
  </si>
  <si>
    <t>t (min)</t>
  </si>
  <si>
    <t>T_c =</t>
  </si>
  <si>
    <t>log(t)</t>
  </si>
  <si>
    <t>110°C</t>
  </si>
  <si>
    <t>236°C</t>
  </si>
  <si>
    <t>240°C</t>
  </si>
  <si>
    <t>log(-ln(1-X_t))</t>
  </si>
  <si>
    <t>log(k)</t>
  </si>
  <si>
    <t>n</t>
  </si>
  <si>
    <t>Temp</t>
  </si>
  <si>
    <t xml:space="preserve">k </t>
  </si>
  <si>
    <t>xtal</t>
  </si>
  <si>
    <t>nucleation</t>
  </si>
  <si>
    <t>rate det.</t>
  </si>
  <si>
    <t>disk</t>
  </si>
  <si>
    <t>sporadic</t>
  </si>
  <si>
    <t>diffusion</t>
  </si>
  <si>
    <t>rod</t>
  </si>
  <si>
    <t>contact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</si>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</sst>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1" fontId="0" fillId="0" borderId="2" xfId="0" applyNumberFormat="1" applyBorder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2'!$B$3:$B$11</c:f>
              <c:numCache>
                <c:formatCode>General</c:formatCode>
                <c:ptCount val="9"/>
                <c:pt idx="0">
                  <c:v>15.8</c:v>
                </c:pt>
                <c:pt idx="1">
                  <c:v>20</c:v>
                </c:pt>
                <c:pt idx="2">
                  <c:v>25.7</c:v>
                </c:pt>
                <c:pt idx="3">
                  <c:v>30.8</c:v>
                </c:pt>
                <c:pt idx="4">
                  <c:v>36.200000000000003</c:v>
                </c:pt>
                <c:pt idx="5">
                  <c:v>54.3</c:v>
                </c:pt>
                <c:pt idx="6">
                  <c:v>63.1</c:v>
                </c:pt>
                <c:pt idx="7">
                  <c:v>71.7</c:v>
                </c:pt>
                <c:pt idx="8">
                  <c:v>84.3</c:v>
                </c:pt>
              </c:numCache>
            </c:numRef>
          </c:xVal>
          <c:yVal>
            <c:numRef>
              <c:f>'Problem 2'!$A$3:$A$11</c:f>
              <c:numCache>
                <c:formatCode>General</c:formatCode>
                <c:ptCount val="9"/>
                <c:pt idx="0">
                  <c:v>9.6000000000000002E-2</c:v>
                </c:pt>
                <c:pt idx="1">
                  <c:v>0.17599999999999999</c:v>
                </c:pt>
                <c:pt idx="2">
                  <c:v>0.27500000000000002</c:v>
                </c:pt>
                <c:pt idx="3">
                  <c:v>0.40699999999999997</c:v>
                </c:pt>
                <c:pt idx="4">
                  <c:v>0.46899999999999997</c:v>
                </c:pt>
                <c:pt idx="5">
                  <c:v>0.70899999999999996</c:v>
                </c:pt>
                <c:pt idx="6">
                  <c:v>0.81100000000000005</c:v>
                </c:pt>
                <c:pt idx="7">
                  <c:v>0.879</c:v>
                </c:pt>
                <c:pt idx="8">
                  <c:v>0.95199999999999996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1-406C-92C4-EBFCC56E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19720"/>
        <c:axId val="516521032"/>
      </c:scatterChart>
      <c:valAx>
        <c:axId val="516519720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21032"/>
        <c:crosses val="autoZero"/>
        <c:crossBetween val="midCat"/>
      </c:valAx>
      <c:valAx>
        <c:axId val="5165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0583879529027"/>
          <c:y val="0.11503272709905907"/>
          <c:w val="0.740788574612531"/>
          <c:h val="0.694658512545319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2'!$F$3:$F$16</c:f>
              <c:numCache>
                <c:formatCode>General</c:formatCode>
                <c:ptCount val="14"/>
                <c:pt idx="0">
                  <c:v>12.6</c:v>
                </c:pt>
                <c:pt idx="1">
                  <c:v>14.4</c:v>
                </c:pt>
                <c:pt idx="2">
                  <c:v>15.9</c:v>
                </c:pt>
                <c:pt idx="3">
                  <c:v>17.7</c:v>
                </c:pt>
                <c:pt idx="4">
                  <c:v>19.100000000000001</c:v>
                </c:pt>
                <c:pt idx="5">
                  <c:v>24.6</c:v>
                </c:pt>
                <c:pt idx="6">
                  <c:v>27.7</c:v>
                </c:pt>
                <c:pt idx="7">
                  <c:v>31.6</c:v>
                </c:pt>
                <c:pt idx="8">
                  <c:v>36.799999999999997</c:v>
                </c:pt>
                <c:pt idx="9">
                  <c:v>44.3</c:v>
                </c:pt>
                <c:pt idx="10">
                  <c:v>47.4</c:v>
                </c:pt>
                <c:pt idx="11">
                  <c:v>49</c:v>
                </c:pt>
                <c:pt idx="12">
                  <c:v>58.8</c:v>
                </c:pt>
                <c:pt idx="13">
                  <c:v>63.5</c:v>
                </c:pt>
              </c:numCache>
            </c:numRef>
          </c:xVal>
          <c:yVal>
            <c:numRef>
              <c:f>'Problem 2'!$E$3:$E$16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2.5999999999999999E-2</c:v>
                </c:pt>
                <c:pt idx="4">
                  <c:v>3.7999999999999999E-2</c:v>
                </c:pt>
                <c:pt idx="5">
                  <c:v>8.5000000000000006E-2</c:v>
                </c:pt>
                <c:pt idx="6">
                  <c:v>0.13400000000000001</c:v>
                </c:pt>
                <c:pt idx="7">
                  <c:v>0.24399999999999999</c:v>
                </c:pt>
                <c:pt idx="8">
                  <c:v>0.35299999999999998</c:v>
                </c:pt>
                <c:pt idx="9">
                  <c:v>0.60799999999999998</c:v>
                </c:pt>
                <c:pt idx="10">
                  <c:v>0.73599999999999999</c:v>
                </c:pt>
                <c:pt idx="11">
                  <c:v>0.82599999999999996</c:v>
                </c:pt>
                <c:pt idx="12">
                  <c:v>0.90700000000000003</c:v>
                </c:pt>
                <c:pt idx="13">
                  <c:v>0.96499999999999997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3D9-8C8B-79A584B7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50072"/>
        <c:axId val="516452040"/>
      </c:scatterChart>
      <c:valAx>
        <c:axId val="5164500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2040"/>
        <c:crosses val="autoZero"/>
        <c:crossBetween val="midCat"/>
      </c:valAx>
      <c:valAx>
        <c:axId val="516452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268257061384"/>
          <c:y val="0.11875848502597471"/>
          <c:w val="0.74015471557030299"/>
          <c:h val="0.684768905509220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2'!$J$3:$J$15</c:f>
              <c:numCache>
                <c:formatCode>General</c:formatCode>
                <c:ptCount val="13"/>
                <c:pt idx="0">
                  <c:v>20.2</c:v>
                </c:pt>
                <c:pt idx="1">
                  <c:v>27.8</c:v>
                </c:pt>
                <c:pt idx="2">
                  <c:v>35.5</c:v>
                </c:pt>
                <c:pt idx="3">
                  <c:v>40.1</c:v>
                </c:pt>
                <c:pt idx="4">
                  <c:v>45.3</c:v>
                </c:pt>
                <c:pt idx="5">
                  <c:v>52.7</c:v>
                </c:pt>
                <c:pt idx="6">
                  <c:v>59.5</c:v>
                </c:pt>
                <c:pt idx="7">
                  <c:v>67.099999999999994</c:v>
                </c:pt>
                <c:pt idx="8">
                  <c:v>79.900000000000006</c:v>
                </c:pt>
                <c:pt idx="9">
                  <c:v>91.9</c:v>
                </c:pt>
                <c:pt idx="10">
                  <c:v>99.3</c:v>
                </c:pt>
                <c:pt idx="11">
                  <c:v>114.1</c:v>
                </c:pt>
                <c:pt idx="12">
                  <c:v>128.6</c:v>
                </c:pt>
              </c:numCache>
            </c:numRef>
          </c:xVal>
          <c:yVal>
            <c:numRef>
              <c:f>'Problem 2'!$I$3:$I$15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1.7999999999999999E-2</c:v>
                </c:pt>
                <c:pt idx="2">
                  <c:v>2.9000000000000001E-2</c:v>
                </c:pt>
                <c:pt idx="3">
                  <c:v>5.0999999999999997E-2</c:v>
                </c:pt>
                <c:pt idx="4">
                  <c:v>9.9000000000000005E-2</c:v>
                </c:pt>
                <c:pt idx="5">
                  <c:v>0.16</c:v>
                </c:pt>
                <c:pt idx="6">
                  <c:v>0.23799999999999999</c:v>
                </c:pt>
                <c:pt idx="7">
                  <c:v>0.39500000000000002</c:v>
                </c:pt>
                <c:pt idx="8">
                  <c:v>0.59199999999999997</c:v>
                </c:pt>
                <c:pt idx="9">
                  <c:v>0.73899999999999999</c:v>
                </c:pt>
                <c:pt idx="10">
                  <c:v>0.85499999999999998</c:v>
                </c:pt>
                <c:pt idx="11">
                  <c:v>0.91100000000000003</c:v>
                </c:pt>
                <c:pt idx="12">
                  <c:v>0.97599999999999998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2-4769-8437-6A747321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22056"/>
        <c:axId val="559816808"/>
      </c:scatterChart>
      <c:valAx>
        <c:axId val="5598220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6808"/>
        <c:crosses val="autoZero"/>
        <c:crossBetween val="midCat"/>
      </c:valAx>
      <c:valAx>
        <c:axId val="559816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log(-ln(1-X</a:t>
            </a:r>
            <a:r>
              <a:rPr lang="en-US" sz="1800" b="1" i="0" baseline="-25000">
                <a:effectLst/>
              </a:rPr>
              <a:t>t</a:t>
            </a:r>
            <a:r>
              <a:rPr lang="en-US" sz="1800" b="1" i="0" baseline="0">
                <a:effectLst/>
              </a:rPr>
              <a:t>)) vs. log(t)  ,  by Temperature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544892548329931E-2"/>
          <c:y val="9.2772857735767433E-2"/>
          <c:w val="0.90209307592896071"/>
          <c:h val="0.83478198855432606"/>
        </c:manualLayout>
      </c:layout>
      <c:scatterChart>
        <c:scatterStyle val="lineMarker"/>
        <c:varyColors val="0"/>
        <c:ser>
          <c:idx val="1"/>
          <c:order val="0"/>
          <c:tx>
            <c:v>T_c = 110°C</c:v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bg2">
                    <a:lumMod val="25000"/>
                  </a:schemeClr>
                </a:solidFill>
              </a:ln>
            </c:spPr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8.0562639060980323E-2"/>
                  <c:y val="-0.10085357370417784"/>
                </c:manualLayout>
              </c:layout>
              <c:numFmt formatCode="#,##0.000" sourceLinked="0"/>
            </c:trendlineLbl>
          </c:trendline>
          <c:xVal>
            <c:numRef>
              <c:f>'Problem 2'!$D$3:$D$11</c:f>
              <c:numCache>
                <c:formatCode>0.0000</c:formatCode>
                <c:ptCount val="9"/>
                <c:pt idx="0">
                  <c:v>1.1986570869544226</c:v>
                </c:pt>
                <c:pt idx="1">
                  <c:v>1.3010299956639813</c:v>
                </c:pt>
                <c:pt idx="2">
                  <c:v>1.4099331233312946</c:v>
                </c:pt>
                <c:pt idx="3">
                  <c:v>1.4885507165004443</c:v>
                </c:pt>
                <c:pt idx="4">
                  <c:v>1.5587085705331658</c:v>
                </c:pt>
                <c:pt idx="5">
                  <c:v>1.7347998295888469</c:v>
                </c:pt>
                <c:pt idx="6">
                  <c:v>1.8000293592441343</c:v>
                </c:pt>
                <c:pt idx="7">
                  <c:v>1.8555191556678001</c:v>
                </c:pt>
                <c:pt idx="8">
                  <c:v>1.9258275746247424</c:v>
                </c:pt>
              </c:numCache>
            </c:numRef>
          </c:xVal>
          <c:yVal>
            <c:numRef>
              <c:f>'Problem 2'!$C$3:$C$11</c:f>
              <c:numCache>
                <c:formatCode>0.0000</c:formatCode>
                <c:ptCount val="9"/>
                <c:pt idx="0">
                  <c:v>-0.99599728911372942</c:v>
                </c:pt>
                <c:pt idx="1">
                  <c:v>-0.71312886011894483</c:v>
                </c:pt>
                <c:pt idx="2">
                  <c:v>-0.49270607476237954</c:v>
                </c:pt>
                <c:pt idx="3">
                  <c:v>-0.28186310559764283</c:v>
                </c:pt>
                <c:pt idx="4">
                  <c:v>-0.19860091579910893</c:v>
                </c:pt>
                <c:pt idx="5">
                  <c:v>9.1467175508472956E-2</c:v>
                </c:pt>
                <c:pt idx="6">
                  <c:v>0.22167715131268786</c:v>
                </c:pt>
                <c:pt idx="7">
                  <c:v>0.32468666186177697</c:v>
                </c:pt>
                <c:pt idx="8">
                  <c:v>0.48238104706391244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E2-4E3A-B203-803C7219048C}"/>
            </c:ext>
          </c:extLst>
        </c:ser>
        <c:ser>
          <c:idx val="2"/>
          <c:order val="1"/>
          <c:tx>
            <c:v>T_c = 236°C</c:v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-1.6330122440278722E-2"/>
                  <c:y val="-5.1249729641255869E-2"/>
                </c:manualLayout>
              </c:layout>
              <c:numFmt formatCode="#,##0.000" sourceLinked="0"/>
            </c:trendlineLbl>
          </c:trendline>
          <c:xVal>
            <c:numRef>
              <c:f>'Problem 2'!$H$3:$H$16</c:f>
              <c:numCache>
                <c:formatCode>0.0000</c:formatCode>
                <c:ptCount val="14"/>
                <c:pt idx="0">
                  <c:v>1.1003705451175629</c:v>
                </c:pt>
                <c:pt idx="1">
                  <c:v>1.1583624920952498</c:v>
                </c:pt>
                <c:pt idx="2">
                  <c:v>1.2013971243204515</c:v>
                </c:pt>
                <c:pt idx="3">
                  <c:v>1.2479732663618066</c:v>
                </c:pt>
                <c:pt idx="4">
                  <c:v>1.2810333672477277</c:v>
                </c:pt>
                <c:pt idx="5">
                  <c:v>1.3909351071033791</c:v>
                </c:pt>
                <c:pt idx="6">
                  <c:v>1.4424797690644486</c:v>
                </c:pt>
                <c:pt idx="7">
                  <c:v>1.4996870826184039</c:v>
                </c:pt>
                <c:pt idx="8">
                  <c:v>1.5658478186735176</c:v>
                </c:pt>
                <c:pt idx="9">
                  <c:v>1.6464037262230695</c:v>
                </c:pt>
                <c:pt idx="10">
                  <c:v>1.675778341674085</c:v>
                </c:pt>
                <c:pt idx="11">
                  <c:v>1.6901960800285136</c:v>
                </c:pt>
                <c:pt idx="12">
                  <c:v>1.7693773260761385</c:v>
                </c:pt>
                <c:pt idx="13">
                  <c:v>1.8027737252919758</c:v>
                </c:pt>
              </c:numCache>
            </c:numRef>
          </c:xVal>
          <c:yVal>
            <c:numRef>
              <c:f>'Problem 2'!$G$3:$G$16</c:f>
              <c:numCache>
                <c:formatCode>0.0000</c:formatCode>
                <c:ptCount val="14"/>
                <c:pt idx="0">
                  <c:v>-2.2999419906991987</c:v>
                </c:pt>
                <c:pt idx="1">
                  <c:v>-1.8508140188244593</c:v>
                </c:pt>
                <c:pt idx="2">
                  <c:v>-1.7407892090530925</c:v>
                </c:pt>
                <c:pt idx="3">
                  <c:v>-1.5793186888357704</c:v>
                </c:pt>
                <c:pt idx="4">
                  <c:v>-1.4118310978809936</c:v>
                </c:pt>
                <c:pt idx="5">
                  <c:v>-1.0514344040569183</c:v>
                </c:pt>
                <c:pt idx="6">
                  <c:v>-0.84202863822592966</c:v>
                </c:pt>
                <c:pt idx="7">
                  <c:v>-0.55328594707002321</c:v>
                </c:pt>
                <c:pt idx="8">
                  <c:v>-0.36110261371852043</c:v>
                </c:pt>
                <c:pt idx="9">
                  <c:v>-2.8495260822468699E-2</c:v>
                </c:pt>
                <c:pt idx="10">
                  <c:v>0.12444102446642166</c:v>
                </c:pt>
                <c:pt idx="11">
                  <c:v>0.24271530501433677</c:v>
                </c:pt>
                <c:pt idx="12">
                  <c:v>0.37569210015330373</c:v>
                </c:pt>
                <c:pt idx="13">
                  <c:v>0.52535676698939893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E2-4E3A-B203-803C7219048C}"/>
            </c:ext>
          </c:extLst>
        </c:ser>
        <c:ser>
          <c:idx val="0"/>
          <c:order val="2"/>
          <c:tx>
            <c:v>T_c = 240°C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0.13946334119402587"/>
                  <c:y val="-4.1304970508975913E-2"/>
                </c:manualLayout>
              </c:layout>
              <c:numFmt formatCode="#,##0.000" sourceLinked="0"/>
            </c:trendlineLbl>
          </c:trendline>
          <c:xVal>
            <c:numRef>
              <c:f>'Problem 2'!$L$3:$L$15</c:f>
              <c:numCache>
                <c:formatCode>0.0000</c:formatCode>
                <c:ptCount val="13"/>
                <c:pt idx="0">
                  <c:v>1.3053513694466237</c:v>
                </c:pt>
                <c:pt idx="1">
                  <c:v>1.4440447959180762</c:v>
                </c:pt>
                <c:pt idx="2">
                  <c:v>1.550228353055094</c:v>
                </c:pt>
                <c:pt idx="3">
                  <c:v>1.6031443726201824</c:v>
                </c:pt>
                <c:pt idx="4">
                  <c:v>1.6560982020128319</c:v>
                </c:pt>
                <c:pt idx="5">
                  <c:v>1.7218106152125465</c:v>
                </c:pt>
                <c:pt idx="6">
                  <c:v>1.7745169657285496</c:v>
                </c:pt>
                <c:pt idx="7">
                  <c:v>1.8267225201689921</c:v>
                </c:pt>
                <c:pt idx="8">
                  <c:v>1.9025467793139914</c:v>
                </c:pt>
                <c:pt idx="9">
                  <c:v>1.9633155113861114</c:v>
                </c:pt>
                <c:pt idx="10">
                  <c:v>1.9969492484953812</c:v>
                </c:pt>
                <c:pt idx="11">
                  <c:v>2.0572856444182146</c:v>
                </c:pt>
                <c:pt idx="12">
                  <c:v>2.1092409685882032</c:v>
                </c:pt>
              </c:numCache>
            </c:numRef>
          </c:xVal>
          <c:yVal>
            <c:numRef>
              <c:f>'Problem 2'!$K$3:$K$15</c:f>
              <c:numCache>
                <c:formatCode>0.0000</c:formatCode>
                <c:ptCount val="13"/>
                <c:pt idx="0">
                  <c:v>-2.3970699685758827</c:v>
                </c:pt>
                <c:pt idx="1">
                  <c:v>-1.7407892090530925</c:v>
                </c:pt>
                <c:pt idx="2">
                  <c:v>-1.5312272887279224</c:v>
                </c:pt>
                <c:pt idx="3">
                  <c:v>-1.2811125137237169</c:v>
                </c:pt>
                <c:pt idx="4">
                  <c:v>-0.98192384731322591</c:v>
                </c:pt>
                <c:pt idx="5">
                  <c:v>-0.75856961121316868</c:v>
                </c:pt>
                <c:pt idx="6">
                  <c:v>-0.56573660934634196</c:v>
                </c:pt>
                <c:pt idx="7">
                  <c:v>-0.29884075404618615</c:v>
                </c:pt>
                <c:pt idx="8">
                  <c:v>-4.745546867895338E-2</c:v>
                </c:pt>
                <c:pt idx="9">
                  <c:v>0.12815195797564879</c:v>
                </c:pt>
                <c:pt idx="10">
                  <c:v>0.28578711746540597</c:v>
                </c:pt>
                <c:pt idx="11">
                  <c:v>0.38365721617581328</c:v>
                </c:pt>
                <c:pt idx="12">
                  <c:v>0.57167406923495789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E2-4E3A-B203-803C7219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22056"/>
        <c:axId val="559816808"/>
      </c:scatterChart>
      <c:valAx>
        <c:axId val="559822056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log(t)</a:t>
                </a:r>
              </a:p>
            </c:rich>
          </c:tx>
          <c:layout>
            <c:manualLayout>
              <c:xMode val="edge"/>
              <c:yMode val="edge"/>
              <c:x val="0.47956930250739932"/>
              <c:y val="0.94537221822773265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6808"/>
        <c:crosses val="autoZero"/>
        <c:crossBetween val="midCat"/>
        <c:majorUnit val="0.1"/>
      </c:valAx>
      <c:valAx>
        <c:axId val="559816808"/>
        <c:scaling>
          <c:orientation val="minMax"/>
          <c:max val="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log(-ln(1-X</a:t>
                </a:r>
                <a:r>
                  <a:rPr lang="en-US" baseline="-25000"/>
                  <a:t>t</a:t>
                </a:r>
                <a:r>
                  <a:rPr lang="en-US" baseline="0"/>
                  <a:t>))</a:t>
                </a:r>
                <a:endParaRPr lang="en-US" baseline="-25000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20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652916385451813"/>
          <c:y val="0.5439278887466461"/>
          <c:w val="0.1734709620688277"/>
          <c:h val="0.3221899935113901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X</a:t>
            </a:r>
            <a:r>
              <a:rPr lang="en-US" sz="1400" baseline="-25000"/>
              <a:t>t</a:t>
            </a:r>
            <a:r>
              <a:rPr lang="en-US" sz="1400"/>
              <a:t> vs. Time </a:t>
            </a:r>
            <a:r>
              <a:rPr lang="en-US" sz="1400" baseline="0"/>
              <a:t> ,  by Temperature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624551702029611E-2"/>
          <c:y val="0.11875848502597471"/>
          <c:w val="0.87870369257277958"/>
          <c:h val="0.75429850409803068"/>
        </c:manualLayout>
      </c:layout>
      <c:scatterChart>
        <c:scatterStyle val="lineMarker"/>
        <c:varyColors val="0"/>
        <c:ser>
          <c:idx val="1"/>
          <c:order val="0"/>
          <c:tx>
            <c:v>T = 110°C</c:v>
          </c:tx>
          <c:spPr>
            <a:ln w="25400">
              <a:noFill/>
            </a:ln>
          </c:spPr>
          <c:xVal>
            <c:numRef>
              <c:f>'Problem 2'!$B$3:$B$11</c:f>
              <c:numCache>
                <c:formatCode>General</c:formatCode>
                <c:ptCount val="9"/>
                <c:pt idx="0">
                  <c:v>15.8</c:v>
                </c:pt>
                <c:pt idx="1">
                  <c:v>20</c:v>
                </c:pt>
                <c:pt idx="2">
                  <c:v>25.7</c:v>
                </c:pt>
                <c:pt idx="3">
                  <c:v>30.8</c:v>
                </c:pt>
                <c:pt idx="4">
                  <c:v>36.200000000000003</c:v>
                </c:pt>
                <c:pt idx="5">
                  <c:v>54.3</c:v>
                </c:pt>
                <c:pt idx="6">
                  <c:v>63.1</c:v>
                </c:pt>
                <c:pt idx="7">
                  <c:v>71.7</c:v>
                </c:pt>
                <c:pt idx="8">
                  <c:v>84.3</c:v>
                </c:pt>
              </c:numCache>
            </c:numRef>
          </c:xVal>
          <c:yVal>
            <c:numRef>
              <c:f>'Problem 2'!$A$3:$A$11</c:f>
              <c:numCache>
                <c:formatCode>General</c:formatCode>
                <c:ptCount val="9"/>
                <c:pt idx="0">
                  <c:v>9.6000000000000002E-2</c:v>
                </c:pt>
                <c:pt idx="1">
                  <c:v>0.17599999999999999</c:v>
                </c:pt>
                <c:pt idx="2">
                  <c:v>0.27500000000000002</c:v>
                </c:pt>
                <c:pt idx="3">
                  <c:v>0.40699999999999997</c:v>
                </c:pt>
                <c:pt idx="4">
                  <c:v>0.46899999999999997</c:v>
                </c:pt>
                <c:pt idx="5">
                  <c:v>0.70899999999999996</c:v>
                </c:pt>
                <c:pt idx="6">
                  <c:v>0.81100000000000005</c:v>
                </c:pt>
                <c:pt idx="7">
                  <c:v>0.879</c:v>
                </c:pt>
                <c:pt idx="8">
                  <c:v>0.95199999999999996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54-4CC4-A6F6-17F926D62D51}"/>
            </c:ext>
          </c:extLst>
        </c:ser>
        <c:ser>
          <c:idx val="2"/>
          <c:order val="1"/>
          <c:tx>
            <c:v>T = 236°C</c:v>
          </c:tx>
          <c:spPr>
            <a:ln w="25400" cap="rnd">
              <a:noFill/>
              <a:round/>
            </a:ln>
            <a:effectLst/>
          </c:spPr>
          <c:xVal>
            <c:numRef>
              <c:f>'Problem 2'!$F$3:$F$16</c:f>
              <c:numCache>
                <c:formatCode>General</c:formatCode>
                <c:ptCount val="14"/>
                <c:pt idx="0">
                  <c:v>12.6</c:v>
                </c:pt>
                <c:pt idx="1">
                  <c:v>14.4</c:v>
                </c:pt>
                <c:pt idx="2">
                  <c:v>15.9</c:v>
                </c:pt>
                <c:pt idx="3">
                  <c:v>17.7</c:v>
                </c:pt>
                <c:pt idx="4">
                  <c:v>19.100000000000001</c:v>
                </c:pt>
                <c:pt idx="5">
                  <c:v>24.6</c:v>
                </c:pt>
                <c:pt idx="6">
                  <c:v>27.7</c:v>
                </c:pt>
                <c:pt idx="7">
                  <c:v>31.6</c:v>
                </c:pt>
                <c:pt idx="8">
                  <c:v>36.799999999999997</c:v>
                </c:pt>
                <c:pt idx="9">
                  <c:v>44.3</c:v>
                </c:pt>
                <c:pt idx="10">
                  <c:v>47.4</c:v>
                </c:pt>
                <c:pt idx="11">
                  <c:v>49</c:v>
                </c:pt>
                <c:pt idx="12">
                  <c:v>58.8</c:v>
                </c:pt>
                <c:pt idx="13">
                  <c:v>63.5</c:v>
                </c:pt>
              </c:numCache>
            </c:numRef>
          </c:xVal>
          <c:yVal>
            <c:numRef>
              <c:f>'Problem 2'!$E$3:$E$16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2.5999999999999999E-2</c:v>
                </c:pt>
                <c:pt idx="4">
                  <c:v>3.7999999999999999E-2</c:v>
                </c:pt>
                <c:pt idx="5">
                  <c:v>8.5000000000000006E-2</c:v>
                </c:pt>
                <c:pt idx="6">
                  <c:v>0.13400000000000001</c:v>
                </c:pt>
                <c:pt idx="7">
                  <c:v>0.24399999999999999</c:v>
                </c:pt>
                <c:pt idx="8">
                  <c:v>0.35299999999999998</c:v>
                </c:pt>
                <c:pt idx="9">
                  <c:v>0.60799999999999998</c:v>
                </c:pt>
                <c:pt idx="10">
                  <c:v>0.73599999999999999</c:v>
                </c:pt>
                <c:pt idx="11">
                  <c:v>0.82599999999999996</c:v>
                </c:pt>
                <c:pt idx="12">
                  <c:v>0.90700000000000003</c:v>
                </c:pt>
                <c:pt idx="13">
                  <c:v>0.96499999999999997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54-4CC4-A6F6-17F926D62D51}"/>
            </c:ext>
          </c:extLst>
        </c:ser>
        <c:ser>
          <c:idx val="0"/>
          <c:order val="2"/>
          <c:tx>
            <c:v>T = 240°C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2'!$J$3:$J$15</c:f>
              <c:numCache>
                <c:formatCode>General</c:formatCode>
                <c:ptCount val="13"/>
                <c:pt idx="0">
                  <c:v>20.2</c:v>
                </c:pt>
                <c:pt idx="1">
                  <c:v>27.8</c:v>
                </c:pt>
                <c:pt idx="2">
                  <c:v>35.5</c:v>
                </c:pt>
                <c:pt idx="3">
                  <c:v>40.1</c:v>
                </c:pt>
                <c:pt idx="4">
                  <c:v>45.3</c:v>
                </c:pt>
                <c:pt idx="5">
                  <c:v>52.7</c:v>
                </c:pt>
                <c:pt idx="6">
                  <c:v>59.5</c:v>
                </c:pt>
                <c:pt idx="7">
                  <c:v>67.099999999999994</c:v>
                </c:pt>
                <c:pt idx="8">
                  <c:v>79.900000000000006</c:v>
                </c:pt>
                <c:pt idx="9">
                  <c:v>91.9</c:v>
                </c:pt>
                <c:pt idx="10">
                  <c:v>99.3</c:v>
                </c:pt>
                <c:pt idx="11">
                  <c:v>114.1</c:v>
                </c:pt>
                <c:pt idx="12">
                  <c:v>128.6</c:v>
                </c:pt>
              </c:numCache>
            </c:numRef>
          </c:xVal>
          <c:yVal>
            <c:numRef>
              <c:f>'Problem 2'!$I$3:$I$15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1.7999999999999999E-2</c:v>
                </c:pt>
                <c:pt idx="2">
                  <c:v>2.9000000000000001E-2</c:v>
                </c:pt>
                <c:pt idx="3">
                  <c:v>5.0999999999999997E-2</c:v>
                </c:pt>
                <c:pt idx="4">
                  <c:v>9.9000000000000005E-2</c:v>
                </c:pt>
                <c:pt idx="5">
                  <c:v>0.16</c:v>
                </c:pt>
                <c:pt idx="6">
                  <c:v>0.23799999999999999</c:v>
                </c:pt>
                <c:pt idx="7">
                  <c:v>0.39500000000000002</c:v>
                </c:pt>
                <c:pt idx="8">
                  <c:v>0.59199999999999997</c:v>
                </c:pt>
                <c:pt idx="9">
                  <c:v>0.73899999999999999</c:v>
                </c:pt>
                <c:pt idx="10">
                  <c:v>0.85499999999999998</c:v>
                </c:pt>
                <c:pt idx="11">
                  <c:v>0.91100000000000003</c:v>
                </c:pt>
                <c:pt idx="12">
                  <c:v>0.97599999999999998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54-4CC4-A6F6-17F926D6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22056"/>
        <c:axId val="559816808"/>
      </c:scatterChart>
      <c:valAx>
        <c:axId val="5598220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49048907054557112"/>
              <c:y val="0.937811699917878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6808"/>
        <c:crosses val="autoZero"/>
        <c:crossBetween val="midCat"/>
      </c:valAx>
      <c:valAx>
        <c:axId val="559816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X</a:t>
                </a:r>
                <a:r>
                  <a:rPr lang="en-US" sz="1000" b="1" i="0" u="none" strike="noStrike" baseline="-25000">
                    <a:effectLst/>
                  </a:rPr>
                  <a:t>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2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114299</xdr:rowOff>
    </xdr:from>
    <xdr:to>
      <xdr:col>3</xdr:col>
      <xdr:colOff>495300</xdr:colOff>
      <xdr:row>24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CAE5C-1583-4140-A9BD-F5E0832C4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17</xdr:row>
      <xdr:rowOff>104774</xdr:rowOff>
    </xdr:from>
    <xdr:to>
      <xdr:col>7</xdr:col>
      <xdr:colOff>600075</xdr:colOff>
      <xdr:row>23</xdr:row>
      <xdr:rowOff>176211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472CF-D6E7-4625-9C0F-935B70C8E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66674</xdr:colOff>
      <xdr:row>17</xdr:row>
      <xdr:rowOff>85724</xdr:rowOff>
    </xdr:from>
    <xdr:to>
      <xdr:col>11</xdr:col>
      <xdr:colOff>561975</xdr:colOff>
      <xdr:row>23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2830F4-5895-4B7C-9475-E1DCDD28A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24</xdr:row>
      <xdr:rowOff>161925</xdr:rowOff>
    </xdr:from>
    <xdr:to>
      <xdr:col>11</xdr:col>
      <xdr:colOff>390525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E368D5-C149-4B6B-9B23-A62A14DB5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361951</xdr:colOff>
      <xdr:row>47</xdr:row>
      <xdr:rowOff>171450</xdr:rowOff>
    </xdr:from>
    <xdr:to>
      <xdr:col>7</xdr:col>
      <xdr:colOff>590551</xdr:colOff>
      <xdr:row>64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398BA1-BAFD-41CF-B7BA-59AE5A52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9C5C-7E31-4F8C-A1A5-9BAF84DBC6BC}">
  <dimension ref="A1:L58"/>
  <sheetViews>
    <sheetView tabSelected="1" topLeftCell="A34" workbookViewId="0">
      <selection activeCell="J59" sqref="J59"/>
    </sheetView>
  </sheetViews>
  <sheetFormatPr defaultRowHeight="15" x14ac:dyDescent="0.25"/>
  <cols>
    <col min="3" max="3" width="12.85546875" bestFit="1" customWidth="1"/>
    <col min="4" max="4" width="9.140625" style="3" customWidth="1"/>
    <col min="7" max="7" width="12.85546875" bestFit="1" customWidth="1"/>
    <col min="8" max="8" width="9.140625" style="3" customWidth="1"/>
    <col min="11" max="11" width="12.85546875" bestFit="1" customWidth="1"/>
    <col min="12" max="12" width="9.140625" customWidth="1"/>
  </cols>
  <sheetData>
    <row r="1" spans="1:12" x14ac:dyDescent="0.25">
      <c r="A1" s="1" t="s">
        <v>2</v>
      </c>
      <c r="B1" s="2" t="s">
        <v>4</v>
      </c>
      <c r="C1" s="2"/>
      <c r="E1" s="1" t="s">
        <v>2</v>
      </c>
      <c r="F1" s="2" t="s">
        <v>5</v>
      </c>
      <c r="G1" s="2"/>
      <c r="I1" s="1" t="s">
        <v>2</v>
      </c>
      <c r="J1" s="2" t="s">
        <v>6</v>
      </c>
      <c r="K1" s="2"/>
    </row>
    <row r="2" spans="1:12" x14ac:dyDescent="0.25">
      <c r="A2" s="4" t="s">
        <v>0</v>
      </c>
      <c r="B2" s="4" t="s">
        <v>1</v>
      </c>
      <c r="C2" s="4" t="s">
        <v>7</v>
      </c>
      <c r="D2" s="5" t="s">
        <v>3</v>
      </c>
      <c r="E2" s="4" t="s">
        <v>0</v>
      </c>
      <c r="F2" s="4" t="s">
        <v>1</v>
      </c>
      <c r="G2" s="4" t="s">
        <v>7</v>
      </c>
      <c r="H2" s="5" t="s">
        <v>3</v>
      </c>
      <c r="I2" s="4" t="s">
        <v>0</v>
      </c>
      <c r="J2" s="4" t="s">
        <v>1</v>
      </c>
      <c r="K2" s="4" t="s">
        <v>7</v>
      </c>
      <c r="L2" s="6" t="s">
        <v>3</v>
      </c>
    </row>
    <row r="3" spans="1:12" x14ac:dyDescent="0.25">
      <c r="A3">
        <v>9.6000000000000002E-2</v>
      </c>
      <c r="B3">
        <v>15.8</v>
      </c>
      <c r="C3" s="7">
        <f>LOG(-LN(1-A3))</f>
        <v>-0.99599728911372942</v>
      </c>
      <c r="D3" s="8">
        <f>LOG(B3)</f>
        <v>1.1986570869544226</v>
      </c>
      <c r="E3">
        <v>5.0000000000000001E-3</v>
      </c>
      <c r="F3">
        <v>12.6</v>
      </c>
      <c r="G3" s="7">
        <f>LOG(-LN(1-E3))</f>
        <v>-2.2999419906991987</v>
      </c>
      <c r="H3" s="8">
        <f>LOG(F3)</f>
        <v>1.1003705451175629</v>
      </c>
      <c r="I3">
        <v>4.0000000000000001E-3</v>
      </c>
      <c r="J3">
        <v>20.2</v>
      </c>
      <c r="K3" s="7">
        <f>LOG(-LN(1-I3))</f>
        <v>-2.3970699685758827</v>
      </c>
      <c r="L3" s="7">
        <f>LOG(J3)</f>
        <v>1.3053513694466237</v>
      </c>
    </row>
    <row r="4" spans="1:12" x14ac:dyDescent="0.25">
      <c r="A4">
        <v>0.17599999999999999</v>
      </c>
      <c r="B4">
        <v>20</v>
      </c>
      <c r="C4" s="7">
        <f t="shared" ref="C4:C11" si="0">LOG(-LN(1-A4))</f>
        <v>-0.71312886011894483</v>
      </c>
      <c r="D4" s="8">
        <f t="shared" ref="D4:D11" si="1">LOG(B4)</f>
        <v>1.3010299956639813</v>
      </c>
      <c r="E4">
        <v>1.4E-2</v>
      </c>
      <c r="F4">
        <v>14.4</v>
      </c>
      <c r="G4" s="7">
        <f t="shared" ref="G4:G16" si="2">LOG(-LN(1-E4))</f>
        <v>-1.8508140188244593</v>
      </c>
      <c r="H4" s="8">
        <f t="shared" ref="H4:H16" si="3">LOG(F4)</f>
        <v>1.1583624920952498</v>
      </c>
      <c r="I4">
        <v>1.7999999999999999E-2</v>
      </c>
      <c r="J4">
        <v>27.8</v>
      </c>
      <c r="K4" s="7">
        <f t="shared" ref="K4:K15" si="4">LOG(-LN(1-I4))</f>
        <v>-1.7407892090530925</v>
      </c>
      <c r="L4" s="7">
        <f t="shared" ref="L4:L15" si="5">LOG(J4)</f>
        <v>1.4440447959180762</v>
      </c>
    </row>
    <row r="5" spans="1:12" x14ac:dyDescent="0.25">
      <c r="A5">
        <v>0.27500000000000002</v>
      </c>
      <c r="B5">
        <v>25.7</v>
      </c>
      <c r="C5" s="7">
        <f>LOG(-LN(1-A5))</f>
        <v>-0.49270607476237954</v>
      </c>
      <c r="D5" s="8">
        <f t="shared" si="1"/>
        <v>1.4099331233312946</v>
      </c>
      <c r="E5">
        <v>1.7999999999999999E-2</v>
      </c>
      <c r="F5">
        <v>15.9</v>
      </c>
      <c r="G5" s="7">
        <f t="shared" si="2"/>
        <v>-1.7407892090530925</v>
      </c>
      <c r="H5" s="8">
        <f t="shared" si="3"/>
        <v>1.2013971243204515</v>
      </c>
      <c r="I5">
        <v>2.9000000000000001E-2</v>
      </c>
      <c r="J5">
        <v>35.5</v>
      </c>
      <c r="K5" s="7">
        <f t="shared" si="4"/>
        <v>-1.5312272887279224</v>
      </c>
      <c r="L5" s="7">
        <f t="shared" si="5"/>
        <v>1.550228353055094</v>
      </c>
    </row>
    <row r="6" spans="1:12" x14ac:dyDescent="0.25">
      <c r="A6">
        <v>0.40699999999999997</v>
      </c>
      <c r="B6">
        <v>30.8</v>
      </c>
      <c r="C6" s="7">
        <f t="shared" si="0"/>
        <v>-0.28186310559764283</v>
      </c>
      <c r="D6" s="8">
        <f t="shared" si="1"/>
        <v>1.4885507165004443</v>
      </c>
      <c r="E6">
        <v>2.5999999999999999E-2</v>
      </c>
      <c r="F6">
        <v>17.7</v>
      </c>
      <c r="G6" s="7">
        <f t="shared" si="2"/>
        <v>-1.5793186888357704</v>
      </c>
      <c r="H6" s="8">
        <f t="shared" si="3"/>
        <v>1.2479732663618066</v>
      </c>
      <c r="I6">
        <v>5.0999999999999997E-2</v>
      </c>
      <c r="J6">
        <v>40.1</v>
      </c>
      <c r="K6" s="7">
        <f t="shared" si="4"/>
        <v>-1.2811125137237169</v>
      </c>
      <c r="L6" s="7">
        <f t="shared" si="5"/>
        <v>1.6031443726201824</v>
      </c>
    </row>
    <row r="7" spans="1:12" x14ac:dyDescent="0.25">
      <c r="A7">
        <v>0.46899999999999997</v>
      </c>
      <c r="B7">
        <v>36.200000000000003</v>
      </c>
      <c r="C7" s="7">
        <f t="shared" si="0"/>
        <v>-0.19860091579910893</v>
      </c>
      <c r="D7" s="8">
        <f t="shared" si="1"/>
        <v>1.5587085705331658</v>
      </c>
      <c r="E7">
        <v>3.7999999999999999E-2</v>
      </c>
      <c r="F7">
        <v>19.100000000000001</v>
      </c>
      <c r="G7" s="7">
        <f t="shared" si="2"/>
        <v>-1.4118310978809936</v>
      </c>
      <c r="H7" s="8">
        <f t="shared" si="3"/>
        <v>1.2810333672477277</v>
      </c>
      <c r="I7">
        <v>9.9000000000000005E-2</v>
      </c>
      <c r="J7">
        <v>45.3</v>
      </c>
      <c r="K7" s="7">
        <f t="shared" si="4"/>
        <v>-0.98192384731322591</v>
      </c>
      <c r="L7" s="7">
        <f t="shared" si="5"/>
        <v>1.6560982020128319</v>
      </c>
    </row>
    <row r="8" spans="1:12" x14ac:dyDescent="0.25">
      <c r="A8">
        <v>0.70899999999999996</v>
      </c>
      <c r="B8">
        <v>54.3</v>
      </c>
      <c r="C8" s="7">
        <f t="shared" si="0"/>
        <v>9.1467175508472956E-2</v>
      </c>
      <c r="D8" s="8">
        <f t="shared" si="1"/>
        <v>1.7347998295888469</v>
      </c>
      <c r="E8">
        <v>8.5000000000000006E-2</v>
      </c>
      <c r="F8">
        <v>24.6</v>
      </c>
      <c r="G8" s="7">
        <f t="shared" si="2"/>
        <v>-1.0514344040569183</v>
      </c>
      <c r="H8" s="8">
        <f t="shared" si="3"/>
        <v>1.3909351071033791</v>
      </c>
      <c r="I8">
        <v>0.16</v>
      </c>
      <c r="J8">
        <v>52.7</v>
      </c>
      <c r="K8" s="7">
        <f t="shared" si="4"/>
        <v>-0.75856961121316868</v>
      </c>
      <c r="L8" s="7">
        <f t="shared" si="5"/>
        <v>1.7218106152125465</v>
      </c>
    </row>
    <row r="9" spans="1:12" x14ac:dyDescent="0.25">
      <c r="A9">
        <v>0.81100000000000005</v>
      </c>
      <c r="B9">
        <v>63.1</v>
      </c>
      <c r="C9" s="7">
        <f t="shared" si="0"/>
        <v>0.22167715131268786</v>
      </c>
      <c r="D9" s="8">
        <f t="shared" si="1"/>
        <v>1.8000293592441343</v>
      </c>
      <c r="E9">
        <v>0.13400000000000001</v>
      </c>
      <c r="F9">
        <v>27.7</v>
      </c>
      <c r="G9" s="7">
        <f t="shared" si="2"/>
        <v>-0.84202863822592966</v>
      </c>
      <c r="H9" s="8">
        <f t="shared" si="3"/>
        <v>1.4424797690644486</v>
      </c>
      <c r="I9">
        <v>0.23799999999999999</v>
      </c>
      <c r="J9">
        <v>59.5</v>
      </c>
      <c r="K9" s="7">
        <f t="shared" si="4"/>
        <v>-0.56573660934634196</v>
      </c>
      <c r="L9" s="7">
        <f t="shared" si="5"/>
        <v>1.7745169657285496</v>
      </c>
    </row>
    <row r="10" spans="1:12" x14ac:dyDescent="0.25">
      <c r="A10">
        <v>0.879</v>
      </c>
      <c r="B10">
        <v>71.7</v>
      </c>
      <c r="C10" s="7">
        <f t="shared" si="0"/>
        <v>0.32468666186177697</v>
      </c>
      <c r="D10" s="8">
        <f t="shared" si="1"/>
        <v>1.8555191556678001</v>
      </c>
      <c r="E10">
        <v>0.24399999999999999</v>
      </c>
      <c r="F10">
        <v>31.6</v>
      </c>
      <c r="G10" s="7">
        <f t="shared" si="2"/>
        <v>-0.55328594707002321</v>
      </c>
      <c r="H10" s="8">
        <f t="shared" si="3"/>
        <v>1.4996870826184039</v>
      </c>
      <c r="I10">
        <v>0.39500000000000002</v>
      </c>
      <c r="J10">
        <v>67.099999999999994</v>
      </c>
      <c r="K10" s="7">
        <f t="shared" si="4"/>
        <v>-0.29884075404618615</v>
      </c>
      <c r="L10" s="7">
        <f t="shared" si="5"/>
        <v>1.8267225201689921</v>
      </c>
    </row>
    <row r="11" spans="1:12" x14ac:dyDescent="0.25">
      <c r="A11">
        <v>0.95199999999999996</v>
      </c>
      <c r="B11">
        <v>84.3</v>
      </c>
      <c r="C11" s="7">
        <f t="shared" si="0"/>
        <v>0.48238104706391244</v>
      </c>
      <c r="D11" s="8">
        <f t="shared" si="1"/>
        <v>1.9258275746247424</v>
      </c>
      <c r="E11">
        <v>0.35299999999999998</v>
      </c>
      <c r="F11">
        <v>36.799999999999997</v>
      </c>
      <c r="G11" s="7">
        <f t="shared" si="2"/>
        <v>-0.36110261371852043</v>
      </c>
      <c r="H11" s="8">
        <f t="shared" si="3"/>
        <v>1.5658478186735176</v>
      </c>
      <c r="I11">
        <v>0.59199999999999997</v>
      </c>
      <c r="J11">
        <v>79.900000000000006</v>
      </c>
      <c r="K11" s="7">
        <f t="shared" si="4"/>
        <v>-4.745546867895338E-2</v>
      </c>
      <c r="L11" s="7">
        <f t="shared" si="5"/>
        <v>1.9025467793139914</v>
      </c>
    </row>
    <row r="12" spans="1:12" x14ac:dyDescent="0.25">
      <c r="E12">
        <v>0.60799999999999998</v>
      </c>
      <c r="F12">
        <v>44.3</v>
      </c>
      <c r="G12" s="7">
        <f t="shared" si="2"/>
        <v>-2.8495260822468699E-2</v>
      </c>
      <c r="H12" s="8">
        <f t="shared" si="3"/>
        <v>1.6464037262230695</v>
      </c>
      <c r="I12">
        <v>0.73899999999999999</v>
      </c>
      <c r="J12">
        <v>91.9</v>
      </c>
      <c r="K12" s="7">
        <f t="shared" si="4"/>
        <v>0.12815195797564879</v>
      </c>
      <c r="L12" s="7">
        <f t="shared" si="5"/>
        <v>1.9633155113861114</v>
      </c>
    </row>
    <row r="13" spans="1:12" x14ac:dyDescent="0.25">
      <c r="E13">
        <v>0.73599999999999999</v>
      </c>
      <c r="F13">
        <v>47.4</v>
      </c>
      <c r="G13" s="7">
        <f t="shared" si="2"/>
        <v>0.12444102446642166</v>
      </c>
      <c r="H13" s="8">
        <f t="shared" si="3"/>
        <v>1.675778341674085</v>
      </c>
      <c r="I13">
        <v>0.85499999999999998</v>
      </c>
      <c r="J13">
        <v>99.3</v>
      </c>
      <c r="K13" s="7">
        <f t="shared" si="4"/>
        <v>0.28578711746540597</v>
      </c>
      <c r="L13" s="7">
        <f t="shared" si="5"/>
        <v>1.9969492484953812</v>
      </c>
    </row>
    <row r="14" spans="1:12" x14ac:dyDescent="0.25">
      <c r="E14">
        <v>0.82599999999999996</v>
      </c>
      <c r="F14">
        <v>49</v>
      </c>
      <c r="G14" s="7">
        <f t="shared" si="2"/>
        <v>0.24271530501433677</v>
      </c>
      <c r="H14" s="8">
        <f t="shared" si="3"/>
        <v>1.6901960800285136</v>
      </c>
      <c r="I14">
        <v>0.91100000000000003</v>
      </c>
      <c r="J14">
        <v>114.1</v>
      </c>
      <c r="K14" s="7">
        <f t="shared" si="4"/>
        <v>0.38365721617581328</v>
      </c>
      <c r="L14" s="7">
        <f t="shared" si="5"/>
        <v>2.0572856444182146</v>
      </c>
    </row>
    <row r="15" spans="1:12" x14ac:dyDescent="0.25">
      <c r="E15">
        <v>0.90700000000000003</v>
      </c>
      <c r="F15">
        <v>58.8</v>
      </c>
      <c r="G15" s="7">
        <f t="shared" si="2"/>
        <v>0.37569210015330373</v>
      </c>
      <c r="H15" s="8">
        <f t="shared" si="3"/>
        <v>1.7693773260761385</v>
      </c>
      <c r="I15">
        <v>0.97599999999999998</v>
      </c>
      <c r="J15">
        <v>128.6</v>
      </c>
      <c r="K15" s="7">
        <f t="shared" si="4"/>
        <v>0.57167406923495789</v>
      </c>
      <c r="L15" s="7">
        <f t="shared" si="5"/>
        <v>2.1092409685882032</v>
      </c>
    </row>
    <row r="16" spans="1:12" x14ac:dyDescent="0.25">
      <c r="E16">
        <v>0.96499999999999997</v>
      </c>
      <c r="F16">
        <v>63.5</v>
      </c>
      <c r="G16" s="7">
        <f t="shared" si="2"/>
        <v>0.52535676698939893</v>
      </c>
      <c r="H16" s="8">
        <f t="shared" si="3"/>
        <v>1.8027737252919758</v>
      </c>
    </row>
    <row r="49" spans="8:12" x14ac:dyDescent="0.25">
      <c r="H49" s="9"/>
      <c r="I49" s="13" t="s">
        <v>10</v>
      </c>
      <c r="J49" s="13" t="s">
        <v>9</v>
      </c>
      <c r="K49" s="15" t="s">
        <v>8</v>
      </c>
      <c r="L49" s="17" t="s">
        <v>11</v>
      </c>
    </row>
    <row r="50" spans="8:12" x14ac:dyDescent="0.25">
      <c r="H50" s="9"/>
      <c r="I50" s="3">
        <v>110</v>
      </c>
      <c r="J50" s="3">
        <v>1.9319999999999999</v>
      </c>
      <c r="K50" s="11">
        <v>-3.2370000000000001</v>
      </c>
      <c r="L50" s="16">
        <f>10^K50</f>
        <v>5.7942869642688068E-4</v>
      </c>
    </row>
    <row r="51" spans="8:12" x14ac:dyDescent="0.25">
      <c r="H51" s="9"/>
      <c r="I51" s="3">
        <v>236</v>
      </c>
      <c r="J51" s="3">
        <v>3.9049999999999998</v>
      </c>
      <c r="K51" s="11">
        <v>-6.4569999999999999</v>
      </c>
      <c r="L51" s="11">
        <f>10^K51</f>
        <v>3.4914031547858547E-7</v>
      </c>
    </row>
    <row r="52" spans="8:12" x14ac:dyDescent="0.25">
      <c r="H52" s="9"/>
      <c r="I52" s="3">
        <v>240</v>
      </c>
      <c r="J52" s="3">
        <v>3.7290000000000001</v>
      </c>
      <c r="K52" s="11">
        <v>-7.2050000000000001</v>
      </c>
      <c r="L52" s="11">
        <f>10^K52</f>
        <v>6.2373483548241788E-8</v>
      </c>
    </row>
    <row r="53" spans="8:12" x14ac:dyDescent="0.25">
      <c r="H53" s="9"/>
      <c r="I53" s="9"/>
    </row>
    <row r="54" spans="8:12" x14ac:dyDescent="0.25">
      <c r="H54" s="9"/>
      <c r="I54" s="9"/>
    </row>
    <row r="55" spans="8:12" x14ac:dyDescent="0.25">
      <c r="H55" s="9"/>
      <c r="I55" s="13" t="s">
        <v>10</v>
      </c>
      <c r="J55" s="13" t="s">
        <v>12</v>
      </c>
      <c r="K55" s="13" t="s">
        <v>13</v>
      </c>
      <c r="L55" s="14" t="s">
        <v>14</v>
      </c>
    </row>
    <row r="56" spans="8:12" x14ac:dyDescent="0.25">
      <c r="H56" s="9"/>
      <c r="I56" s="3">
        <v>110</v>
      </c>
      <c r="J56" s="12" t="s">
        <v>18</v>
      </c>
      <c r="K56" s="12" t="s">
        <v>16</v>
      </c>
      <c r="L56" s="10" t="s">
        <v>17</v>
      </c>
    </row>
    <row r="57" spans="8:12" x14ac:dyDescent="0.25">
      <c r="H57" s="9"/>
      <c r="I57" s="3">
        <v>236</v>
      </c>
      <c r="J57" s="12" t="s">
        <v>20</v>
      </c>
      <c r="K57" s="12" t="s">
        <v>16</v>
      </c>
      <c r="L57" s="10" t="s">
        <v>19</v>
      </c>
    </row>
    <row r="58" spans="8:12" x14ac:dyDescent="0.25">
      <c r="H58" s="9"/>
      <c r="I58" s="3">
        <v>240</v>
      </c>
      <c r="J58" s="12" t="s">
        <v>15</v>
      </c>
      <c r="K58" s="12" t="s">
        <v>16</v>
      </c>
      <c r="L58" s="10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2019-11-20T17:41:17Z</dcterms:created>
  <dcterms:modified xsi:type="dcterms:W3CDTF">2019-11-21T11:00:06Z</dcterms:modified>
</cp:coreProperties>
</file>