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f5ad63cd98602c36/Documents/"/>
    </mc:Choice>
  </mc:AlternateContent>
  <xr:revisionPtr revIDLastSave="0" documentId="8_{0F1652A1-5E11-440A-9EDB-8A33D76C34AD}" xr6:coauthVersionLast="44" xr6:coauthVersionMax="44" xr10:uidLastSave="{00000000-0000-0000-0000-000000000000}"/>
  <bookViews>
    <workbookView xWindow="-110" yWindow="-110" windowWidth="38620" windowHeight="2122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86" i="1" l="1"/>
  <c r="Z86" i="1"/>
  <c r="F86" i="1"/>
  <c r="E86" i="1"/>
  <c r="E74" i="1"/>
  <c r="I7" i="1"/>
  <c r="I6" i="1"/>
  <c r="I16" i="1"/>
  <c r="AA84" i="1"/>
  <c r="I84" i="1"/>
  <c r="F84" i="1"/>
  <c r="AA82" i="1"/>
  <c r="I82" i="1"/>
  <c r="F82" i="1"/>
  <c r="AA80" i="1"/>
  <c r="I80" i="1"/>
  <c r="F80" i="1"/>
  <c r="AA78" i="1"/>
  <c r="I78" i="1"/>
  <c r="F78" i="1"/>
  <c r="AA76" i="1"/>
  <c r="I76" i="1"/>
  <c r="F76" i="1"/>
  <c r="Z74" i="1"/>
  <c r="AA74" i="1"/>
  <c r="Z14" i="1"/>
  <c r="Z46" i="1"/>
  <c r="Z60" i="1"/>
  <c r="Z52" i="1"/>
  <c r="Z36" i="1"/>
  <c r="AA4" i="1"/>
  <c r="AA5" i="1"/>
  <c r="AA6" i="1"/>
  <c r="AA7" i="1"/>
  <c r="AA3" i="1"/>
  <c r="I72" i="1"/>
  <c r="I70" i="1"/>
  <c r="I68" i="1"/>
  <c r="I66" i="1"/>
  <c r="I64" i="1"/>
  <c r="I62" i="1"/>
  <c r="I58" i="1"/>
  <c r="I56" i="1"/>
  <c r="I54" i="1"/>
  <c r="I50" i="1"/>
  <c r="I48" i="1"/>
  <c r="E46" i="1"/>
  <c r="I44" i="1"/>
  <c r="I42" i="1"/>
  <c r="I40" i="1"/>
  <c r="I38" i="1"/>
  <c r="I34" i="1"/>
  <c r="I32" i="1"/>
  <c r="I30" i="1"/>
  <c r="I28" i="1"/>
  <c r="I26" i="1"/>
  <c r="I24" i="1"/>
  <c r="I22" i="1"/>
  <c r="I20" i="1"/>
  <c r="I18" i="1"/>
  <c r="I14" i="1"/>
  <c r="F4" i="1"/>
  <c r="F5" i="1"/>
  <c r="F6" i="1"/>
  <c r="F7" i="1"/>
  <c r="F3" i="1"/>
  <c r="E60" i="1"/>
  <c r="E52" i="1"/>
  <c r="E36" i="1"/>
  <c r="E8" i="1"/>
  <c r="AA72" i="1"/>
  <c r="F72" i="1"/>
  <c r="AA70" i="1"/>
  <c r="F70" i="1"/>
  <c r="AA68" i="1"/>
  <c r="F68" i="1"/>
  <c r="AA66" i="1"/>
  <c r="F66" i="1"/>
  <c r="F26" i="1"/>
  <c r="F28" i="1"/>
  <c r="F30" i="1"/>
  <c r="F32" i="1"/>
  <c r="F34" i="1"/>
  <c r="F36" i="1"/>
  <c r="F38" i="1"/>
  <c r="F40" i="1"/>
  <c r="F42" i="1"/>
  <c r="F44" i="1"/>
  <c r="F46" i="1"/>
  <c r="F48" i="1"/>
  <c r="F50" i="1"/>
  <c r="F52" i="1"/>
  <c r="F54" i="1"/>
  <c r="F56" i="1"/>
  <c r="F58" i="1"/>
  <c r="F60" i="1"/>
  <c r="F62" i="1"/>
  <c r="F64" i="1"/>
  <c r="AA26" i="1"/>
  <c r="AA28" i="1"/>
  <c r="AA30" i="1"/>
  <c r="AA32" i="1"/>
  <c r="AA34" i="1"/>
  <c r="AA36" i="1"/>
  <c r="AA38" i="1"/>
  <c r="AA40" i="1"/>
  <c r="AA42" i="1"/>
  <c r="AA44" i="1"/>
  <c r="AA46" i="1"/>
  <c r="AA48" i="1"/>
  <c r="AA50" i="1"/>
  <c r="AA52" i="1"/>
  <c r="AA54" i="1"/>
  <c r="AA56" i="1"/>
  <c r="AA58" i="1"/>
  <c r="AA60" i="1"/>
  <c r="AA62" i="1"/>
  <c r="AA64" i="1"/>
  <c r="AA10" i="1"/>
  <c r="AA12" i="1"/>
  <c r="AA14" i="1"/>
  <c r="AA16" i="1"/>
  <c r="AA18" i="1"/>
  <c r="AA20" i="1"/>
  <c r="AA22" i="1"/>
  <c r="AA24" i="1"/>
  <c r="AA8" i="1"/>
  <c r="F10" i="1"/>
  <c r="F12" i="1"/>
  <c r="F14" i="1"/>
  <c r="F16" i="1"/>
  <c r="F18" i="1"/>
  <c r="F20" i="1"/>
  <c r="F22" i="1"/>
  <c r="F24" i="1"/>
  <c r="F8" i="1"/>
  <c r="F74" i="1"/>
</calcChain>
</file>

<file path=xl/sharedStrings.xml><?xml version="1.0" encoding="utf-8"?>
<sst xmlns="http://schemas.openxmlformats.org/spreadsheetml/2006/main" count="152" uniqueCount="99">
  <si>
    <t>SCHEDULE (WEEK ENDING)</t>
  </si>
  <si>
    <t>TASK ID</t>
  </si>
  <si>
    <t>TASK DESCRIPTION</t>
  </si>
  <si>
    <t>RESPONSIBLE TEAM MEMBER</t>
  </si>
  <si>
    <t>PLANNED TOTAL HOURS</t>
  </si>
  <si>
    <t>ACTUAL TOTAL HOURS</t>
  </si>
  <si>
    <t>Plan and Schedule </t>
  </si>
  <si>
    <r>
      <t xml:space="preserve">       </t>
    </r>
    <r>
      <rPr>
        <sz val="14"/>
        <color rgb="FF000000"/>
        <rFont val="Calibri"/>
      </rPr>
      <t xml:space="preserve"> Δ</t>
    </r>
  </si>
  <si>
    <t>Test Plan</t>
  </si>
  <si>
    <r>
      <t xml:space="preserve">         </t>
    </r>
    <r>
      <rPr>
        <sz val="14"/>
        <color rgb="FF000000"/>
        <rFont val="Calibri"/>
      </rPr>
      <t xml:space="preserve"> Δ</t>
    </r>
  </si>
  <si>
    <r>
      <t xml:space="preserve">      </t>
    </r>
    <r>
      <rPr>
        <sz val="14"/>
        <color rgb="FF000000"/>
        <rFont val="Calibri"/>
      </rPr>
      <t xml:space="preserve"> Δ</t>
    </r>
  </si>
  <si>
    <t>Final Report</t>
  </si>
  <si>
    <r>
      <t xml:space="preserve">    </t>
    </r>
    <r>
      <rPr>
        <sz val="14"/>
        <color rgb="FF000000"/>
        <rFont val="Calibri"/>
      </rPr>
      <t xml:space="preserve">  Δ</t>
    </r>
  </si>
  <si>
    <r>
      <t xml:space="preserve">    </t>
    </r>
    <r>
      <rPr>
        <sz val="14"/>
        <color rgb="FF000000"/>
        <rFont val="Arial"/>
      </rPr>
      <t xml:space="preserve"> </t>
    </r>
    <r>
      <rPr>
        <sz val="14"/>
        <color rgb="FF000000"/>
        <rFont val="Calibri"/>
      </rPr>
      <t>Δ</t>
    </r>
  </si>
  <si>
    <t>Test Report</t>
  </si>
  <si>
    <t>Final Presentation &amp; Demo</t>
  </si>
  <si>
    <t>KP</t>
  </si>
  <si>
    <t>ENG RQMT</t>
  </si>
  <si>
    <t>PLANNED START DATE</t>
  </si>
  <si>
    <t>ACTUAL START DATE</t>
  </si>
  <si>
    <t>PLANNED COST</t>
  </si>
  <si>
    <t>ACTUAL COST</t>
  </si>
  <si>
    <t>Read in audio via 3.5mm and plot using Matplotlib</t>
  </si>
  <si>
    <t xml:space="preserve">Plot audio input continously </t>
  </si>
  <si>
    <t>Commercial Detection Program</t>
  </si>
  <si>
    <t>Implement 2-3 audio cues</t>
  </si>
  <si>
    <t>1.3.1</t>
  </si>
  <si>
    <t>Implement Silent Frame detection</t>
  </si>
  <si>
    <t>1.3.2</t>
  </si>
  <si>
    <t>Implement Volume Spike detection</t>
  </si>
  <si>
    <t>1.3.3</t>
  </si>
  <si>
    <t xml:space="preserve">Implement STD. Dev. Of Avg. Volume </t>
  </si>
  <si>
    <t>1.1.2</t>
  </si>
  <si>
    <t>1.1.1</t>
  </si>
  <si>
    <t>1.2.1</t>
  </si>
  <si>
    <t>1.2.2</t>
  </si>
  <si>
    <t>1.2.3</t>
  </si>
  <si>
    <t>Read IR Receiver and store value transmitted by remote</t>
  </si>
  <si>
    <t>Mode button at init. Default to 0 (mute commercials)</t>
  </si>
  <si>
    <t>Read mode button press, change value to 1 (50% volume reduction)</t>
  </si>
  <si>
    <t>Start/Stop button must start and stop commercial detection program</t>
  </si>
  <si>
    <t>Output detection to TV Remote Program</t>
  </si>
  <si>
    <t>1.4.1</t>
  </si>
  <si>
    <t>Send 1 if commercial break, 0 if return to program</t>
  </si>
  <si>
    <t>1.4.2</t>
  </si>
  <si>
    <t>Pass through Mode value from System Remote to either mute (0) or vol. up/down (1)</t>
  </si>
  <si>
    <t>TV Remote Program</t>
  </si>
  <si>
    <t>Program will mimic the original Westinghouse TV remote provided</t>
  </si>
  <si>
    <t>Program transmits Mute/Unmute to TV and TV mutes/unmutes</t>
  </si>
  <si>
    <t>Program transmits vol. up/down to TV and TV increases/decreases in volume</t>
  </si>
  <si>
    <t>2.2.1</t>
  </si>
  <si>
    <t>2.2.2</t>
  </si>
  <si>
    <t>Program receives input from Commercial Detection to trigger mute or vol up/down signal to TV</t>
  </si>
  <si>
    <t>System Remote</t>
  </si>
  <si>
    <t>Start/Stop button on remote transmits signal to start and stop commercial detection program</t>
  </si>
  <si>
    <t>Mode button transmit signal that toggles value in Commercial Detection to either mute TV or reduce volume by 50%</t>
  </si>
  <si>
    <t>System Enclosure</t>
  </si>
  <si>
    <t>Create Solidworks schematic</t>
  </si>
  <si>
    <t>4.1.1</t>
  </si>
  <si>
    <t>Record final dimensions of prototype</t>
  </si>
  <si>
    <t>Print &amp; assemble the casing</t>
  </si>
  <si>
    <t>Integration &amp; Testing</t>
  </si>
  <si>
    <t>Commercial Detection Program successfully reads input from System Remote</t>
  </si>
  <si>
    <t>Commercial Detection Program detects breaks and returns to programming</t>
  </si>
  <si>
    <t xml:space="preserve">Commercial Detection Program outputs detections  successfully to TV Remote program </t>
  </si>
  <si>
    <t>TV Remote Program successfully mimics Westinghouse TV Remote mute &amp; vol. up/down functions</t>
  </si>
  <si>
    <t>System fits into enclosure and does not impeed IR transmission &amp; reception.</t>
  </si>
  <si>
    <t>System Remote successfully starts &amp; stops commercial detection program</t>
  </si>
  <si>
    <t>ZT</t>
  </si>
  <si>
    <t>TM</t>
  </si>
  <si>
    <t>SF</t>
  </si>
  <si>
    <t>PLANNED END DATE</t>
  </si>
  <si>
    <t>ACTUAL END DATE</t>
  </si>
  <si>
    <t>X</t>
  </si>
  <si>
    <t>2, 4</t>
  </si>
  <si>
    <t>2, 3, 4</t>
  </si>
  <si>
    <t>1, 5, 6, 7, 8</t>
  </si>
  <si>
    <t>2, 3</t>
  </si>
  <si>
    <t>3, 5</t>
  </si>
  <si>
    <t>1, 7, 8</t>
  </si>
  <si>
    <t xml:space="preserve">   </t>
  </si>
  <si>
    <t xml:space="preserve">      X</t>
  </si>
  <si>
    <t xml:space="preserve">      </t>
  </si>
  <si>
    <t xml:space="preserve">         </t>
  </si>
  <si>
    <r>
      <t xml:space="preserve">       </t>
    </r>
    <r>
      <rPr>
        <b/>
        <sz val="11"/>
        <color theme="1"/>
        <rFont val="Calibri"/>
        <family val="2"/>
        <scheme val="minor"/>
      </rPr>
      <t xml:space="preserve"> X</t>
    </r>
  </si>
  <si>
    <r>
      <t xml:space="preserve">        </t>
    </r>
    <r>
      <rPr>
        <b/>
        <sz val="11"/>
        <color theme="1"/>
        <rFont val="Calibri"/>
        <family val="2"/>
        <scheme val="minor"/>
      </rPr>
      <t xml:space="preserve"> X</t>
    </r>
  </si>
  <si>
    <r>
      <t xml:space="preserve">      </t>
    </r>
    <r>
      <rPr>
        <b/>
        <sz val="11"/>
        <color theme="1"/>
        <rFont val="Calibri"/>
        <family val="2"/>
        <scheme val="minor"/>
      </rPr>
      <t xml:space="preserve">X  </t>
    </r>
    <r>
      <rPr>
        <b/>
        <sz val="11"/>
        <color rgb="FF00B050"/>
        <rFont val="Calibri"/>
        <family val="2"/>
        <scheme val="minor"/>
      </rPr>
      <t xml:space="preserve">  </t>
    </r>
  </si>
  <si>
    <t>Commercial Detection Alternative</t>
  </si>
  <si>
    <t>Program is able to split .mp4 file into multiple files based upon detections</t>
  </si>
  <si>
    <t>Program deletes commercial segments from directory</t>
  </si>
  <si>
    <t>Program merges show segments into a singular .mp4 file</t>
  </si>
  <si>
    <t>Program only accepts .mp4 files, provides error message when given other file types</t>
  </si>
  <si>
    <t>Program successfully imports .mp4 and detects black frames preemptively</t>
  </si>
  <si>
    <t>P.1</t>
  </si>
  <si>
    <t>P.2</t>
  </si>
  <si>
    <t>P.2 , P.3</t>
  </si>
  <si>
    <t>P.4</t>
  </si>
  <si>
    <t>P.5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</si>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</sst>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name val="Arial"/>
    </font>
    <font>
      <b/>
      <sz val="11"/>
      <color rgb="FF000000"/>
      <name val="Calibri"/>
    </font>
    <font>
      <sz val="8"/>
      <color rgb="FF000000"/>
      <name val="Calibri"/>
    </font>
    <font>
      <sz val="14"/>
      <color rgb="FF000000"/>
      <name val="Calibri"/>
    </font>
    <font>
      <sz val="8"/>
      <color rgb="FF000000"/>
      <name val="Arial"/>
    </font>
    <font>
      <sz val="10.5"/>
      <color rgb="FF000000"/>
      <name val="Calibri"/>
    </font>
    <font>
      <sz val="10.5"/>
      <color rgb="FF000000"/>
      <name val="Arial"/>
    </font>
    <font>
      <sz val="14"/>
      <color rgb="FF000000"/>
      <name val="Arial"/>
    </font>
    <font>
      <b/>
      <sz val="12"/>
      <color rgb="FF000000"/>
      <name val="Calibri"/>
    </font>
    <font>
      <b/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4"/>
      <color rgb="FF9C57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5"/>
      </patternFill>
    </fill>
  </fills>
  <borders count="4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thin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medium">
        <color indexed="64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medium">
        <color indexed="64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44" fontId="17" fillId="0" borderId="0" applyFont="0" applyFill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28" fillId="9" borderId="0" applyNumberFormat="0" applyBorder="0" applyAlignment="0" applyProtection="0"/>
    <xf numFmtId="0" fontId="1" fillId="10" borderId="0" applyNumberFormat="0" applyBorder="0" applyAlignment="0" applyProtection="0"/>
  </cellStyleXfs>
  <cellXfs count="199">
    <xf numFmtId="0" fontId="0" fillId="0" borderId="0" xfId="0"/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center" vertical="center" wrapText="1"/>
    </xf>
    <xf numFmtId="16" fontId="7" fillId="0" borderId="5" xfId="0" applyNumberFormat="1" applyFont="1" applyBorder="1" applyAlignment="1">
      <alignment horizontal="center" vertical="center" wrapText="1"/>
    </xf>
    <xf numFmtId="16" fontId="7" fillId="0" borderId="6" xfId="0" applyNumberFormat="1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left" wrapText="1"/>
    </xf>
    <xf numFmtId="0" fontId="6" fillId="0" borderId="14" xfId="0" applyFont="1" applyBorder="1" applyAlignment="1">
      <alignment wrapText="1"/>
    </xf>
    <xf numFmtId="0" fontId="10" fillId="0" borderId="14" xfId="0" applyFont="1" applyBorder="1" applyAlignment="1">
      <alignment horizontal="left" vertical="center" wrapText="1"/>
    </xf>
    <xf numFmtId="0" fontId="6" fillId="0" borderId="17" xfId="0" applyFont="1" applyBorder="1" applyAlignment="1">
      <alignment wrapText="1"/>
    </xf>
    <xf numFmtId="0" fontId="7" fillId="0" borderId="24" xfId="0" applyFont="1" applyBorder="1" applyAlignment="1">
      <alignment horizontal="left" wrapText="1"/>
    </xf>
    <xf numFmtId="0" fontId="14" fillId="0" borderId="9" xfId="0" applyFont="1" applyBorder="1" applyAlignment="1">
      <alignment horizont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left" wrapText="1"/>
    </xf>
    <xf numFmtId="0" fontId="6" fillId="0" borderId="27" xfId="0" applyFont="1" applyBorder="1" applyAlignment="1">
      <alignment wrapText="1"/>
    </xf>
    <xf numFmtId="0" fontId="6" fillId="0" borderId="28" xfId="0" applyFont="1" applyBorder="1" applyAlignment="1">
      <alignment wrapText="1"/>
    </xf>
    <xf numFmtId="0" fontId="15" fillId="0" borderId="25" xfId="0" applyFont="1" applyBorder="1" applyAlignment="1">
      <alignment horizont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left" wrapText="1"/>
    </xf>
    <xf numFmtId="0" fontId="6" fillId="0" borderId="33" xfId="0" applyFont="1" applyBorder="1" applyAlignment="1">
      <alignment wrapText="1"/>
    </xf>
    <xf numFmtId="0" fontId="11" fillId="0" borderId="33" xfId="0" applyFont="1" applyBorder="1" applyAlignment="1">
      <alignment horizontal="left" vertical="center" wrapText="1"/>
    </xf>
    <xf numFmtId="0" fontId="12" fillId="0" borderId="34" xfId="0" applyFont="1" applyBorder="1" applyAlignment="1">
      <alignment horizontal="left" vertical="center" wrapText="1"/>
    </xf>
    <xf numFmtId="0" fontId="5" fillId="2" borderId="20" xfId="1" applyBorder="1" applyAlignment="1">
      <alignment wrapText="1"/>
    </xf>
    <xf numFmtId="0" fontId="5" fillId="2" borderId="1" xfId="1" applyBorder="1" applyAlignment="1">
      <alignment wrapText="1"/>
    </xf>
    <xf numFmtId="0" fontId="5" fillId="3" borderId="20" xfId="2" applyBorder="1" applyAlignment="1">
      <alignment wrapText="1"/>
    </xf>
    <xf numFmtId="0" fontId="5" fillId="3" borderId="1" xfId="2" applyBorder="1" applyAlignment="1">
      <alignment wrapText="1"/>
    </xf>
    <xf numFmtId="0" fontId="4" fillId="4" borderId="1" xfId="4" applyBorder="1" applyAlignment="1">
      <alignment wrapText="1"/>
    </xf>
    <xf numFmtId="0" fontId="4" fillId="5" borderId="1" xfId="5" applyBorder="1" applyAlignment="1">
      <alignment wrapText="1"/>
    </xf>
    <xf numFmtId="0" fontId="4" fillId="6" borderId="1" xfId="6" applyBorder="1" applyAlignment="1">
      <alignment wrapText="1"/>
    </xf>
    <xf numFmtId="16" fontId="19" fillId="0" borderId="29" xfId="0" applyNumberFormat="1" applyFont="1" applyBorder="1" applyAlignment="1">
      <alignment horizontal="center" wrapText="1"/>
    </xf>
    <xf numFmtId="0" fontId="19" fillId="0" borderId="8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164" fontId="19" fillId="0" borderId="29" xfId="3" applyNumberFormat="1" applyFont="1" applyBorder="1" applyAlignment="1">
      <alignment horizontal="center" wrapText="1"/>
    </xf>
    <xf numFmtId="0" fontId="19" fillId="0" borderId="29" xfId="0" applyFont="1" applyBorder="1" applyAlignment="1">
      <alignment horizontal="center" vertical="center" wrapText="1"/>
    </xf>
    <xf numFmtId="0" fontId="21" fillId="0" borderId="30" xfId="0" applyFont="1" applyBorder="1" applyAlignment="1">
      <alignment horizontal="center" vertical="center" wrapText="1"/>
    </xf>
    <xf numFmtId="0" fontId="21" fillId="0" borderId="31" xfId="0" applyFont="1" applyBorder="1" applyAlignment="1">
      <alignment horizontal="center" vertical="center" wrapText="1"/>
    </xf>
    <xf numFmtId="0" fontId="21" fillId="7" borderId="20" xfId="1" applyFont="1" applyFill="1" applyBorder="1" applyAlignment="1">
      <alignment wrapText="1"/>
    </xf>
    <xf numFmtId="0" fontId="5" fillId="7" borderId="1" xfId="1" applyFill="1" applyBorder="1" applyAlignment="1">
      <alignment wrapText="1"/>
    </xf>
    <xf numFmtId="0" fontId="18" fillId="8" borderId="1" xfId="1" applyFont="1" applyFill="1" applyBorder="1" applyAlignment="1">
      <alignment horizontal="center" wrapText="1"/>
    </xf>
    <xf numFmtId="0" fontId="5" fillId="7" borderId="1" xfId="2" applyFill="1" applyBorder="1" applyAlignment="1">
      <alignment wrapText="1"/>
    </xf>
    <xf numFmtId="0" fontId="22" fillId="0" borderId="35" xfId="0" applyFont="1" applyBorder="1" applyAlignment="1">
      <alignment horizontal="center" wrapText="1"/>
    </xf>
    <xf numFmtId="164" fontId="23" fillId="0" borderId="11" xfId="0" applyNumberFormat="1" applyFont="1" applyBorder="1" applyAlignment="1">
      <alignment horizontal="center" wrapText="1"/>
    </xf>
    <xf numFmtId="0" fontId="25" fillId="0" borderId="1" xfId="0" applyFont="1" applyBorder="1" applyAlignment="1">
      <alignment horizontal="center" vertical="center" wrapText="1"/>
    </xf>
    <xf numFmtId="0" fontId="25" fillId="0" borderId="23" xfId="0" applyFont="1" applyBorder="1" applyAlignment="1">
      <alignment horizontal="center" vertical="center" wrapText="1"/>
    </xf>
    <xf numFmtId="0" fontId="5" fillId="8" borderId="1" xfId="2" applyFill="1" applyBorder="1" applyAlignment="1">
      <alignment wrapText="1"/>
    </xf>
    <xf numFmtId="0" fontId="3" fillId="8" borderId="1" xfId="2" applyFont="1" applyFill="1" applyBorder="1" applyAlignment="1">
      <alignment wrapText="1"/>
    </xf>
    <xf numFmtId="0" fontId="18" fillId="8" borderId="1" xfId="2" applyFont="1" applyFill="1" applyBorder="1" applyAlignment="1">
      <alignment wrapText="1"/>
    </xf>
    <xf numFmtId="0" fontId="18" fillId="8" borderId="1" xfId="2" applyFont="1" applyFill="1" applyBorder="1" applyAlignment="1">
      <alignment vertical="center" wrapText="1"/>
    </xf>
    <xf numFmtId="0" fontId="26" fillId="7" borderId="1" xfId="5" applyFont="1" applyFill="1" applyBorder="1" applyAlignment="1">
      <alignment wrapText="1"/>
    </xf>
    <xf numFmtId="0" fontId="21" fillId="0" borderId="36" xfId="0" applyFont="1" applyBorder="1" applyAlignment="1">
      <alignment horizontal="center" wrapText="1"/>
    </xf>
    <xf numFmtId="0" fontId="21" fillId="0" borderId="37" xfId="0" applyFont="1" applyBorder="1" applyAlignment="1">
      <alignment horizontal="center" wrapText="1"/>
    </xf>
    <xf numFmtId="0" fontId="2" fillId="8" borderId="1" xfId="4" applyFont="1" applyFill="1" applyBorder="1" applyAlignment="1">
      <alignment wrapText="1"/>
    </xf>
    <xf numFmtId="0" fontId="27" fillId="8" borderId="1" xfId="4" applyFont="1" applyFill="1" applyBorder="1" applyAlignment="1">
      <alignment wrapText="1"/>
    </xf>
    <xf numFmtId="0" fontId="5" fillId="8" borderId="1" xfId="1" applyFill="1" applyBorder="1" applyAlignment="1">
      <alignment wrapText="1"/>
    </xf>
    <xf numFmtId="0" fontId="4" fillId="8" borderId="1" xfId="5" applyFill="1" applyBorder="1" applyAlignment="1">
      <alignment wrapText="1"/>
    </xf>
    <xf numFmtId="0" fontId="1" fillId="10" borderId="1" xfId="8" applyBorder="1" applyAlignment="1">
      <alignment wrapText="1"/>
    </xf>
    <xf numFmtId="0" fontId="18" fillId="8" borderId="1" xfId="2" applyFont="1" applyFill="1" applyBorder="1" applyAlignment="1">
      <alignment horizontal="center" vertical="center" wrapText="1"/>
    </xf>
    <xf numFmtId="0" fontId="1" fillId="10" borderId="23" xfId="8" applyBorder="1" applyAlignment="1">
      <alignment wrapText="1"/>
    </xf>
    <xf numFmtId="0" fontId="5" fillId="8" borderId="23" xfId="2" applyFill="1" applyBorder="1" applyAlignment="1">
      <alignment wrapText="1"/>
    </xf>
    <xf numFmtId="0" fontId="18" fillId="8" borderId="23" xfId="2" applyFont="1" applyFill="1" applyBorder="1" applyAlignment="1">
      <alignment horizontal="center" vertical="center" wrapText="1"/>
    </xf>
    <xf numFmtId="0" fontId="29" fillId="9" borderId="44" xfId="7" applyFont="1" applyBorder="1" applyAlignment="1">
      <alignment horizontal="center" vertical="center"/>
    </xf>
    <xf numFmtId="0" fontId="29" fillId="9" borderId="44" xfId="7" applyFont="1" applyBorder="1"/>
    <xf numFmtId="44" fontId="29" fillId="9" borderId="44" xfId="3" applyFont="1" applyFill="1" applyBorder="1" applyAlignment="1">
      <alignment horizontal="center" vertical="center"/>
    </xf>
    <xf numFmtId="0" fontId="29" fillId="9" borderId="44" xfId="7" applyFont="1" applyBorder="1" applyAlignment="1">
      <alignment horizontal="center"/>
    </xf>
    <xf numFmtId="16" fontId="1" fillId="10" borderId="23" xfId="8" applyNumberFormat="1" applyBorder="1" applyAlignment="1">
      <alignment horizontal="center" vertical="center" wrapText="1"/>
    </xf>
    <xf numFmtId="16" fontId="1" fillId="10" borderId="38" xfId="8" applyNumberFormat="1" applyBorder="1" applyAlignment="1">
      <alignment horizontal="center" vertical="center" wrapText="1"/>
    </xf>
    <xf numFmtId="0" fontId="1" fillId="10" borderId="21" xfId="8" applyBorder="1" applyAlignment="1">
      <alignment horizontal="center" vertical="center" wrapText="1"/>
    </xf>
    <xf numFmtId="0" fontId="1" fillId="10" borderId="22" xfId="8" applyBorder="1" applyAlignment="1">
      <alignment horizontal="center" vertical="center" wrapText="1"/>
    </xf>
    <xf numFmtId="164" fontId="1" fillId="10" borderId="21" xfId="8" applyNumberFormat="1" applyBorder="1" applyAlignment="1">
      <alignment horizontal="center" vertical="center" wrapText="1"/>
    </xf>
    <xf numFmtId="164" fontId="1" fillId="10" borderId="22" xfId="8" applyNumberFormat="1" applyBorder="1" applyAlignment="1">
      <alignment horizontal="center" vertical="center" wrapText="1"/>
    </xf>
    <xf numFmtId="0" fontId="1" fillId="10" borderId="39" xfId="8" applyBorder="1" applyAlignment="1">
      <alignment horizontal="center" vertical="center" wrapText="1"/>
    </xf>
    <xf numFmtId="0" fontId="1" fillId="10" borderId="41" xfId="8" applyBorder="1" applyAlignment="1">
      <alignment horizontal="center" vertical="center" wrapText="1"/>
    </xf>
    <xf numFmtId="0" fontId="1" fillId="10" borderId="18" xfId="8" applyBorder="1" applyAlignment="1">
      <alignment horizontal="center" vertical="center" wrapText="1"/>
    </xf>
    <xf numFmtId="0" fontId="1" fillId="10" borderId="42" xfId="8" applyBorder="1" applyAlignment="1">
      <alignment horizontal="center" vertical="center" wrapText="1"/>
    </xf>
    <xf numFmtId="0" fontId="1" fillId="10" borderId="43" xfId="8" applyBorder="1" applyAlignment="1">
      <alignment horizontal="center" vertical="center" wrapText="1"/>
    </xf>
    <xf numFmtId="0" fontId="18" fillId="10" borderId="21" xfId="8" applyFont="1" applyBorder="1" applyAlignment="1">
      <alignment horizontal="center" vertical="center" wrapText="1"/>
    </xf>
    <xf numFmtId="0" fontId="18" fillId="10" borderId="43" xfId="8" applyFont="1" applyBorder="1" applyAlignment="1">
      <alignment horizontal="center" vertical="center" wrapText="1"/>
    </xf>
    <xf numFmtId="164" fontId="1" fillId="10" borderId="43" xfId="8" applyNumberFormat="1" applyBorder="1" applyAlignment="1">
      <alignment horizontal="center" vertical="center" wrapText="1"/>
    </xf>
    <xf numFmtId="16" fontId="1" fillId="10" borderId="43" xfId="8" applyNumberFormat="1" applyBorder="1" applyAlignment="1">
      <alignment horizontal="center" vertical="center" wrapText="1"/>
    </xf>
    <xf numFmtId="16" fontId="1" fillId="10" borderId="21" xfId="8" applyNumberFormat="1" applyBorder="1" applyAlignment="1">
      <alignment horizontal="center" vertical="center" wrapText="1"/>
    </xf>
    <xf numFmtId="0" fontId="1" fillId="10" borderId="40" xfId="8" applyBorder="1" applyAlignment="1">
      <alignment horizontal="center" vertical="center" wrapText="1"/>
    </xf>
    <xf numFmtId="0" fontId="1" fillId="10" borderId="19" xfId="8" applyBorder="1" applyAlignment="1">
      <alignment horizontal="center" vertical="center" wrapText="1"/>
    </xf>
    <xf numFmtId="0" fontId="18" fillId="10" borderId="38" xfId="8" applyFont="1" applyBorder="1" applyAlignment="1">
      <alignment horizontal="center" vertical="center" wrapText="1"/>
    </xf>
    <xf numFmtId="0" fontId="1" fillId="10" borderId="38" xfId="8" applyBorder="1" applyAlignment="1">
      <alignment horizontal="center" vertical="center" wrapText="1"/>
    </xf>
    <xf numFmtId="16" fontId="1" fillId="10" borderId="18" xfId="8" applyNumberFormat="1" applyBorder="1" applyAlignment="1">
      <alignment horizontal="center" vertical="center" wrapText="1"/>
    </xf>
    <xf numFmtId="0" fontId="16" fillId="10" borderId="21" xfId="8" applyFont="1" applyBorder="1" applyAlignment="1">
      <alignment horizontal="center" vertical="center" wrapText="1"/>
    </xf>
    <xf numFmtId="0" fontId="16" fillId="10" borderId="22" xfId="8" applyFont="1" applyBorder="1" applyAlignment="1">
      <alignment horizontal="center" vertical="center" wrapText="1"/>
    </xf>
    <xf numFmtId="164" fontId="4" fillId="6" borderId="21" xfId="6" applyNumberFormat="1" applyBorder="1" applyAlignment="1">
      <alignment horizontal="center" vertical="center" wrapText="1"/>
    </xf>
    <xf numFmtId="164" fontId="4" fillId="6" borderId="22" xfId="6" applyNumberFormat="1" applyBorder="1" applyAlignment="1">
      <alignment horizontal="center" vertical="center" wrapText="1"/>
    </xf>
    <xf numFmtId="16" fontId="4" fillId="6" borderId="23" xfId="6" applyNumberFormat="1" applyBorder="1" applyAlignment="1">
      <alignment horizontal="center" vertical="center" wrapText="1"/>
    </xf>
    <xf numFmtId="16" fontId="4" fillId="6" borderId="38" xfId="6" applyNumberFormat="1" applyBorder="1" applyAlignment="1">
      <alignment horizontal="center" vertical="center" wrapText="1"/>
    </xf>
    <xf numFmtId="0" fontId="4" fillId="6" borderId="21" xfId="6" applyBorder="1" applyAlignment="1">
      <alignment horizontal="center" vertical="center" wrapText="1"/>
    </xf>
    <xf numFmtId="0" fontId="4" fillId="6" borderId="22" xfId="6" applyBorder="1" applyAlignment="1">
      <alignment horizontal="center" vertical="center" wrapText="1"/>
    </xf>
    <xf numFmtId="0" fontId="4" fillId="6" borderId="39" xfId="6" applyBorder="1" applyAlignment="1">
      <alignment horizontal="center" vertical="center" wrapText="1"/>
    </xf>
    <xf numFmtId="0" fontId="4" fillId="6" borderId="40" xfId="6" applyBorder="1" applyAlignment="1">
      <alignment horizontal="center" vertical="center" wrapText="1"/>
    </xf>
    <xf numFmtId="0" fontId="4" fillId="6" borderId="18" xfId="6" applyBorder="1" applyAlignment="1">
      <alignment horizontal="center" vertical="center" wrapText="1"/>
    </xf>
    <xf numFmtId="0" fontId="4" fillId="6" borderId="19" xfId="6" applyBorder="1" applyAlignment="1">
      <alignment horizontal="center" vertical="center" wrapText="1"/>
    </xf>
    <xf numFmtId="0" fontId="18" fillId="6" borderId="21" xfId="6" applyFont="1" applyBorder="1" applyAlignment="1">
      <alignment horizontal="center" vertical="center" wrapText="1"/>
    </xf>
    <xf numFmtId="0" fontId="18" fillId="6" borderId="38" xfId="6" applyFont="1" applyBorder="1" applyAlignment="1">
      <alignment horizontal="center" vertical="center" wrapText="1"/>
    </xf>
    <xf numFmtId="0" fontId="4" fillId="6" borderId="38" xfId="6" applyBorder="1" applyAlignment="1">
      <alignment horizontal="center" vertical="center" wrapText="1"/>
    </xf>
    <xf numFmtId="16" fontId="4" fillId="6" borderId="21" xfId="6" applyNumberFormat="1" applyBorder="1" applyAlignment="1">
      <alignment horizontal="center" vertical="center" wrapText="1"/>
    </xf>
    <xf numFmtId="0" fontId="2" fillId="6" borderId="21" xfId="6" applyFont="1" applyBorder="1" applyAlignment="1">
      <alignment horizontal="center" vertical="center" wrapText="1"/>
    </xf>
    <xf numFmtId="16" fontId="18" fillId="6" borderId="18" xfId="6" applyNumberFormat="1" applyFont="1" applyBorder="1" applyAlignment="1">
      <alignment horizontal="center" vertical="center" wrapText="1"/>
    </xf>
    <xf numFmtId="0" fontId="18" fillId="6" borderId="19" xfId="6" applyFont="1" applyBorder="1" applyAlignment="1">
      <alignment horizontal="center" vertical="center" wrapText="1"/>
    </xf>
    <xf numFmtId="0" fontId="16" fillId="6" borderId="21" xfId="6" applyFont="1" applyBorder="1" applyAlignment="1">
      <alignment horizontal="center" vertical="center" wrapText="1"/>
    </xf>
    <xf numFmtId="0" fontId="16" fillId="6" borderId="22" xfId="6" applyFont="1" applyBorder="1" applyAlignment="1">
      <alignment horizontal="center" vertical="center" wrapText="1"/>
    </xf>
    <xf numFmtId="164" fontId="4" fillId="5" borderId="21" xfId="5" applyNumberFormat="1" applyBorder="1" applyAlignment="1">
      <alignment horizontal="center" vertical="center" wrapText="1"/>
    </xf>
    <xf numFmtId="164" fontId="4" fillId="5" borderId="22" xfId="5" applyNumberFormat="1" applyBorder="1" applyAlignment="1">
      <alignment horizontal="center" vertical="center" wrapText="1"/>
    </xf>
    <xf numFmtId="16" fontId="4" fillId="5" borderId="21" xfId="5" applyNumberFormat="1" applyBorder="1" applyAlignment="1">
      <alignment horizontal="center" vertical="center" wrapText="1"/>
    </xf>
    <xf numFmtId="16" fontId="4" fillId="5" borderId="38" xfId="5" applyNumberFormat="1" applyBorder="1" applyAlignment="1">
      <alignment horizontal="center" vertical="center" wrapText="1"/>
    </xf>
    <xf numFmtId="16" fontId="4" fillId="5" borderId="23" xfId="5" applyNumberFormat="1" applyBorder="1" applyAlignment="1">
      <alignment horizontal="center" vertical="center" wrapText="1"/>
    </xf>
    <xf numFmtId="0" fontId="4" fillId="5" borderId="21" xfId="5" applyBorder="1" applyAlignment="1">
      <alignment horizontal="center" vertical="center" wrapText="1"/>
    </xf>
    <xf numFmtId="0" fontId="4" fillId="5" borderId="22" xfId="5" applyBorder="1" applyAlignment="1">
      <alignment horizontal="center" vertical="center" wrapText="1"/>
    </xf>
    <xf numFmtId="0" fontId="4" fillId="5" borderId="23" xfId="5" applyBorder="1" applyAlignment="1">
      <alignment horizontal="center" vertical="center" wrapText="1"/>
    </xf>
    <xf numFmtId="0" fontId="4" fillId="5" borderId="18" xfId="5" applyBorder="1" applyAlignment="1">
      <alignment horizontal="center" vertical="center" wrapText="1"/>
    </xf>
    <xf numFmtId="0" fontId="4" fillId="5" borderId="19" xfId="5" applyBorder="1" applyAlignment="1">
      <alignment horizontal="center" vertical="center" wrapText="1"/>
    </xf>
    <xf numFmtId="0" fontId="18" fillId="5" borderId="21" xfId="5" applyFont="1" applyBorder="1" applyAlignment="1">
      <alignment horizontal="center" vertical="center" wrapText="1"/>
    </xf>
    <xf numFmtId="0" fontId="18" fillId="5" borderId="38" xfId="5" applyFont="1" applyBorder="1" applyAlignment="1">
      <alignment horizontal="center" vertical="center" wrapText="1"/>
    </xf>
    <xf numFmtId="0" fontId="4" fillId="5" borderId="38" xfId="5" applyBorder="1" applyAlignment="1">
      <alignment horizontal="center" vertical="center" wrapText="1"/>
    </xf>
    <xf numFmtId="0" fontId="4" fillId="5" borderId="39" xfId="5" applyBorder="1" applyAlignment="1">
      <alignment horizontal="center" vertical="center" wrapText="1"/>
    </xf>
    <xf numFmtId="0" fontId="4" fillId="5" borderId="40" xfId="5" applyBorder="1" applyAlignment="1">
      <alignment horizontal="center" vertical="center" wrapText="1"/>
    </xf>
    <xf numFmtId="0" fontId="18" fillId="5" borderId="18" xfId="5" applyFont="1" applyBorder="1" applyAlignment="1">
      <alignment horizontal="center" vertical="center" wrapText="1"/>
    </xf>
    <xf numFmtId="0" fontId="18" fillId="5" borderId="19" xfId="5" applyFont="1" applyBorder="1" applyAlignment="1">
      <alignment horizontal="center" vertical="center" wrapText="1"/>
    </xf>
    <xf numFmtId="0" fontId="16" fillId="5" borderId="21" xfId="5" applyFont="1" applyBorder="1" applyAlignment="1">
      <alignment horizontal="center" vertical="center" wrapText="1"/>
    </xf>
    <xf numFmtId="0" fontId="16" fillId="5" borderId="22" xfId="5" applyFont="1" applyBorder="1" applyAlignment="1">
      <alignment horizontal="center" vertical="center" wrapText="1"/>
    </xf>
    <xf numFmtId="0" fontId="4" fillId="4" borderId="21" xfId="4" applyBorder="1" applyAlignment="1">
      <alignment horizontal="center" vertical="center" wrapText="1"/>
    </xf>
    <xf numFmtId="0" fontId="4" fillId="4" borderId="22" xfId="4" applyBorder="1" applyAlignment="1">
      <alignment horizontal="center" vertical="center" wrapText="1"/>
    </xf>
    <xf numFmtId="164" fontId="4" fillId="4" borderId="21" xfId="4" applyNumberFormat="1" applyBorder="1" applyAlignment="1">
      <alignment horizontal="center" vertical="center" wrapText="1"/>
    </xf>
    <xf numFmtId="164" fontId="4" fillId="4" borderId="22" xfId="4" applyNumberFormat="1" applyBorder="1" applyAlignment="1">
      <alignment horizontal="center" vertical="center" wrapText="1"/>
    </xf>
    <xf numFmtId="0" fontId="4" fillId="4" borderId="39" xfId="4" applyBorder="1" applyAlignment="1">
      <alignment horizontal="center" vertical="center" wrapText="1"/>
    </xf>
    <xf numFmtId="0" fontId="4" fillId="4" borderId="40" xfId="4" applyBorder="1" applyAlignment="1">
      <alignment horizontal="center" vertical="center" wrapText="1"/>
    </xf>
    <xf numFmtId="0" fontId="4" fillId="4" borderId="18" xfId="4" applyBorder="1" applyAlignment="1">
      <alignment horizontal="center" vertical="center" wrapText="1"/>
    </xf>
    <xf numFmtId="0" fontId="4" fillId="4" borderId="19" xfId="4" applyBorder="1" applyAlignment="1">
      <alignment horizontal="center" vertical="center" wrapText="1"/>
    </xf>
    <xf numFmtId="0" fontId="2" fillId="4" borderId="21" xfId="4" applyFont="1" applyBorder="1" applyAlignment="1">
      <alignment horizontal="center" vertical="center" wrapText="1"/>
    </xf>
    <xf numFmtId="0" fontId="18" fillId="4" borderId="21" xfId="4" applyFont="1" applyBorder="1" applyAlignment="1">
      <alignment horizontal="center" vertical="center" wrapText="1"/>
    </xf>
    <xf numFmtId="0" fontId="18" fillId="4" borderId="38" xfId="4" applyFont="1" applyBorder="1" applyAlignment="1">
      <alignment horizontal="center" vertical="center" wrapText="1"/>
    </xf>
    <xf numFmtId="0" fontId="4" fillId="4" borderId="38" xfId="4" applyBorder="1" applyAlignment="1">
      <alignment horizontal="center" vertical="center" wrapText="1"/>
    </xf>
    <xf numFmtId="16" fontId="4" fillId="4" borderId="23" xfId="4" applyNumberFormat="1" applyBorder="1" applyAlignment="1">
      <alignment horizontal="center" vertical="center" wrapText="1"/>
    </xf>
    <xf numFmtId="16" fontId="4" fillId="4" borderId="38" xfId="4" applyNumberFormat="1" applyBorder="1" applyAlignment="1">
      <alignment horizontal="center" vertical="center" wrapText="1"/>
    </xf>
    <xf numFmtId="16" fontId="4" fillId="4" borderId="21" xfId="4" applyNumberFormat="1" applyBorder="1" applyAlignment="1">
      <alignment horizontal="center" vertical="center" wrapText="1"/>
    </xf>
    <xf numFmtId="0" fontId="4" fillId="4" borderId="23" xfId="4" applyBorder="1" applyAlignment="1">
      <alignment horizontal="center" vertical="center" wrapText="1"/>
    </xf>
    <xf numFmtId="0" fontId="18" fillId="4" borderId="18" xfId="4" applyFont="1" applyBorder="1" applyAlignment="1">
      <alignment horizontal="center" vertical="center" wrapText="1"/>
    </xf>
    <xf numFmtId="0" fontId="18" fillId="4" borderId="19" xfId="4" applyFont="1" applyBorder="1" applyAlignment="1">
      <alignment horizontal="center" vertical="center" wrapText="1"/>
    </xf>
    <xf numFmtId="0" fontId="16" fillId="4" borderId="21" xfId="4" applyFont="1" applyBorder="1" applyAlignment="1">
      <alignment horizontal="center" vertical="center" wrapText="1"/>
    </xf>
    <xf numFmtId="0" fontId="16" fillId="4" borderId="22" xfId="4" applyFont="1" applyBorder="1" applyAlignment="1">
      <alignment horizontal="center" vertical="center" wrapText="1"/>
    </xf>
    <xf numFmtId="164" fontId="5" fillId="3" borderId="21" xfId="2" applyNumberFormat="1" applyBorder="1" applyAlignment="1">
      <alignment horizontal="center" vertical="center" wrapText="1"/>
    </xf>
    <xf numFmtId="164" fontId="5" fillId="3" borderId="22" xfId="2" applyNumberFormat="1" applyBorder="1" applyAlignment="1">
      <alignment horizontal="center" vertical="center" wrapText="1"/>
    </xf>
    <xf numFmtId="0" fontId="4" fillId="3" borderId="39" xfId="2" applyFont="1" applyBorder="1" applyAlignment="1">
      <alignment horizontal="center" vertical="center" wrapText="1"/>
    </xf>
    <xf numFmtId="0" fontId="4" fillId="3" borderId="40" xfId="2" applyFont="1" applyBorder="1" applyAlignment="1">
      <alignment horizontal="center" vertical="center" wrapText="1"/>
    </xf>
    <xf numFmtId="0" fontId="5" fillId="3" borderId="18" xfId="2" applyBorder="1" applyAlignment="1">
      <alignment horizontal="center" vertical="center" wrapText="1"/>
    </xf>
    <xf numFmtId="0" fontId="5" fillId="3" borderId="19" xfId="2" applyBorder="1" applyAlignment="1">
      <alignment horizontal="center" vertical="center" wrapText="1"/>
    </xf>
    <xf numFmtId="0" fontId="4" fillId="3" borderId="21" xfId="2" applyFont="1" applyBorder="1" applyAlignment="1">
      <alignment horizontal="center" vertical="center" wrapText="1"/>
    </xf>
    <xf numFmtId="0" fontId="4" fillId="3" borderId="38" xfId="2" applyFont="1" applyBorder="1" applyAlignment="1">
      <alignment horizontal="center" vertical="center" wrapText="1"/>
    </xf>
    <xf numFmtId="0" fontId="18" fillId="3" borderId="21" xfId="2" applyFont="1" applyBorder="1" applyAlignment="1">
      <alignment horizontal="center" vertical="center" wrapText="1"/>
    </xf>
    <xf numFmtId="0" fontId="18" fillId="3" borderId="38" xfId="2" applyFont="1" applyBorder="1" applyAlignment="1">
      <alignment horizontal="center" vertical="center" wrapText="1"/>
    </xf>
    <xf numFmtId="0" fontId="5" fillId="3" borderId="21" xfId="2" applyBorder="1" applyAlignment="1">
      <alignment horizontal="center" vertical="center" wrapText="1"/>
    </xf>
    <xf numFmtId="0" fontId="5" fillId="3" borderId="38" xfId="2" applyBorder="1" applyAlignment="1">
      <alignment horizontal="center" vertical="center" wrapText="1"/>
    </xf>
    <xf numFmtId="16" fontId="5" fillId="3" borderId="23" xfId="2" applyNumberFormat="1" applyBorder="1" applyAlignment="1">
      <alignment horizontal="center" vertical="center" wrapText="1"/>
    </xf>
    <xf numFmtId="16" fontId="5" fillId="3" borderId="38" xfId="2" applyNumberFormat="1" applyBorder="1" applyAlignment="1">
      <alignment horizontal="center" vertical="center" wrapText="1"/>
    </xf>
    <xf numFmtId="16" fontId="5" fillId="3" borderId="21" xfId="2" applyNumberFormat="1" applyBorder="1" applyAlignment="1">
      <alignment horizontal="center" vertical="center" wrapText="1"/>
    </xf>
    <xf numFmtId="0" fontId="5" fillId="3" borderId="22" xfId="2" applyBorder="1" applyAlignment="1">
      <alignment horizontal="center" vertical="center" wrapText="1"/>
    </xf>
    <xf numFmtId="0" fontId="4" fillId="3" borderId="18" xfId="2" applyFont="1" applyBorder="1" applyAlignment="1">
      <alignment horizontal="center" vertical="center" wrapText="1"/>
    </xf>
    <xf numFmtId="164" fontId="5" fillId="2" borderId="21" xfId="1" applyNumberFormat="1" applyBorder="1" applyAlignment="1">
      <alignment horizontal="center" vertical="center" wrapText="1"/>
    </xf>
    <xf numFmtId="164" fontId="5" fillId="2" borderId="22" xfId="1" applyNumberFormat="1" applyBorder="1" applyAlignment="1">
      <alignment horizontal="center" vertical="center" wrapText="1"/>
    </xf>
    <xf numFmtId="0" fontId="5" fillId="2" borderId="39" xfId="1" applyBorder="1" applyAlignment="1">
      <alignment horizontal="center" vertical="center" wrapText="1"/>
    </xf>
    <xf numFmtId="0" fontId="5" fillId="2" borderId="40" xfId="1" applyBorder="1" applyAlignment="1">
      <alignment horizontal="center" vertical="center" wrapText="1"/>
    </xf>
    <xf numFmtId="0" fontId="5" fillId="2" borderId="18" xfId="1" applyBorder="1" applyAlignment="1">
      <alignment horizontal="center" vertical="center" wrapText="1"/>
    </xf>
    <xf numFmtId="0" fontId="5" fillId="2" borderId="19" xfId="1" applyBorder="1" applyAlignment="1">
      <alignment horizontal="center" vertical="center" wrapText="1"/>
    </xf>
    <xf numFmtId="0" fontId="5" fillId="2" borderId="21" xfId="1" applyFont="1" applyBorder="1" applyAlignment="1">
      <alignment horizontal="center" vertical="center" wrapText="1"/>
    </xf>
    <xf numFmtId="0" fontId="5" fillId="2" borderId="22" xfId="1" applyFont="1" applyBorder="1" applyAlignment="1">
      <alignment horizontal="center" vertical="center" wrapText="1"/>
    </xf>
    <xf numFmtId="0" fontId="18" fillId="2" borderId="21" xfId="1" applyFont="1" applyBorder="1" applyAlignment="1">
      <alignment horizontal="center" vertical="center" wrapText="1"/>
    </xf>
    <xf numFmtId="0" fontId="18" fillId="2" borderId="38" xfId="1" applyFont="1" applyBorder="1" applyAlignment="1">
      <alignment horizontal="center" vertical="center" wrapText="1"/>
    </xf>
    <xf numFmtId="0" fontId="5" fillId="2" borderId="21" xfId="1" applyBorder="1" applyAlignment="1">
      <alignment horizontal="center" vertical="center" wrapText="1"/>
    </xf>
    <xf numFmtId="0" fontId="5" fillId="2" borderId="38" xfId="1" applyBorder="1" applyAlignment="1">
      <alignment horizontal="center" vertical="center" wrapText="1"/>
    </xf>
    <xf numFmtId="0" fontId="5" fillId="3" borderId="23" xfId="2" applyBorder="1" applyAlignment="1">
      <alignment horizontal="center" vertical="center" wrapText="1"/>
    </xf>
    <xf numFmtId="0" fontId="18" fillId="3" borderId="18" xfId="2" applyFont="1" applyBorder="1" applyAlignment="1">
      <alignment horizontal="center" vertical="center" wrapText="1"/>
    </xf>
    <xf numFmtId="0" fontId="18" fillId="3" borderId="19" xfId="2" applyFont="1" applyBorder="1" applyAlignment="1">
      <alignment horizontal="center" vertical="center" wrapText="1"/>
    </xf>
    <xf numFmtId="0" fontId="16" fillId="3" borderId="21" xfId="2" applyFont="1" applyBorder="1" applyAlignment="1">
      <alignment horizontal="center" vertical="center" wrapText="1"/>
    </xf>
    <xf numFmtId="0" fontId="16" fillId="3" borderId="22" xfId="2" applyFont="1" applyBorder="1" applyAlignment="1">
      <alignment horizontal="center" vertical="center" wrapText="1"/>
    </xf>
    <xf numFmtId="16" fontId="5" fillId="2" borderId="21" xfId="1" applyNumberFormat="1" applyBorder="1" applyAlignment="1">
      <alignment horizontal="center" vertical="center" wrapText="1"/>
    </xf>
    <xf numFmtId="16" fontId="5" fillId="2" borderId="38" xfId="1" applyNumberFormat="1" applyBorder="1" applyAlignment="1">
      <alignment horizontal="center" vertical="center" wrapText="1"/>
    </xf>
    <xf numFmtId="16" fontId="5" fillId="2" borderId="23" xfId="1" applyNumberFormat="1" applyBorder="1" applyAlignment="1">
      <alignment horizontal="center" vertical="center" wrapText="1"/>
    </xf>
    <xf numFmtId="0" fontId="4" fillId="2" borderId="21" xfId="1" applyFont="1" applyBorder="1" applyAlignment="1">
      <alignment horizontal="center" vertical="center" wrapText="1"/>
    </xf>
    <xf numFmtId="0" fontId="5" fillId="2" borderId="22" xfId="1" applyBorder="1" applyAlignment="1">
      <alignment horizontal="center" vertical="center" wrapText="1"/>
    </xf>
    <xf numFmtId="0" fontId="5" fillId="2" borderId="23" xfId="1" applyBorder="1" applyAlignment="1">
      <alignment horizontal="center" vertical="center" wrapText="1"/>
    </xf>
    <xf numFmtId="0" fontId="16" fillId="2" borderId="21" xfId="1" applyFont="1" applyBorder="1" applyAlignment="1">
      <alignment horizontal="center" vertical="center" wrapText="1"/>
    </xf>
    <xf numFmtId="0" fontId="16" fillId="2" borderId="22" xfId="1" applyFont="1" applyBorder="1" applyAlignment="1">
      <alignment horizontal="center" vertical="center" wrapText="1"/>
    </xf>
    <xf numFmtId="0" fontId="18" fillId="2" borderId="22" xfId="1" applyFont="1" applyBorder="1" applyAlignment="1">
      <alignment horizontal="center" vertical="center" wrapText="1"/>
    </xf>
    <xf numFmtId="0" fontId="18" fillId="2" borderId="18" xfId="1" applyFont="1" applyBorder="1" applyAlignment="1">
      <alignment horizontal="center" vertical="center" wrapText="1"/>
    </xf>
    <xf numFmtId="0" fontId="18" fillId="2" borderId="19" xfId="1" applyFont="1" applyBorder="1" applyAlignment="1">
      <alignment horizontal="center" vertical="center" wrapText="1"/>
    </xf>
    <xf numFmtId="0" fontId="4" fillId="2" borderId="18" xfId="1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wrapText="1"/>
    </xf>
    <xf numFmtId="0" fontId="24" fillId="0" borderId="3" xfId="0" applyFont="1" applyBorder="1" applyAlignment="1">
      <alignment horizontal="center" wrapText="1"/>
    </xf>
    <xf numFmtId="0" fontId="24" fillId="0" borderId="4" xfId="0" applyFont="1" applyBorder="1" applyAlignment="1">
      <alignment horizontal="center" wrapText="1"/>
    </xf>
    <xf numFmtId="0" fontId="18" fillId="6" borderId="22" xfId="6" applyFont="1" applyBorder="1" applyAlignment="1">
      <alignment horizontal="center" vertical="center" wrapText="1"/>
    </xf>
  </cellXfs>
  <cellStyles count="9">
    <cellStyle name="20% - Accent1" xfId="1" builtinId="30"/>
    <cellStyle name="20% - Accent2" xfId="2" builtinId="34"/>
    <cellStyle name="20% - Accent3" xfId="4" builtinId="38"/>
    <cellStyle name="20% - Accent4" xfId="5" builtinId="42"/>
    <cellStyle name="20% - Accent5" xfId="6" builtinId="46"/>
    <cellStyle name="20% - Accent6" xfId="8" builtinId="50"/>
    <cellStyle name="Currency" xfId="3" builtinId="4"/>
    <cellStyle name="Neutral" xfId="7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6"/>
  <sheetViews>
    <sheetView tabSelected="1" topLeftCell="F1" zoomScale="72" zoomScaleNormal="72" workbookViewId="0">
      <pane ySplit="2" topLeftCell="A3" activePane="bottomLeft" state="frozen"/>
      <selection activeCell="D1" sqref="D1"/>
      <selection pane="bottomLeft" activeCell="S61" sqref="S61"/>
    </sheetView>
  </sheetViews>
  <sheetFormatPr defaultColWidth="11" defaultRowHeight="15.5" x14ac:dyDescent="0.35"/>
  <cols>
    <col min="3" max="3" width="38.75" customWidth="1"/>
    <col min="4" max="4" width="12.5" customWidth="1"/>
    <col min="6" max="6" width="11.75" bestFit="1" customWidth="1"/>
    <col min="10" max="10" width="9.33203125" customWidth="1"/>
    <col min="27" max="27" width="11.75" bestFit="1" customWidth="1"/>
  </cols>
  <sheetData>
    <row r="1" spans="1:27" ht="19.5" customHeight="1" thickBot="1" x14ac:dyDescent="0.5">
      <c r="A1" s="1"/>
      <c r="B1" s="1"/>
      <c r="C1" s="2"/>
      <c r="D1" s="2"/>
      <c r="E1" s="2"/>
      <c r="F1" s="2"/>
      <c r="G1" s="2"/>
      <c r="H1" s="2"/>
      <c r="I1" s="2"/>
      <c r="J1" s="2"/>
      <c r="K1" s="195" t="s">
        <v>0</v>
      </c>
      <c r="L1" s="196"/>
      <c r="M1" s="196"/>
      <c r="N1" s="196"/>
      <c r="O1" s="196"/>
      <c r="P1" s="196"/>
      <c r="Q1" s="196"/>
      <c r="R1" s="196"/>
      <c r="S1" s="196"/>
      <c r="T1" s="196"/>
      <c r="U1" s="196"/>
      <c r="V1" s="196"/>
      <c r="W1" s="196"/>
      <c r="X1" s="196"/>
      <c r="Y1" s="197"/>
      <c r="Z1" s="11"/>
      <c r="AA1" s="11"/>
    </row>
    <row r="2" spans="1:27" ht="44" thickBot="1" x14ac:dyDescent="0.4">
      <c r="A2" s="3" t="s">
        <v>1</v>
      </c>
      <c r="B2" s="19" t="s">
        <v>17</v>
      </c>
      <c r="C2" s="3" t="s">
        <v>2</v>
      </c>
      <c r="D2" s="46" t="s">
        <v>3</v>
      </c>
      <c r="E2" s="47" t="s">
        <v>4</v>
      </c>
      <c r="F2" s="47" t="s">
        <v>20</v>
      </c>
      <c r="G2" s="47" t="s">
        <v>18</v>
      </c>
      <c r="H2" s="47" t="s">
        <v>19</v>
      </c>
      <c r="I2" s="47" t="s">
        <v>71</v>
      </c>
      <c r="J2" s="47" t="s">
        <v>72</v>
      </c>
      <c r="K2" s="4">
        <v>43855</v>
      </c>
      <c r="L2" s="5">
        <v>43862</v>
      </c>
      <c r="M2" s="5">
        <v>43869</v>
      </c>
      <c r="N2" s="5">
        <v>43876</v>
      </c>
      <c r="O2" s="5">
        <v>43883</v>
      </c>
      <c r="P2" s="5">
        <v>43890</v>
      </c>
      <c r="Q2" s="5">
        <v>43897</v>
      </c>
      <c r="R2" s="5">
        <v>43904</v>
      </c>
      <c r="S2" s="5">
        <v>43911</v>
      </c>
      <c r="T2" s="5">
        <v>43918</v>
      </c>
      <c r="U2" s="5">
        <v>43925</v>
      </c>
      <c r="V2" s="5">
        <v>43932</v>
      </c>
      <c r="W2" s="5">
        <v>43939</v>
      </c>
      <c r="X2" s="5">
        <v>43946</v>
      </c>
      <c r="Y2" s="5">
        <v>43953</v>
      </c>
      <c r="Z2" s="6" t="s">
        <v>5</v>
      </c>
      <c r="AA2" s="20" t="s">
        <v>21</v>
      </c>
    </row>
    <row r="3" spans="1:27" ht="19.5" thickTop="1" thickBot="1" x14ac:dyDescent="0.5">
      <c r="A3" s="33"/>
      <c r="B3" s="33"/>
      <c r="C3" s="12" t="s">
        <v>6</v>
      </c>
      <c r="D3" s="18" t="s">
        <v>16</v>
      </c>
      <c r="E3" s="37">
        <v>15</v>
      </c>
      <c r="F3" s="36">
        <f>E3*15</f>
        <v>225</v>
      </c>
      <c r="G3" s="32">
        <v>43855</v>
      </c>
      <c r="H3" s="32">
        <v>43861</v>
      </c>
      <c r="I3" s="32">
        <v>43864</v>
      </c>
      <c r="J3" s="32">
        <v>43864</v>
      </c>
      <c r="K3" s="15"/>
      <c r="L3" s="7"/>
      <c r="M3" s="7" t="s">
        <v>7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21"/>
      <c r="Z3" s="44">
        <v>8</v>
      </c>
      <c r="AA3" s="45">
        <f>Z3*15</f>
        <v>120</v>
      </c>
    </row>
    <row r="4" spans="1:27" ht="23.5" thickTop="1" thickBot="1" x14ac:dyDescent="0.5">
      <c r="A4" s="34"/>
      <c r="B4" s="34"/>
      <c r="C4" s="13" t="s">
        <v>8</v>
      </c>
      <c r="D4" s="18" t="s">
        <v>16</v>
      </c>
      <c r="E4" s="38">
        <v>15</v>
      </c>
      <c r="F4" s="36">
        <f t="shared" ref="F4:F7" si="0">E4*15</f>
        <v>225</v>
      </c>
      <c r="G4" s="32">
        <v>43871</v>
      </c>
      <c r="H4" s="32">
        <v>43883</v>
      </c>
      <c r="I4" s="32">
        <v>43887</v>
      </c>
      <c r="J4" s="32"/>
      <c r="K4" s="16"/>
      <c r="L4" s="8"/>
      <c r="M4" s="8"/>
      <c r="N4" s="8"/>
      <c r="O4" s="8"/>
      <c r="P4" s="9" t="s">
        <v>9</v>
      </c>
      <c r="Q4" s="8"/>
      <c r="S4" s="8"/>
      <c r="T4" s="8"/>
      <c r="U4" s="8"/>
      <c r="V4" s="8"/>
      <c r="W4" s="8"/>
      <c r="X4" s="8"/>
      <c r="Y4" s="22"/>
      <c r="Z4" s="53">
        <v>1</v>
      </c>
      <c r="AA4" s="45">
        <f t="shared" ref="AA4:AA7" si="1">Z4*15</f>
        <v>15</v>
      </c>
    </row>
    <row r="5" spans="1:27" ht="23.5" thickTop="1" thickBot="1" x14ac:dyDescent="0.5">
      <c r="A5" s="34"/>
      <c r="B5" s="34"/>
      <c r="C5" s="13" t="s">
        <v>14</v>
      </c>
      <c r="D5" s="18" t="s">
        <v>16</v>
      </c>
      <c r="E5" s="38">
        <v>20</v>
      </c>
      <c r="F5" s="36">
        <f t="shared" si="0"/>
        <v>300</v>
      </c>
      <c r="G5" s="32">
        <v>43892</v>
      </c>
      <c r="H5" s="32">
        <v>43910</v>
      </c>
      <c r="I5" s="32">
        <v>43914</v>
      </c>
      <c r="J5" s="32">
        <v>43914</v>
      </c>
      <c r="K5" s="16"/>
      <c r="L5" s="8"/>
      <c r="M5" s="8"/>
      <c r="N5" s="8"/>
      <c r="O5" s="8"/>
      <c r="P5" s="8"/>
      <c r="Q5" s="8"/>
      <c r="R5" s="8"/>
      <c r="S5" s="8"/>
      <c r="T5" s="9" t="s">
        <v>10</v>
      </c>
      <c r="U5" s="9"/>
      <c r="V5" s="8"/>
      <c r="W5" s="8"/>
      <c r="X5" s="8"/>
      <c r="Y5" s="22"/>
      <c r="Z5" s="53">
        <v>5</v>
      </c>
      <c r="AA5" s="45">
        <f t="shared" si="1"/>
        <v>75</v>
      </c>
    </row>
    <row r="6" spans="1:27" ht="23.5" thickTop="1" thickBot="1" x14ac:dyDescent="0.5">
      <c r="A6" s="34"/>
      <c r="B6" s="34"/>
      <c r="C6" s="13" t="s">
        <v>11</v>
      </c>
      <c r="D6" s="18" t="s">
        <v>16</v>
      </c>
      <c r="E6" s="38">
        <v>35</v>
      </c>
      <c r="F6" s="36">
        <f t="shared" si="0"/>
        <v>525</v>
      </c>
      <c r="G6" s="32">
        <v>43920</v>
      </c>
      <c r="H6" s="32">
        <v>43942</v>
      </c>
      <c r="I6" s="32">
        <f>G6+E6/3+3</f>
        <v>43934.666666666664</v>
      </c>
      <c r="J6" s="32">
        <v>43950</v>
      </c>
      <c r="K6" s="16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23" t="s">
        <v>12</v>
      </c>
      <c r="Z6" s="53">
        <v>26</v>
      </c>
      <c r="AA6" s="45">
        <f t="shared" si="1"/>
        <v>390</v>
      </c>
    </row>
    <row r="7" spans="1:27" ht="23.5" thickTop="1" thickBot="1" x14ac:dyDescent="0.5">
      <c r="A7" s="35"/>
      <c r="B7" s="35"/>
      <c r="C7" s="14" t="s">
        <v>15</v>
      </c>
      <c r="D7" s="18" t="s">
        <v>16</v>
      </c>
      <c r="E7" s="39">
        <v>30</v>
      </c>
      <c r="F7" s="36">
        <f t="shared" si="0"/>
        <v>450</v>
      </c>
      <c r="G7" s="32">
        <v>43920</v>
      </c>
      <c r="H7" s="32">
        <v>43943</v>
      </c>
      <c r="I7" s="32">
        <f>G7+E7/3+3</f>
        <v>43933</v>
      </c>
      <c r="J7" s="32">
        <v>43950</v>
      </c>
      <c r="K7" s="17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24" t="s">
        <v>13</v>
      </c>
      <c r="Z7" s="54">
        <v>22</v>
      </c>
      <c r="AA7" s="45">
        <f t="shared" si="1"/>
        <v>330</v>
      </c>
    </row>
    <row r="8" spans="1:27" ht="16.5" thickTop="1" thickBot="1" x14ac:dyDescent="0.4">
      <c r="A8" s="170">
        <v>1</v>
      </c>
      <c r="B8" s="192"/>
      <c r="C8" s="189" t="s">
        <v>24</v>
      </c>
      <c r="D8" s="174" t="s">
        <v>16</v>
      </c>
      <c r="E8" s="176">
        <f>SUM(E10:E34)</f>
        <v>103</v>
      </c>
      <c r="F8" s="166">
        <f xml:space="preserve"> E8*15</f>
        <v>1545</v>
      </c>
      <c r="G8" s="185">
        <v>43854</v>
      </c>
      <c r="H8" s="185">
        <v>43854</v>
      </c>
      <c r="I8" s="185">
        <v>43893</v>
      </c>
      <c r="J8" s="185"/>
      <c r="K8" s="40"/>
      <c r="L8" s="40"/>
      <c r="M8" s="40"/>
      <c r="N8" s="40"/>
      <c r="O8" s="40"/>
      <c r="P8" s="40"/>
      <c r="Q8" s="40"/>
      <c r="R8" s="25"/>
      <c r="S8" s="25"/>
      <c r="T8" s="25"/>
      <c r="U8" s="25"/>
      <c r="V8" s="25"/>
      <c r="W8" s="25"/>
      <c r="X8" s="25"/>
      <c r="Y8" s="25"/>
      <c r="Z8" s="176">
        <v>35</v>
      </c>
      <c r="AA8" s="166">
        <f>Z8*15</f>
        <v>525</v>
      </c>
    </row>
    <row r="9" spans="1:27" ht="16" thickBot="1" x14ac:dyDescent="0.4">
      <c r="A9" s="171"/>
      <c r="B9" s="193"/>
      <c r="C9" s="190"/>
      <c r="D9" s="191"/>
      <c r="E9" s="187"/>
      <c r="F9" s="167"/>
      <c r="G9" s="184"/>
      <c r="H9" s="184"/>
      <c r="I9" s="184"/>
      <c r="J9" s="184"/>
      <c r="K9" s="42"/>
      <c r="L9" s="42"/>
      <c r="M9" s="42"/>
      <c r="N9" s="57"/>
      <c r="O9" s="57"/>
      <c r="P9" s="57"/>
      <c r="Q9" s="57"/>
      <c r="R9" s="57"/>
      <c r="S9" s="57"/>
      <c r="T9" s="57"/>
      <c r="U9" s="26"/>
      <c r="V9" s="26"/>
      <c r="W9" s="26"/>
      <c r="X9" s="26"/>
      <c r="Y9" s="26"/>
      <c r="Z9" s="187"/>
      <c r="AA9" s="167"/>
    </row>
    <row r="10" spans="1:27" ht="16.5" thickTop="1" thickBot="1" x14ac:dyDescent="0.4">
      <c r="A10" s="188" t="s">
        <v>33</v>
      </c>
      <c r="B10" s="194" t="s">
        <v>77</v>
      </c>
      <c r="C10" s="172" t="s">
        <v>22</v>
      </c>
      <c r="D10" s="174" t="s">
        <v>16</v>
      </c>
      <c r="E10" s="176">
        <v>3</v>
      </c>
      <c r="F10" s="166">
        <f t="shared" ref="F10" si="2" xml:space="preserve"> E10*15</f>
        <v>45</v>
      </c>
      <c r="G10" s="185">
        <v>43854</v>
      </c>
      <c r="H10" s="185">
        <v>43854</v>
      </c>
      <c r="I10" s="185">
        <v>43854</v>
      </c>
      <c r="J10" s="185">
        <v>43854</v>
      </c>
      <c r="K10" s="41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176">
        <v>3</v>
      </c>
      <c r="AA10" s="166">
        <f t="shared" ref="AA10" si="3">Z10*15</f>
        <v>45</v>
      </c>
    </row>
    <row r="11" spans="1:27" ht="16" thickBot="1" x14ac:dyDescent="0.4">
      <c r="A11" s="187"/>
      <c r="B11" s="171"/>
      <c r="C11" s="173"/>
      <c r="D11" s="175"/>
      <c r="E11" s="177"/>
      <c r="F11" s="167"/>
      <c r="G11" s="184"/>
      <c r="H11" s="184"/>
      <c r="I11" s="184"/>
      <c r="J11" s="184"/>
      <c r="K11" s="42" t="s">
        <v>73</v>
      </c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187"/>
      <c r="AA11" s="167"/>
    </row>
    <row r="12" spans="1:27" ht="16.5" thickTop="1" thickBot="1" x14ac:dyDescent="0.4">
      <c r="A12" s="188" t="s">
        <v>32</v>
      </c>
      <c r="B12" s="194" t="s">
        <v>77</v>
      </c>
      <c r="C12" s="172" t="s">
        <v>23</v>
      </c>
      <c r="D12" s="174" t="s">
        <v>68</v>
      </c>
      <c r="E12" s="176">
        <v>2</v>
      </c>
      <c r="F12" s="166">
        <f t="shared" ref="F12" si="4" xml:space="preserve"> E12*15</f>
        <v>30</v>
      </c>
      <c r="G12" s="185">
        <v>43857</v>
      </c>
      <c r="H12" s="185">
        <v>43861</v>
      </c>
      <c r="I12" s="185">
        <v>43861</v>
      </c>
      <c r="J12" s="185">
        <v>43861</v>
      </c>
      <c r="K12" s="26"/>
      <c r="L12" s="41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176">
        <v>1.5</v>
      </c>
      <c r="AA12" s="166">
        <f t="shared" ref="AA12" si="5">Z12*15</f>
        <v>22.5</v>
      </c>
    </row>
    <row r="13" spans="1:27" ht="16" thickBot="1" x14ac:dyDescent="0.4">
      <c r="A13" s="187"/>
      <c r="B13" s="171"/>
      <c r="C13" s="173"/>
      <c r="D13" s="175"/>
      <c r="E13" s="177"/>
      <c r="F13" s="167"/>
      <c r="G13" s="184"/>
      <c r="H13" s="184"/>
      <c r="I13" s="184"/>
      <c r="J13" s="184"/>
      <c r="K13" s="26"/>
      <c r="L13" s="42" t="s">
        <v>73</v>
      </c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187"/>
      <c r="AA13" s="167"/>
    </row>
    <row r="14" spans="1:27" ht="16.5" thickTop="1" thickBot="1" x14ac:dyDescent="0.4">
      <c r="A14" s="188">
        <v>1.2</v>
      </c>
      <c r="B14" s="170">
        <v>2</v>
      </c>
      <c r="C14" s="172" t="s">
        <v>25</v>
      </c>
      <c r="D14" s="174" t="s">
        <v>16</v>
      </c>
      <c r="E14" s="176">
        <v>30</v>
      </c>
      <c r="F14" s="166">
        <f t="shared" ref="F14" si="6" xml:space="preserve"> E14*15</f>
        <v>450</v>
      </c>
      <c r="G14" s="185">
        <v>43864</v>
      </c>
      <c r="H14" s="185">
        <v>43875</v>
      </c>
      <c r="I14" s="183">
        <f>G14+E14/3+3</f>
        <v>43877</v>
      </c>
      <c r="J14" s="185"/>
      <c r="K14" s="26"/>
      <c r="L14" s="41"/>
      <c r="M14" s="41"/>
      <c r="N14" s="41"/>
      <c r="O14" s="41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176">
        <f>SUM(Z16, Z18)</f>
        <v>50</v>
      </c>
      <c r="AA14" s="166">
        <f t="shared" ref="AA14" si="7">Z14*15</f>
        <v>750</v>
      </c>
    </row>
    <row r="15" spans="1:27" ht="16" thickBot="1" x14ac:dyDescent="0.4">
      <c r="A15" s="187"/>
      <c r="B15" s="171"/>
      <c r="C15" s="173"/>
      <c r="D15" s="175"/>
      <c r="E15" s="177"/>
      <c r="F15" s="167"/>
      <c r="G15" s="184"/>
      <c r="H15" s="184"/>
      <c r="I15" s="184"/>
      <c r="J15" s="184"/>
      <c r="K15" s="26"/>
      <c r="L15" s="26"/>
      <c r="M15" s="26"/>
      <c r="N15" s="42"/>
      <c r="O15" s="42"/>
      <c r="P15" s="57"/>
      <c r="Q15" s="57"/>
      <c r="R15" s="57"/>
      <c r="S15" s="57"/>
      <c r="T15" s="57"/>
      <c r="U15" s="26"/>
      <c r="V15" s="26"/>
      <c r="W15" s="26"/>
      <c r="X15" s="26"/>
      <c r="Y15" s="26"/>
      <c r="Z15" s="187"/>
      <c r="AA15" s="167"/>
    </row>
    <row r="16" spans="1:27" ht="16.5" thickTop="1" thickBot="1" x14ac:dyDescent="0.4">
      <c r="A16" s="188" t="s">
        <v>34</v>
      </c>
      <c r="B16" s="170">
        <v>2</v>
      </c>
      <c r="C16" s="172" t="s">
        <v>27</v>
      </c>
      <c r="D16" s="174" t="s">
        <v>68</v>
      </c>
      <c r="E16" s="176">
        <v>5</v>
      </c>
      <c r="F16" s="166">
        <f t="shared" ref="F16" si="8" xml:space="preserve"> E16*15</f>
        <v>75</v>
      </c>
      <c r="G16" s="185">
        <v>43864</v>
      </c>
      <c r="H16" s="185">
        <v>43875</v>
      </c>
      <c r="I16" s="183">
        <f t="shared" ref="I16" si="9">G16+E16/3+3</f>
        <v>43868.666666666664</v>
      </c>
      <c r="J16" s="185"/>
      <c r="K16" s="26"/>
      <c r="L16" s="41"/>
      <c r="M16" s="41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176">
        <v>30</v>
      </c>
      <c r="AA16" s="166">
        <f t="shared" ref="AA16" si="10">Z16*15</f>
        <v>450</v>
      </c>
    </row>
    <row r="17" spans="1:27" ht="16" thickBot="1" x14ac:dyDescent="0.4">
      <c r="A17" s="187"/>
      <c r="B17" s="171"/>
      <c r="C17" s="173"/>
      <c r="D17" s="175"/>
      <c r="E17" s="177"/>
      <c r="F17" s="167"/>
      <c r="G17" s="184"/>
      <c r="H17" s="184"/>
      <c r="I17" s="184"/>
      <c r="J17" s="184"/>
      <c r="K17" s="26"/>
      <c r="L17" s="26"/>
      <c r="M17" s="26"/>
      <c r="N17" s="42"/>
      <c r="O17" s="42"/>
      <c r="P17" s="57"/>
      <c r="Q17" s="57"/>
      <c r="R17" s="57"/>
      <c r="S17" s="57"/>
      <c r="T17" s="57"/>
      <c r="U17" s="26"/>
      <c r="V17" s="26"/>
      <c r="W17" s="26"/>
      <c r="X17" s="26"/>
      <c r="Y17" s="26"/>
      <c r="Z17" s="187"/>
      <c r="AA17" s="167"/>
    </row>
    <row r="18" spans="1:27" ht="16.5" thickTop="1" thickBot="1" x14ac:dyDescent="0.4">
      <c r="A18" s="168" t="s">
        <v>35</v>
      </c>
      <c r="B18" s="170">
        <v>2</v>
      </c>
      <c r="C18" s="172" t="s">
        <v>29</v>
      </c>
      <c r="D18" s="174" t="s">
        <v>68</v>
      </c>
      <c r="E18" s="176">
        <v>5</v>
      </c>
      <c r="F18" s="166">
        <f t="shared" ref="F18" si="11" xml:space="preserve"> E18*15</f>
        <v>75</v>
      </c>
      <c r="G18" s="185">
        <v>43864</v>
      </c>
      <c r="H18" s="185">
        <v>43875</v>
      </c>
      <c r="I18" s="183">
        <f t="shared" ref="I18" si="12">G18+E18/3+3</f>
        <v>43868.666666666664</v>
      </c>
      <c r="J18" s="185"/>
      <c r="K18" s="26"/>
      <c r="L18" s="41"/>
      <c r="M18" s="41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176">
        <v>20</v>
      </c>
      <c r="AA18" s="166">
        <f t="shared" ref="AA18" si="13">Z18*15</f>
        <v>300</v>
      </c>
    </row>
    <row r="19" spans="1:27" ht="16" thickBot="1" x14ac:dyDescent="0.4">
      <c r="A19" s="169"/>
      <c r="B19" s="171"/>
      <c r="C19" s="173"/>
      <c r="D19" s="175"/>
      <c r="E19" s="177"/>
      <c r="F19" s="167"/>
      <c r="G19" s="184"/>
      <c r="H19" s="184"/>
      <c r="I19" s="184"/>
      <c r="J19" s="184"/>
      <c r="K19" s="26"/>
      <c r="L19" s="26"/>
      <c r="M19" s="26"/>
      <c r="N19" s="42"/>
      <c r="O19" s="42"/>
      <c r="P19" s="57"/>
      <c r="Q19" s="57"/>
      <c r="R19" s="57"/>
      <c r="S19" s="57"/>
      <c r="T19" s="57"/>
      <c r="U19" s="26"/>
      <c r="V19" s="26"/>
      <c r="W19" s="26"/>
      <c r="X19" s="26"/>
      <c r="Y19" s="26"/>
      <c r="Z19" s="187"/>
      <c r="AA19" s="167"/>
    </row>
    <row r="20" spans="1:27" ht="16.5" thickTop="1" thickBot="1" x14ac:dyDescent="0.4">
      <c r="A20" s="168" t="s">
        <v>36</v>
      </c>
      <c r="B20" s="170">
        <v>2</v>
      </c>
      <c r="C20" s="172" t="s">
        <v>31</v>
      </c>
      <c r="D20" s="174" t="s">
        <v>16</v>
      </c>
      <c r="E20" s="176">
        <v>20</v>
      </c>
      <c r="F20" s="166">
        <f t="shared" ref="F20" si="14" xml:space="preserve"> E20*15</f>
        <v>300</v>
      </c>
      <c r="G20" s="185">
        <v>43864</v>
      </c>
      <c r="H20" s="185"/>
      <c r="I20" s="183">
        <f t="shared" ref="I20" si="15">G20+E20/3+3</f>
        <v>43873.666666666664</v>
      </c>
      <c r="J20" s="185"/>
      <c r="K20" s="26"/>
      <c r="L20" s="41"/>
      <c r="M20" s="41"/>
      <c r="N20" s="41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176">
        <v>0</v>
      </c>
      <c r="AA20" s="166">
        <f t="shared" ref="AA20" si="16">Z20*15</f>
        <v>0</v>
      </c>
    </row>
    <row r="21" spans="1:27" ht="16" thickBot="1" x14ac:dyDescent="0.4">
      <c r="A21" s="169"/>
      <c r="B21" s="171"/>
      <c r="C21" s="173"/>
      <c r="D21" s="175"/>
      <c r="E21" s="177"/>
      <c r="F21" s="167"/>
      <c r="G21" s="184"/>
      <c r="H21" s="184"/>
      <c r="I21" s="184"/>
      <c r="J21" s="184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187"/>
      <c r="AA21" s="167"/>
    </row>
    <row r="22" spans="1:27" ht="16.5" thickTop="1" thickBot="1" x14ac:dyDescent="0.4">
      <c r="A22" s="168">
        <v>1.3</v>
      </c>
      <c r="B22" s="170">
        <v>3</v>
      </c>
      <c r="C22" s="172" t="s">
        <v>37</v>
      </c>
      <c r="D22" s="174" t="s">
        <v>68</v>
      </c>
      <c r="E22" s="176">
        <v>5</v>
      </c>
      <c r="F22" s="166">
        <f t="shared" ref="F22" si="17" xml:space="preserve"> E22*15</f>
        <v>75</v>
      </c>
      <c r="G22" s="185">
        <v>43889</v>
      </c>
      <c r="H22" s="185"/>
      <c r="I22" s="183">
        <f t="shared" ref="I22" si="18">G22+E22/3+3</f>
        <v>43893.666666666664</v>
      </c>
      <c r="J22" s="185"/>
      <c r="K22" s="26"/>
      <c r="L22" s="26"/>
      <c r="M22" s="26"/>
      <c r="N22" s="26"/>
      <c r="O22" s="26"/>
      <c r="P22" s="41"/>
      <c r="Q22" s="41"/>
      <c r="R22" s="26"/>
      <c r="S22" s="26"/>
      <c r="T22" s="26"/>
      <c r="U22" s="26"/>
      <c r="V22" s="26"/>
      <c r="W22" s="26"/>
      <c r="X22" s="26"/>
      <c r="Y22" s="26"/>
      <c r="Z22" s="176">
        <v>0</v>
      </c>
      <c r="AA22" s="166">
        <f t="shared" ref="AA22" si="19">Z22*15</f>
        <v>0</v>
      </c>
    </row>
    <row r="23" spans="1:27" ht="16" thickBot="1" x14ac:dyDescent="0.4">
      <c r="A23" s="169"/>
      <c r="B23" s="171"/>
      <c r="C23" s="173"/>
      <c r="D23" s="175"/>
      <c r="E23" s="177"/>
      <c r="F23" s="167"/>
      <c r="G23" s="184"/>
      <c r="H23" s="184"/>
      <c r="I23" s="184"/>
      <c r="J23" s="184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187"/>
      <c r="AA23" s="167"/>
    </row>
    <row r="24" spans="1:27" ht="16.5" thickTop="1" thickBot="1" x14ac:dyDescent="0.4">
      <c r="A24" s="188" t="s">
        <v>26</v>
      </c>
      <c r="B24" s="170">
        <v>3</v>
      </c>
      <c r="C24" s="172" t="s">
        <v>38</v>
      </c>
      <c r="D24" s="174" t="s">
        <v>16</v>
      </c>
      <c r="E24" s="176">
        <v>2</v>
      </c>
      <c r="F24" s="166">
        <f t="shared" ref="F24:F64" si="20" xml:space="preserve"> E24*15</f>
        <v>30</v>
      </c>
      <c r="G24" s="185">
        <v>43889</v>
      </c>
      <c r="H24" s="185"/>
      <c r="I24" s="183">
        <f t="shared" ref="I24" si="21">G24+E24/3+3</f>
        <v>43892.666666666664</v>
      </c>
      <c r="J24" s="185"/>
      <c r="K24" s="26"/>
      <c r="L24" s="26"/>
      <c r="M24" s="26"/>
      <c r="N24" s="26"/>
      <c r="O24" s="26"/>
      <c r="P24" s="41"/>
      <c r="Q24" s="41"/>
      <c r="R24" s="26"/>
      <c r="S24" s="26"/>
      <c r="T24" s="26"/>
      <c r="U24" s="26"/>
      <c r="V24" s="26"/>
      <c r="W24" s="26"/>
      <c r="X24" s="26"/>
      <c r="Y24" s="26"/>
      <c r="Z24" s="176">
        <v>0</v>
      </c>
      <c r="AA24" s="166">
        <f t="shared" ref="AA24:AA64" si="22">Z24*15</f>
        <v>0</v>
      </c>
    </row>
    <row r="25" spans="1:27" ht="16" thickBot="1" x14ac:dyDescent="0.4">
      <c r="A25" s="187"/>
      <c r="B25" s="171"/>
      <c r="C25" s="173"/>
      <c r="D25" s="175"/>
      <c r="E25" s="177"/>
      <c r="F25" s="167"/>
      <c r="G25" s="184"/>
      <c r="H25" s="184"/>
      <c r="I25" s="184"/>
      <c r="J25" s="184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187"/>
      <c r="AA25" s="167"/>
    </row>
    <row r="26" spans="1:27" ht="16.5" thickTop="1" thickBot="1" x14ac:dyDescent="0.4">
      <c r="A26" s="188" t="s">
        <v>28</v>
      </c>
      <c r="B26" s="170">
        <v>3</v>
      </c>
      <c r="C26" s="172" t="s">
        <v>39</v>
      </c>
      <c r="D26" s="174" t="s">
        <v>68</v>
      </c>
      <c r="E26" s="176">
        <v>2</v>
      </c>
      <c r="F26" s="166">
        <f t="shared" si="20"/>
        <v>30</v>
      </c>
      <c r="G26" s="185">
        <v>43889</v>
      </c>
      <c r="H26" s="185"/>
      <c r="I26" s="183">
        <f t="shared" ref="I26" si="23">G26+E26/3+3</f>
        <v>43892.666666666664</v>
      </c>
      <c r="J26" s="185"/>
      <c r="K26" s="26"/>
      <c r="L26" s="26"/>
      <c r="M26" s="26"/>
      <c r="N26" s="26"/>
      <c r="O26" s="26"/>
      <c r="P26" s="41"/>
      <c r="Q26" s="41"/>
      <c r="R26" s="26"/>
      <c r="S26" s="26"/>
      <c r="T26" s="26"/>
      <c r="U26" s="26"/>
      <c r="V26" s="26"/>
      <c r="W26" s="26"/>
      <c r="X26" s="26"/>
      <c r="Y26" s="26"/>
      <c r="Z26" s="176">
        <v>0</v>
      </c>
      <c r="AA26" s="166">
        <f t="shared" si="22"/>
        <v>0</v>
      </c>
    </row>
    <row r="27" spans="1:27" ht="16" thickBot="1" x14ac:dyDescent="0.4">
      <c r="A27" s="187"/>
      <c r="B27" s="171"/>
      <c r="C27" s="173"/>
      <c r="D27" s="175"/>
      <c r="E27" s="177"/>
      <c r="F27" s="167"/>
      <c r="G27" s="184"/>
      <c r="H27" s="184"/>
      <c r="I27" s="184"/>
      <c r="J27" s="184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187"/>
      <c r="AA27" s="167"/>
    </row>
    <row r="28" spans="1:27" ht="16.5" thickTop="1" thickBot="1" x14ac:dyDescent="0.4">
      <c r="A28" s="188" t="s">
        <v>30</v>
      </c>
      <c r="B28" s="170">
        <v>3</v>
      </c>
      <c r="C28" s="172" t="s">
        <v>40</v>
      </c>
      <c r="D28" s="174" t="s">
        <v>16</v>
      </c>
      <c r="E28" s="176">
        <v>2</v>
      </c>
      <c r="F28" s="166">
        <f t="shared" si="20"/>
        <v>30</v>
      </c>
      <c r="G28" s="185">
        <v>43889</v>
      </c>
      <c r="H28" s="185"/>
      <c r="I28" s="183">
        <f t="shared" ref="I28" si="24">G28+E28/3+3</f>
        <v>43892.666666666664</v>
      </c>
      <c r="J28" s="185"/>
      <c r="K28" s="26"/>
      <c r="L28" s="26"/>
      <c r="M28" s="26"/>
      <c r="N28" s="26"/>
      <c r="O28" s="26"/>
      <c r="P28" s="41"/>
      <c r="Q28" s="41"/>
      <c r="R28" s="26"/>
      <c r="S28" s="26"/>
      <c r="T28" s="26"/>
      <c r="U28" s="26"/>
      <c r="V28" s="26"/>
      <c r="W28" s="26"/>
      <c r="X28" s="26"/>
      <c r="Y28" s="26"/>
      <c r="Z28" s="176">
        <v>0</v>
      </c>
      <c r="AA28" s="166">
        <f t="shared" si="22"/>
        <v>0</v>
      </c>
    </row>
    <row r="29" spans="1:27" ht="16" thickBot="1" x14ac:dyDescent="0.4">
      <c r="A29" s="187"/>
      <c r="B29" s="171"/>
      <c r="C29" s="173"/>
      <c r="D29" s="175"/>
      <c r="E29" s="177"/>
      <c r="F29" s="167"/>
      <c r="G29" s="184"/>
      <c r="H29" s="184"/>
      <c r="I29" s="184"/>
      <c r="J29" s="184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187"/>
      <c r="AA29" s="167"/>
    </row>
    <row r="30" spans="1:27" ht="16.5" thickTop="1" thickBot="1" x14ac:dyDescent="0.4">
      <c r="A30" s="168">
        <v>1.4</v>
      </c>
      <c r="B30" s="170">
        <v>2</v>
      </c>
      <c r="C30" s="172" t="s">
        <v>41</v>
      </c>
      <c r="D30" s="174" t="s">
        <v>16</v>
      </c>
      <c r="E30" s="176">
        <v>5</v>
      </c>
      <c r="F30" s="166">
        <f t="shared" si="20"/>
        <v>75</v>
      </c>
      <c r="G30" s="185">
        <v>43875</v>
      </c>
      <c r="H30" s="185"/>
      <c r="I30" s="183">
        <f t="shared" ref="I30" si="25">G30+E30/3+3</f>
        <v>43879.666666666664</v>
      </c>
      <c r="J30" s="185"/>
      <c r="K30" s="26"/>
      <c r="L30" s="26"/>
      <c r="M30" s="26"/>
      <c r="N30" s="41"/>
      <c r="O30" s="41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176">
        <v>0</v>
      </c>
      <c r="AA30" s="166">
        <f t="shared" si="22"/>
        <v>0</v>
      </c>
    </row>
    <row r="31" spans="1:27" ht="16" thickBot="1" x14ac:dyDescent="0.4">
      <c r="A31" s="169"/>
      <c r="B31" s="171"/>
      <c r="C31" s="173"/>
      <c r="D31" s="175"/>
      <c r="E31" s="177"/>
      <c r="F31" s="167"/>
      <c r="G31" s="184"/>
      <c r="H31" s="184"/>
      <c r="I31" s="184"/>
      <c r="J31" s="184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187"/>
      <c r="AA31" s="167"/>
    </row>
    <row r="32" spans="1:27" ht="16.5" thickTop="1" thickBot="1" x14ac:dyDescent="0.4">
      <c r="A32" s="168" t="s">
        <v>42</v>
      </c>
      <c r="B32" s="170">
        <v>2</v>
      </c>
      <c r="C32" s="186" t="s">
        <v>43</v>
      </c>
      <c r="D32" s="174" t="s">
        <v>68</v>
      </c>
      <c r="E32" s="176">
        <v>20</v>
      </c>
      <c r="F32" s="166">
        <f t="shared" si="20"/>
        <v>300</v>
      </c>
      <c r="G32" s="185">
        <v>43875</v>
      </c>
      <c r="H32" s="185"/>
      <c r="I32" s="183">
        <f t="shared" ref="I32" si="26">G32+E32/3+3</f>
        <v>43884.666666666664</v>
      </c>
      <c r="J32" s="185"/>
      <c r="K32" s="26"/>
      <c r="L32" s="26"/>
      <c r="M32" s="26"/>
      <c r="N32" s="41"/>
      <c r="O32" s="41"/>
      <c r="P32" s="41"/>
      <c r="Q32" s="26"/>
      <c r="R32" s="26"/>
      <c r="S32" s="26"/>
      <c r="T32" s="26"/>
      <c r="U32" s="26"/>
      <c r="V32" s="26"/>
      <c r="W32" s="26"/>
      <c r="X32" s="26"/>
      <c r="Y32" s="26"/>
      <c r="Z32" s="176">
        <v>0</v>
      </c>
      <c r="AA32" s="166">
        <f t="shared" si="22"/>
        <v>0</v>
      </c>
    </row>
    <row r="33" spans="1:27" ht="16" thickBot="1" x14ac:dyDescent="0.4">
      <c r="A33" s="169"/>
      <c r="B33" s="171"/>
      <c r="C33" s="173"/>
      <c r="D33" s="175"/>
      <c r="E33" s="177"/>
      <c r="F33" s="167"/>
      <c r="G33" s="184"/>
      <c r="H33" s="184"/>
      <c r="I33" s="184"/>
      <c r="J33" s="184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187"/>
      <c r="AA33" s="167"/>
    </row>
    <row r="34" spans="1:27" ht="16.5" thickTop="1" thickBot="1" x14ac:dyDescent="0.4">
      <c r="A34" s="168" t="s">
        <v>44</v>
      </c>
      <c r="B34" s="170">
        <v>2</v>
      </c>
      <c r="C34" s="172" t="s">
        <v>45</v>
      </c>
      <c r="D34" s="174" t="s">
        <v>68</v>
      </c>
      <c r="E34" s="176">
        <v>2</v>
      </c>
      <c r="F34" s="166">
        <f t="shared" si="20"/>
        <v>30</v>
      </c>
      <c r="G34" s="185">
        <v>43875</v>
      </c>
      <c r="H34" s="185"/>
      <c r="I34" s="183">
        <f t="shared" ref="I34" si="27">G34+E34/3+3</f>
        <v>43878.666666666664</v>
      </c>
      <c r="J34" s="185"/>
      <c r="K34" s="26"/>
      <c r="L34" s="26"/>
      <c r="M34" s="26"/>
      <c r="N34" s="41"/>
      <c r="O34" s="41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176">
        <v>0</v>
      </c>
      <c r="AA34" s="166">
        <f t="shared" si="22"/>
        <v>0</v>
      </c>
    </row>
    <row r="35" spans="1:27" ht="16" thickBot="1" x14ac:dyDescent="0.4">
      <c r="A35" s="169"/>
      <c r="B35" s="171"/>
      <c r="C35" s="173"/>
      <c r="D35" s="175"/>
      <c r="E35" s="177"/>
      <c r="F35" s="167"/>
      <c r="G35" s="184"/>
      <c r="H35" s="184"/>
      <c r="I35" s="184"/>
      <c r="J35" s="184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187"/>
      <c r="AA35" s="167"/>
    </row>
    <row r="36" spans="1:27" ht="16.5" thickTop="1" thickBot="1" x14ac:dyDescent="0.4">
      <c r="A36" s="178">
        <v>2</v>
      </c>
      <c r="B36" s="179"/>
      <c r="C36" s="181" t="s">
        <v>46</v>
      </c>
      <c r="D36" s="157" t="s">
        <v>69</v>
      </c>
      <c r="E36" s="159">
        <f>SUM(E38:E44)</f>
        <v>30</v>
      </c>
      <c r="F36" s="149">
        <f t="shared" si="20"/>
        <v>450</v>
      </c>
      <c r="G36" s="161">
        <v>43860</v>
      </c>
      <c r="H36" s="161">
        <v>43860</v>
      </c>
      <c r="I36" s="163">
        <v>43876</v>
      </c>
      <c r="J36" s="161"/>
      <c r="K36" s="43"/>
      <c r="L36" s="43"/>
      <c r="M36" s="43"/>
      <c r="N36" s="43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159">
        <f>SUM(Z38:Z45)</f>
        <v>32</v>
      </c>
      <c r="AA36" s="149">
        <f t="shared" si="22"/>
        <v>480</v>
      </c>
    </row>
    <row r="37" spans="1:27" ht="15.75" customHeight="1" thickBot="1" x14ac:dyDescent="0.4">
      <c r="A37" s="164"/>
      <c r="B37" s="180"/>
      <c r="C37" s="182"/>
      <c r="D37" s="158"/>
      <c r="E37" s="160"/>
      <c r="F37" s="150"/>
      <c r="G37" s="162"/>
      <c r="H37" s="162"/>
      <c r="I37" s="162"/>
      <c r="J37" s="162"/>
      <c r="K37" s="48"/>
      <c r="L37" s="42"/>
      <c r="M37" s="48"/>
      <c r="N37" s="48"/>
      <c r="O37" s="48"/>
      <c r="P37" s="48"/>
      <c r="Q37" s="48"/>
      <c r="R37" s="48"/>
      <c r="S37" s="48"/>
      <c r="T37" s="48"/>
      <c r="U37" s="28"/>
      <c r="V37" s="28"/>
      <c r="W37" s="28"/>
      <c r="X37" s="28"/>
      <c r="Y37" s="28"/>
      <c r="Z37" s="164"/>
      <c r="AA37" s="150"/>
    </row>
    <row r="38" spans="1:27" ht="22.5" customHeight="1" thickTop="1" thickBot="1" x14ac:dyDescent="0.4">
      <c r="A38" s="153">
        <v>2.1</v>
      </c>
      <c r="B38" s="165" t="s">
        <v>75</v>
      </c>
      <c r="C38" s="155" t="s">
        <v>52</v>
      </c>
      <c r="D38" s="157" t="s">
        <v>69</v>
      </c>
      <c r="E38" s="159">
        <v>5</v>
      </c>
      <c r="F38" s="149">
        <f t="shared" si="20"/>
        <v>75</v>
      </c>
      <c r="G38" s="161">
        <v>43867</v>
      </c>
      <c r="H38" s="161">
        <v>43873</v>
      </c>
      <c r="I38" s="163">
        <f t="shared" ref="I38" si="28">G38+E38/3+3</f>
        <v>43871.666666666664</v>
      </c>
      <c r="J38" s="161"/>
      <c r="K38" s="27"/>
      <c r="L38" s="27"/>
      <c r="M38" s="43"/>
      <c r="N38" s="43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159">
        <v>14</v>
      </c>
      <c r="AA38" s="149">
        <f t="shared" si="22"/>
        <v>210</v>
      </c>
    </row>
    <row r="39" spans="1:27" ht="20.25" customHeight="1" thickBot="1" x14ac:dyDescent="0.4">
      <c r="A39" s="154"/>
      <c r="B39" s="154"/>
      <c r="C39" s="164"/>
      <c r="D39" s="158"/>
      <c r="E39" s="160"/>
      <c r="F39" s="150"/>
      <c r="G39" s="162"/>
      <c r="H39" s="162"/>
      <c r="I39" s="162"/>
      <c r="J39" s="162"/>
      <c r="K39" s="28"/>
      <c r="L39" s="28"/>
      <c r="M39" s="28"/>
      <c r="N39" s="48"/>
      <c r="O39" s="48"/>
      <c r="P39" s="48"/>
      <c r="Q39" s="48"/>
      <c r="R39" s="48"/>
      <c r="S39" s="48"/>
      <c r="T39" s="48"/>
      <c r="U39" s="28"/>
      <c r="V39" s="28"/>
      <c r="W39" s="28"/>
      <c r="X39" s="28"/>
      <c r="Y39" s="28"/>
      <c r="Z39" s="164"/>
      <c r="AA39" s="150"/>
    </row>
    <row r="40" spans="1:27" ht="21.75" customHeight="1" thickTop="1" thickBot="1" x14ac:dyDescent="0.4">
      <c r="A40" s="153">
        <v>2.2000000000000002</v>
      </c>
      <c r="B40" s="153">
        <v>4</v>
      </c>
      <c r="C40" s="155" t="s">
        <v>47</v>
      </c>
      <c r="D40" s="157" t="s">
        <v>70</v>
      </c>
      <c r="E40" s="159">
        <v>10</v>
      </c>
      <c r="F40" s="149">
        <f t="shared" si="20"/>
        <v>150</v>
      </c>
      <c r="G40" s="161">
        <v>43860</v>
      </c>
      <c r="H40" s="161">
        <v>43860</v>
      </c>
      <c r="I40" s="163">
        <f t="shared" ref="I40" si="29">G40+E40/3+3</f>
        <v>43866.333333333336</v>
      </c>
      <c r="J40" s="161">
        <v>43866</v>
      </c>
      <c r="K40" s="28"/>
      <c r="L40" s="43"/>
      <c r="M40" s="43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159">
        <v>6</v>
      </c>
      <c r="AA40" s="149">
        <f t="shared" si="22"/>
        <v>90</v>
      </c>
    </row>
    <row r="41" spans="1:27" ht="16" thickBot="1" x14ac:dyDescent="0.4">
      <c r="A41" s="154"/>
      <c r="B41" s="154"/>
      <c r="C41" s="164"/>
      <c r="D41" s="158"/>
      <c r="E41" s="160"/>
      <c r="F41" s="150"/>
      <c r="G41" s="162"/>
      <c r="H41" s="162"/>
      <c r="I41" s="162"/>
      <c r="J41" s="162"/>
      <c r="K41" s="48"/>
      <c r="L41" s="42"/>
      <c r="M41" s="50" t="s">
        <v>81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164"/>
      <c r="AA41" s="150"/>
    </row>
    <row r="42" spans="1:27" ht="17.25" customHeight="1" thickTop="1" thickBot="1" x14ac:dyDescent="0.4">
      <c r="A42" s="151" t="s">
        <v>50</v>
      </c>
      <c r="B42" s="153">
        <v>4</v>
      </c>
      <c r="C42" s="155" t="s">
        <v>48</v>
      </c>
      <c r="D42" s="157" t="s">
        <v>70</v>
      </c>
      <c r="E42" s="159">
        <v>5</v>
      </c>
      <c r="F42" s="149">
        <f t="shared" si="20"/>
        <v>75</v>
      </c>
      <c r="G42" s="161">
        <v>43865</v>
      </c>
      <c r="H42" s="161">
        <v>43860</v>
      </c>
      <c r="I42" s="163">
        <f t="shared" ref="I42" si="30">G42+E42/3+3</f>
        <v>43869.666666666664</v>
      </c>
      <c r="J42" s="161">
        <v>43866</v>
      </c>
      <c r="K42" s="28"/>
      <c r="L42" s="28"/>
      <c r="M42" s="43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159">
        <v>6</v>
      </c>
      <c r="AA42" s="149">
        <f t="shared" si="22"/>
        <v>90</v>
      </c>
    </row>
    <row r="43" spans="1:27" ht="16" thickBot="1" x14ac:dyDescent="0.4">
      <c r="A43" s="152"/>
      <c r="B43" s="154"/>
      <c r="C43" s="156"/>
      <c r="D43" s="158"/>
      <c r="E43" s="160"/>
      <c r="F43" s="150"/>
      <c r="G43" s="162"/>
      <c r="H43" s="162"/>
      <c r="I43" s="162"/>
      <c r="J43" s="162"/>
      <c r="K43" s="49" t="s">
        <v>80</v>
      </c>
      <c r="L43" s="51" t="s">
        <v>82</v>
      </c>
      <c r="M43" s="50" t="s">
        <v>81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164"/>
      <c r="AA43" s="150"/>
    </row>
    <row r="44" spans="1:27" ht="17.25" customHeight="1" thickTop="1" thickBot="1" x14ac:dyDescent="0.4">
      <c r="A44" s="151" t="s">
        <v>51</v>
      </c>
      <c r="B44" s="153">
        <v>4</v>
      </c>
      <c r="C44" s="155" t="s">
        <v>49</v>
      </c>
      <c r="D44" s="157" t="s">
        <v>69</v>
      </c>
      <c r="E44" s="159">
        <v>10</v>
      </c>
      <c r="F44" s="149">
        <f t="shared" si="20"/>
        <v>150</v>
      </c>
      <c r="G44" s="161">
        <v>43869</v>
      </c>
      <c r="H44" s="161">
        <v>43861</v>
      </c>
      <c r="I44" s="163">
        <f t="shared" ref="I44" si="31">G44+E44/3+3</f>
        <v>43875.333333333336</v>
      </c>
      <c r="J44" s="161">
        <v>43866</v>
      </c>
      <c r="K44" s="28"/>
      <c r="L44" s="28"/>
      <c r="M44" s="43"/>
      <c r="N44" s="43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159">
        <v>6</v>
      </c>
      <c r="AA44" s="149">
        <f t="shared" si="22"/>
        <v>90</v>
      </c>
    </row>
    <row r="45" spans="1:27" ht="16" thickBot="1" x14ac:dyDescent="0.4">
      <c r="A45" s="152"/>
      <c r="B45" s="154"/>
      <c r="C45" s="156"/>
      <c r="D45" s="158"/>
      <c r="E45" s="160"/>
      <c r="F45" s="150"/>
      <c r="G45" s="162"/>
      <c r="H45" s="162"/>
      <c r="I45" s="162"/>
      <c r="J45" s="162"/>
      <c r="K45" s="48"/>
      <c r="L45" s="49" t="s">
        <v>83</v>
      </c>
      <c r="M45" s="50" t="s">
        <v>81</v>
      </c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164"/>
      <c r="AA45" s="150"/>
    </row>
    <row r="46" spans="1:27" ht="16.5" thickTop="1" thickBot="1" x14ac:dyDescent="0.4">
      <c r="A46" s="144">
        <v>3</v>
      </c>
      <c r="B46" s="145"/>
      <c r="C46" s="147" t="s">
        <v>53</v>
      </c>
      <c r="D46" s="138" t="s">
        <v>70</v>
      </c>
      <c r="E46" s="129">
        <f>SUM(E48:E50)</f>
        <v>8</v>
      </c>
      <c r="F46" s="131">
        <f t="shared" si="20"/>
        <v>120</v>
      </c>
      <c r="G46" s="141">
        <v>43879</v>
      </c>
      <c r="H46" s="141">
        <v>43874</v>
      </c>
      <c r="I46" s="143">
        <v>43888</v>
      </c>
      <c r="J46" s="141">
        <v>43875</v>
      </c>
      <c r="K46" s="29"/>
      <c r="L46" s="29"/>
      <c r="M46" s="29"/>
      <c r="N46" s="29"/>
      <c r="O46" s="43"/>
      <c r="P46" s="43"/>
      <c r="Q46" s="29"/>
      <c r="R46" s="29"/>
      <c r="S46" s="29"/>
      <c r="T46" s="29"/>
      <c r="U46" s="29"/>
      <c r="V46" s="29"/>
      <c r="W46" s="29"/>
      <c r="X46" s="29"/>
      <c r="Y46" s="29"/>
      <c r="Z46" s="129">
        <f>SUM(Z48:Z51)</f>
        <v>4</v>
      </c>
      <c r="AA46" s="131">
        <f t="shared" si="22"/>
        <v>60</v>
      </c>
    </row>
    <row r="47" spans="1:27" ht="16" thickBot="1" x14ac:dyDescent="0.4">
      <c r="A47" s="130"/>
      <c r="B47" s="146"/>
      <c r="C47" s="148"/>
      <c r="D47" s="139"/>
      <c r="E47" s="140"/>
      <c r="F47" s="132"/>
      <c r="G47" s="142"/>
      <c r="H47" s="142"/>
      <c r="I47" s="142"/>
      <c r="J47" s="142"/>
      <c r="K47" s="29"/>
      <c r="L47" s="29"/>
      <c r="M47" s="29"/>
      <c r="N47" s="56" t="s">
        <v>86</v>
      </c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130"/>
      <c r="AA47" s="132"/>
    </row>
    <row r="48" spans="1:27" ht="16.5" thickTop="1" thickBot="1" x14ac:dyDescent="0.4">
      <c r="A48" s="133">
        <v>3.1</v>
      </c>
      <c r="B48" s="135">
        <v>5</v>
      </c>
      <c r="C48" s="137" t="s">
        <v>54</v>
      </c>
      <c r="D48" s="138" t="s">
        <v>70</v>
      </c>
      <c r="E48" s="129">
        <v>3</v>
      </c>
      <c r="F48" s="131">
        <f t="shared" si="20"/>
        <v>45</v>
      </c>
      <c r="G48" s="141">
        <v>43879</v>
      </c>
      <c r="H48" s="141">
        <v>43874</v>
      </c>
      <c r="I48" s="143">
        <f t="shared" ref="I48" si="32">G48+E48/3+3</f>
        <v>43883</v>
      </c>
      <c r="J48" s="141">
        <v>43875</v>
      </c>
      <c r="K48" s="29"/>
      <c r="L48" s="29"/>
      <c r="M48" s="29"/>
      <c r="N48" s="29"/>
      <c r="O48" s="43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129">
        <v>2</v>
      </c>
      <c r="AA48" s="131">
        <f t="shared" si="22"/>
        <v>30</v>
      </c>
    </row>
    <row r="49" spans="1:27" ht="16" thickBot="1" x14ac:dyDescent="0.4">
      <c r="A49" s="134"/>
      <c r="B49" s="136"/>
      <c r="C49" s="130"/>
      <c r="D49" s="139"/>
      <c r="E49" s="140"/>
      <c r="F49" s="132"/>
      <c r="G49" s="142"/>
      <c r="H49" s="142"/>
      <c r="I49" s="142"/>
      <c r="J49" s="142"/>
      <c r="K49" s="29"/>
      <c r="L49" s="29"/>
      <c r="M49" s="29"/>
      <c r="N49" s="55" t="s">
        <v>84</v>
      </c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130"/>
      <c r="AA49" s="132"/>
    </row>
    <row r="50" spans="1:27" ht="21" customHeight="1" thickTop="1" thickBot="1" x14ac:dyDescent="0.4">
      <c r="A50" s="133">
        <v>3.2</v>
      </c>
      <c r="B50" s="135">
        <v>5</v>
      </c>
      <c r="C50" s="137" t="s">
        <v>55</v>
      </c>
      <c r="D50" s="138" t="s">
        <v>69</v>
      </c>
      <c r="E50" s="129">
        <v>5</v>
      </c>
      <c r="F50" s="131">
        <f t="shared" si="20"/>
        <v>75</v>
      </c>
      <c r="G50" s="141">
        <v>43883</v>
      </c>
      <c r="H50" s="141">
        <v>43875</v>
      </c>
      <c r="I50" s="143">
        <f t="shared" ref="I50" si="33">G50+E50/3+3</f>
        <v>43887.666666666664</v>
      </c>
      <c r="J50" s="141">
        <v>43875</v>
      </c>
      <c r="K50" s="29"/>
      <c r="L50" s="29"/>
      <c r="M50" s="29"/>
      <c r="N50" s="29"/>
      <c r="O50" s="43"/>
      <c r="P50" s="43"/>
      <c r="Q50" s="29"/>
      <c r="R50" s="29"/>
      <c r="S50" s="29"/>
      <c r="T50" s="29"/>
      <c r="U50" s="29"/>
      <c r="V50" s="29"/>
      <c r="W50" s="29"/>
      <c r="X50" s="29"/>
      <c r="Y50" s="29"/>
      <c r="Z50" s="129">
        <v>2</v>
      </c>
      <c r="AA50" s="131">
        <f t="shared" si="22"/>
        <v>30</v>
      </c>
    </row>
    <row r="51" spans="1:27" ht="22.5" customHeight="1" thickBot="1" x14ac:dyDescent="0.4">
      <c r="A51" s="134"/>
      <c r="B51" s="136"/>
      <c r="C51" s="130"/>
      <c r="D51" s="139"/>
      <c r="E51" s="140"/>
      <c r="F51" s="132"/>
      <c r="G51" s="142"/>
      <c r="H51" s="142"/>
      <c r="I51" s="142"/>
      <c r="J51" s="142"/>
      <c r="K51" s="29"/>
      <c r="L51" s="29"/>
      <c r="M51" s="29"/>
      <c r="N51" s="55" t="s">
        <v>85</v>
      </c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130"/>
      <c r="AA51" s="132"/>
    </row>
    <row r="52" spans="1:27" ht="16.5" thickTop="1" thickBot="1" x14ac:dyDescent="0.4">
      <c r="A52" s="123">
        <v>4</v>
      </c>
      <c r="B52" s="125"/>
      <c r="C52" s="127" t="s">
        <v>56</v>
      </c>
      <c r="D52" s="120" t="s">
        <v>70</v>
      </c>
      <c r="E52" s="115">
        <f>SUM(E54:E58)</f>
        <v>7</v>
      </c>
      <c r="F52" s="110">
        <f t="shared" si="20"/>
        <v>105</v>
      </c>
      <c r="G52" s="114">
        <v>43902</v>
      </c>
      <c r="H52" s="114"/>
      <c r="I52" s="112">
        <v>43922</v>
      </c>
      <c r="J52" s="114"/>
      <c r="K52" s="30"/>
      <c r="L52" s="30"/>
      <c r="M52" s="30"/>
      <c r="N52" s="30"/>
      <c r="O52" s="30"/>
      <c r="P52" s="30"/>
      <c r="Q52" s="52"/>
      <c r="R52" s="43"/>
      <c r="S52" s="43"/>
      <c r="T52" s="43"/>
      <c r="U52" s="43"/>
      <c r="V52" s="30"/>
      <c r="W52" s="30"/>
      <c r="X52" s="30"/>
      <c r="Y52" s="30"/>
      <c r="Z52" s="115">
        <f>SUM(Z54:Z59)</f>
        <v>5</v>
      </c>
      <c r="AA52" s="110">
        <f t="shared" si="22"/>
        <v>75</v>
      </c>
    </row>
    <row r="53" spans="1:27" ht="16" thickBot="1" x14ac:dyDescent="0.4">
      <c r="A53" s="124"/>
      <c r="B53" s="126"/>
      <c r="C53" s="128"/>
      <c r="D53" s="121"/>
      <c r="E53" s="122"/>
      <c r="F53" s="111"/>
      <c r="G53" s="113"/>
      <c r="H53" s="113"/>
      <c r="I53" s="113"/>
      <c r="J53" s="113"/>
      <c r="K53" s="30"/>
      <c r="L53" s="30"/>
      <c r="M53" s="30"/>
      <c r="N53" s="30"/>
      <c r="O53" s="30"/>
      <c r="P53" s="30"/>
      <c r="Q53" s="58"/>
      <c r="R53" s="58"/>
      <c r="S53" s="58"/>
      <c r="T53" s="58"/>
      <c r="U53" s="58"/>
      <c r="V53" s="30"/>
      <c r="W53" s="30"/>
      <c r="X53" s="30"/>
      <c r="Y53" s="30"/>
      <c r="Z53" s="116"/>
      <c r="AA53" s="111"/>
    </row>
    <row r="54" spans="1:27" ht="16.5" thickTop="1" thickBot="1" x14ac:dyDescent="0.4">
      <c r="A54" s="117">
        <v>4.0999999999999996</v>
      </c>
      <c r="B54" s="118" t="s">
        <v>76</v>
      </c>
      <c r="C54" s="115" t="s">
        <v>57</v>
      </c>
      <c r="D54" s="120" t="s">
        <v>70</v>
      </c>
      <c r="E54" s="115">
        <v>2</v>
      </c>
      <c r="F54" s="110">
        <f t="shared" si="20"/>
        <v>30</v>
      </c>
      <c r="G54" s="114">
        <v>43913</v>
      </c>
      <c r="H54" s="114"/>
      <c r="I54" s="112">
        <f t="shared" ref="I54" si="34">G54+E54/3+3</f>
        <v>43916.666666666664</v>
      </c>
      <c r="J54" s="114"/>
      <c r="K54" s="30"/>
      <c r="L54" s="30"/>
      <c r="M54" s="30"/>
      <c r="N54" s="30"/>
      <c r="O54" s="30"/>
      <c r="P54" s="30"/>
      <c r="Q54" s="30"/>
      <c r="R54" s="30"/>
      <c r="S54" s="30"/>
      <c r="T54" s="43"/>
      <c r="U54" s="30"/>
      <c r="V54" s="30"/>
      <c r="W54" s="30"/>
      <c r="X54" s="30"/>
      <c r="Y54" s="30"/>
      <c r="Z54" s="115">
        <v>5</v>
      </c>
      <c r="AA54" s="110">
        <f t="shared" si="22"/>
        <v>75</v>
      </c>
    </row>
    <row r="55" spans="1:27" ht="16" thickBot="1" x14ac:dyDescent="0.4">
      <c r="A55" s="116"/>
      <c r="B55" s="119"/>
      <c r="C55" s="116"/>
      <c r="D55" s="121"/>
      <c r="E55" s="122"/>
      <c r="F55" s="111"/>
      <c r="G55" s="113"/>
      <c r="H55" s="113"/>
      <c r="I55" s="113"/>
      <c r="J55" s="113"/>
      <c r="K55" s="30"/>
      <c r="L55" s="30"/>
      <c r="M55" s="30"/>
      <c r="N55" s="30"/>
      <c r="O55" s="30"/>
      <c r="P55" s="30"/>
      <c r="Q55" s="58"/>
      <c r="R55" s="58"/>
      <c r="S55" s="58"/>
      <c r="T55" s="58"/>
      <c r="U55" s="30"/>
      <c r="V55" s="30"/>
      <c r="W55" s="30"/>
      <c r="X55" s="30"/>
      <c r="Y55" s="30"/>
      <c r="Z55" s="116"/>
      <c r="AA55" s="111"/>
    </row>
    <row r="56" spans="1:27" ht="16.5" thickTop="1" thickBot="1" x14ac:dyDescent="0.4">
      <c r="A56" s="117" t="s">
        <v>58</v>
      </c>
      <c r="B56" s="118" t="s">
        <v>76</v>
      </c>
      <c r="C56" s="115" t="s">
        <v>59</v>
      </c>
      <c r="D56" s="120" t="s">
        <v>68</v>
      </c>
      <c r="E56" s="115">
        <v>2</v>
      </c>
      <c r="F56" s="110">
        <f t="shared" si="20"/>
        <v>30</v>
      </c>
      <c r="G56" s="114">
        <v>43913</v>
      </c>
      <c r="H56" s="114"/>
      <c r="I56" s="112">
        <f t="shared" ref="I56" si="35">G56+E56/3+3</f>
        <v>43916.666666666664</v>
      </c>
      <c r="J56" s="114"/>
      <c r="K56" s="30"/>
      <c r="L56" s="30"/>
      <c r="M56" s="30"/>
      <c r="N56" s="30"/>
      <c r="O56" s="30"/>
      <c r="P56" s="30"/>
      <c r="Q56" s="30"/>
      <c r="R56" s="30"/>
      <c r="S56" s="30"/>
      <c r="T56" s="43"/>
      <c r="U56" s="30"/>
      <c r="V56" s="30"/>
      <c r="W56" s="30"/>
      <c r="X56" s="30"/>
      <c r="Y56" s="30"/>
      <c r="Z56" s="115">
        <v>0</v>
      </c>
      <c r="AA56" s="110">
        <f t="shared" si="22"/>
        <v>0</v>
      </c>
    </row>
    <row r="57" spans="1:27" ht="16" thickBot="1" x14ac:dyDescent="0.4">
      <c r="A57" s="116"/>
      <c r="B57" s="119"/>
      <c r="C57" s="116"/>
      <c r="D57" s="121"/>
      <c r="E57" s="122"/>
      <c r="F57" s="111"/>
      <c r="G57" s="113"/>
      <c r="H57" s="113"/>
      <c r="I57" s="113"/>
      <c r="J57" s="113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116"/>
      <c r="AA57" s="111"/>
    </row>
    <row r="58" spans="1:27" ht="16.5" thickTop="1" thickBot="1" x14ac:dyDescent="0.4">
      <c r="A58" s="117">
        <v>4.2</v>
      </c>
      <c r="B58" s="118" t="s">
        <v>76</v>
      </c>
      <c r="C58" s="115" t="s">
        <v>60</v>
      </c>
      <c r="D58" s="120" t="s">
        <v>68</v>
      </c>
      <c r="E58" s="115">
        <v>3</v>
      </c>
      <c r="F58" s="110">
        <f t="shared" si="20"/>
        <v>45</v>
      </c>
      <c r="G58" s="112">
        <v>43917</v>
      </c>
      <c r="H58" s="114"/>
      <c r="I58" s="112">
        <f t="shared" ref="I58" si="36">G58+E58/3+3</f>
        <v>43921</v>
      </c>
      <c r="J58" s="114"/>
      <c r="K58" s="30"/>
      <c r="L58" s="30"/>
      <c r="M58" s="30"/>
      <c r="N58" s="30"/>
      <c r="O58" s="30"/>
      <c r="P58" s="30"/>
      <c r="Q58" s="30"/>
      <c r="R58" s="30"/>
      <c r="S58" s="30"/>
      <c r="T58" s="43"/>
      <c r="U58" s="43"/>
      <c r="V58" s="30"/>
      <c r="W58" s="30"/>
      <c r="X58" s="30"/>
      <c r="Y58" s="30"/>
      <c r="Z58" s="115">
        <v>0</v>
      </c>
      <c r="AA58" s="110">
        <f t="shared" si="22"/>
        <v>0</v>
      </c>
    </row>
    <row r="59" spans="1:27" ht="16" thickBot="1" x14ac:dyDescent="0.4">
      <c r="A59" s="116"/>
      <c r="B59" s="119"/>
      <c r="C59" s="116"/>
      <c r="D59" s="121"/>
      <c r="E59" s="122"/>
      <c r="F59" s="111"/>
      <c r="G59" s="113"/>
      <c r="H59" s="113"/>
      <c r="I59" s="113"/>
      <c r="J59" s="113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116"/>
      <c r="AA59" s="111"/>
    </row>
    <row r="60" spans="1:27" ht="16.5" thickTop="1" thickBot="1" x14ac:dyDescent="0.4">
      <c r="A60" s="97">
        <v>5</v>
      </c>
      <c r="B60" s="106"/>
      <c r="C60" s="108" t="s">
        <v>61</v>
      </c>
      <c r="D60" s="101" t="s">
        <v>16</v>
      </c>
      <c r="E60" s="95">
        <f>SUM(E62:E72)</f>
        <v>100</v>
      </c>
      <c r="F60" s="91">
        <f t="shared" si="20"/>
        <v>1500</v>
      </c>
      <c r="G60" s="93">
        <v>43893</v>
      </c>
      <c r="H60" s="93"/>
      <c r="I60" s="104">
        <v>43931</v>
      </c>
      <c r="J60" s="93"/>
      <c r="K60" s="31"/>
      <c r="L60" s="31"/>
      <c r="M60" s="31"/>
      <c r="N60" s="31"/>
      <c r="O60" s="31"/>
      <c r="P60" s="31"/>
      <c r="Q60" s="43"/>
      <c r="R60" s="43"/>
      <c r="S60" s="43"/>
      <c r="T60" s="43"/>
      <c r="U60" s="43"/>
      <c r="V60" s="43"/>
      <c r="W60" s="31"/>
      <c r="X60" s="31"/>
      <c r="Y60" s="31"/>
      <c r="Z60" s="95">
        <f>SUM(Z62:Z73)</f>
        <v>0</v>
      </c>
      <c r="AA60" s="91">
        <f t="shared" si="22"/>
        <v>0</v>
      </c>
    </row>
    <row r="61" spans="1:27" ht="16" thickBot="1" x14ac:dyDescent="0.4">
      <c r="A61" s="98"/>
      <c r="B61" s="107"/>
      <c r="C61" s="109"/>
      <c r="D61" s="102"/>
      <c r="E61" s="103"/>
      <c r="F61" s="92"/>
      <c r="G61" s="94"/>
      <c r="H61" s="94"/>
      <c r="I61" s="94"/>
      <c r="J61" s="94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96"/>
      <c r="AA61" s="92"/>
    </row>
    <row r="62" spans="1:27" ht="16.5" thickTop="1" thickBot="1" x14ac:dyDescent="0.4">
      <c r="A62" s="97">
        <v>5.0999999999999996</v>
      </c>
      <c r="B62" s="99" t="s">
        <v>78</v>
      </c>
      <c r="C62" s="105" t="s">
        <v>62</v>
      </c>
      <c r="D62" s="101" t="s">
        <v>68</v>
      </c>
      <c r="E62" s="95">
        <v>10</v>
      </c>
      <c r="F62" s="91">
        <f t="shared" si="20"/>
        <v>150</v>
      </c>
      <c r="G62" s="93">
        <v>43893</v>
      </c>
      <c r="H62" s="93"/>
      <c r="I62" s="104">
        <f t="shared" ref="I62" si="37">G62+E62/3+3</f>
        <v>43899.333333333336</v>
      </c>
      <c r="J62" s="93"/>
      <c r="K62" s="31"/>
      <c r="L62" s="31"/>
      <c r="M62" s="31"/>
      <c r="N62" s="31"/>
      <c r="O62" s="31"/>
      <c r="P62" s="31"/>
      <c r="Q62" s="43"/>
      <c r="R62" s="43"/>
      <c r="S62" s="31"/>
      <c r="T62" s="31"/>
      <c r="U62" s="31"/>
      <c r="V62" s="31"/>
      <c r="W62" s="31"/>
      <c r="X62" s="31"/>
      <c r="Y62" s="31"/>
      <c r="Z62" s="95">
        <v>0</v>
      </c>
      <c r="AA62" s="91">
        <f t="shared" si="22"/>
        <v>0</v>
      </c>
    </row>
    <row r="63" spans="1:27" ht="16" thickBot="1" x14ac:dyDescent="0.4">
      <c r="A63" s="98"/>
      <c r="B63" s="100"/>
      <c r="C63" s="96"/>
      <c r="D63" s="102"/>
      <c r="E63" s="103"/>
      <c r="F63" s="92"/>
      <c r="G63" s="94"/>
      <c r="H63" s="94"/>
      <c r="I63" s="94"/>
      <c r="J63" s="94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96"/>
      <c r="AA63" s="92"/>
    </row>
    <row r="64" spans="1:27" ht="16.5" thickTop="1" thickBot="1" x14ac:dyDescent="0.4">
      <c r="A64" s="97">
        <v>5.2</v>
      </c>
      <c r="B64" s="99" t="s">
        <v>74</v>
      </c>
      <c r="C64" s="95" t="s">
        <v>63</v>
      </c>
      <c r="D64" s="101" t="s">
        <v>16</v>
      </c>
      <c r="E64" s="95">
        <v>30</v>
      </c>
      <c r="F64" s="91">
        <f t="shared" si="20"/>
        <v>450</v>
      </c>
      <c r="G64" s="93">
        <v>43899</v>
      </c>
      <c r="H64" s="93"/>
      <c r="I64" s="104">
        <f t="shared" ref="I64" si="38">G64+E64/3+3</f>
        <v>43912</v>
      </c>
      <c r="J64" s="93"/>
      <c r="K64" s="31"/>
      <c r="L64" s="31"/>
      <c r="M64" s="31"/>
      <c r="N64" s="31"/>
      <c r="O64" s="31"/>
      <c r="P64" s="31"/>
      <c r="Q64" s="31"/>
      <c r="R64" s="43"/>
      <c r="S64" s="43"/>
      <c r="T64" s="43"/>
      <c r="U64" s="31"/>
      <c r="V64" s="31"/>
      <c r="W64" s="31"/>
      <c r="X64" s="31"/>
      <c r="Y64" s="31"/>
      <c r="Z64" s="95">
        <v>0</v>
      </c>
      <c r="AA64" s="91">
        <f t="shared" si="22"/>
        <v>0</v>
      </c>
    </row>
    <row r="65" spans="1:27" ht="16" thickBot="1" x14ac:dyDescent="0.4">
      <c r="A65" s="98"/>
      <c r="B65" s="100"/>
      <c r="C65" s="96"/>
      <c r="D65" s="102"/>
      <c r="E65" s="103"/>
      <c r="F65" s="92"/>
      <c r="G65" s="94"/>
      <c r="H65" s="94"/>
      <c r="I65" s="94"/>
      <c r="J65" s="94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96"/>
      <c r="AA65" s="92"/>
    </row>
    <row r="66" spans="1:27" ht="16.5" thickTop="1" thickBot="1" x14ac:dyDescent="0.4">
      <c r="A66" s="97">
        <v>5.3</v>
      </c>
      <c r="B66" s="99" t="s">
        <v>74</v>
      </c>
      <c r="C66" s="95" t="s">
        <v>64</v>
      </c>
      <c r="D66" s="101" t="s">
        <v>69</v>
      </c>
      <c r="E66" s="95">
        <v>20</v>
      </c>
      <c r="F66" s="91">
        <f t="shared" ref="F66" si="39" xml:space="preserve"> E66*15</f>
        <v>300</v>
      </c>
      <c r="G66" s="93">
        <v>43899</v>
      </c>
      <c r="H66" s="93"/>
      <c r="I66" s="104">
        <f t="shared" ref="I66" si="40">G66+E66/3+3</f>
        <v>43908.666666666664</v>
      </c>
      <c r="J66" s="93"/>
      <c r="K66" s="31"/>
      <c r="L66" s="31"/>
      <c r="M66" s="31"/>
      <c r="N66" s="31"/>
      <c r="O66" s="31"/>
      <c r="P66" s="31"/>
      <c r="Q66" s="31"/>
      <c r="R66" s="43"/>
      <c r="S66" s="43"/>
      <c r="T66" s="31"/>
      <c r="U66" s="31"/>
      <c r="V66" s="31"/>
      <c r="W66" s="31"/>
      <c r="X66" s="31"/>
      <c r="Y66" s="31"/>
      <c r="Z66" s="95">
        <v>0</v>
      </c>
      <c r="AA66" s="91">
        <f t="shared" ref="AA66" si="41">Z66*15</f>
        <v>0</v>
      </c>
    </row>
    <row r="67" spans="1:27" ht="16" thickBot="1" x14ac:dyDescent="0.4">
      <c r="A67" s="98"/>
      <c r="B67" s="100"/>
      <c r="C67" s="96"/>
      <c r="D67" s="102"/>
      <c r="E67" s="103"/>
      <c r="F67" s="92"/>
      <c r="G67" s="94"/>
      <c r="H67" s="94"/>
      <c r="I67" s="94"/>
      <c r="J67" s="94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96"/>
      <c r="AA67" s="92"/>
    </row>
    <row r="68" spans="1:27" ht="20.25" customHeight="1" thickTop="1" thickBot="1" x14ac:dyDescent="0.4">
      <c r="A68" s="97">
        <v>5.4</v>
      </c>
      <c r="B68" s="99">
        <v>4</v>
      </c>
      <c r="C68" s="95" t="s">
        <v>65</v>
      </c>
      <c r="D68" s="101" t="s">
        <v>69</v>
      </c>
      <c r="E68" s="95">
        <v>10</v>
      </c>
      <c r="F68" s="91">
        <f t="shared" ref="F68" si="42" xml:space="preserve"> E68*15</f>
        <v>150</v>
      </c>
      <c r="G68" s="93">
        <v>43908</v>
      </c>
      <c r="H68" s="93"/>
      <c r="I68" s="104">
        <f t="shared" ref="I68" si="43">G68+E68/3+3</f>
        <v>43914.333333333336</v>
      </c>
      <c r="J68" s="93"/>
      <c r="K68" s="31"/>
      <c r="L68" s="31"/>
      <c r="M68" s="31"/>
      <c r="N68" s="31"/>
      <c r="O68" s="31"/>
      <c r="P68" s="31"/>
      <c r="Q68" s="31"/>
      <c r="R68" s="31"/>
      <c r="S68" s="43"/>
      <c r="T68" s="43"/>
      <c r="U68" s="31"/>
      <c r="V68" s="31"/>
      <c r="W68" s="31"/>
      <c r="X68" s="31"/>
      <c r="Y68" s="31"/>
      <c r="Z68" s="95">
        <v>0</v>
      </c>
      <c r="AA68" s="91">
        <f t="shared" ref="AA68" si="44">Z68*15</f>
        <v>0</v>
      </c>
    </row>
    <row r="69" spans="1:27" ht="24" customHeight="1" thickBot="1" x14ac:dyDescent="0.4">
      <c r="A69" s="98"/>
      <c r="B69" s="100"/>
      <c r="C69" s="96"/>
      <c r="D69" s="102"/>
      <c r="E69" s="103"/>
      <c r="F69" s="92"/>
      <c r="G69" s="94"/>
      <c r="H69" s="94"/>
      <c r="I69" s="94"/>
      <c r="J69" s="94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96"/>
      <c r="AA69" s="92"/>
    </row>
    <row r="70" spans="1:27" ht="24" customHeight="1" thickTop="1" thickBot="1" x14ac:dyDescent="0.4">
      <c r="A70" s="97">
        <v>5.5</v>
      </c>
      <c r="B70" s="99" t="s">
        <v>79</v>
      </c>
      <c r="C70" s="95" t="s">
        <v>66</v>
      </c>
      <c r="D70" s="101" t="s">
        <v>70</v>
      </c>
      <c r="E70" s="95">
        <v>20</v>
      </c>
      <c r="F70" s="91">
        <f t="shared" ref="F70" si="45" xml:space="preserve"> E70*15</f>
        <v>300</v>
      </c>
      <c r="G70" s="93">
        <v>43922</v>
      </c>
      <c r="H70" s="93"/>
      <c r="I70" s="104">
        <f t="shared" ref="I70" si="46">G70+E70/3+3</f>
        <v>43931.666666666664</v>
      </c>
      <c r="J70" s="93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43"/>
      <c r="V70" s="43"/>
      <c r="W70" s="31"/>
      <c r="X70" s="31"/>
      <c r="Y70" s="31"/>
      <c r="Z70" s="95">
        <v>0</v>
      </c>
      <c r="AA70" s="91">
        <f t="shared" ref="AA70" si="47">Z70*15</f>
        <v>0</v>
      </c>
    </row>
    <row r="71" spans="1:27" ht="16" thickBot="1" x14ac:dyDescent="0.4">
      <c r="A71" s="98"/>
      <c r="B71" s="100"/>
      <c r="C71" s="96"/>
      <c r="D71" s="102"/>
      <c r="E71" s="103"/>
      <c r="F71" s="92"/>
      <c r="G71" s="94"/>
      <c r="H71" s="94"/>
      <c r="I71" s="94"/>
      <c r="J71" s="94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96"/>
      <c r="AA71" s="92"/>
    </row>
    <row r="72" spans="1:27" ht="16.5" thickTop="1" thickBot="1" x14ac:dyDescent="0.4">
      <c r="A72" s="97">
        <v>5.6</v>
      </c>
      <c r="B72" s="99">
        <v>6</v>
      </c>
      <c r="C72" s="95" t="s">
        <v>67</v>
      </c>
      <c r="D72" s="101" t="s">
        <v>68</v>
      </c>
      <c r="E72" s="95">
        <v>10</v>
      </c>
      <c r="F72" s="91">
        <f t="shared" ref="F72" si="48" xml:space="preserve"> E72*15</f>
        <v>150</v>
      </c>
      <c r="G72" s="93">
        <v>43893</v>
      </c>
      <c r="H72" s="93"/>
      <c r="I72" s="104">
        <f t="shared" ref="I72" si="49">G72+E72/3+3</f>
        <v>43899.333333333336</v>
      </c>
      <c r="J72" s="93"/>
      <c r="K72" s="31"/>
      <c r="L72" s="31"/>
      <c r="M72" s="31"/>
      <c r="N72" s="31"/>
      <c r="O72" s="31"/>
      <c r="P72" s="31"/>
      <c r="Q72" s="43"/>
      <c r="R72" s="43"/>
      <c r="S72" s="31"/>
      <c r="T72" s="31"/>
      <c r="U72" s="31"/>
      <c r="V72" s="31"/>
      <c r="W72" s="31"/>
      <c r="X72" s="31"/>
      <c r="Y72" s="31"/>
      <c r="Z72" s="95">
        <v>0</v>
      </c>
      <c r="AA72" s="91">
        <f t="shared" ref="AA72" si="50">Z72*15</f>
        <v>0</v>
      </c>
    </row>
    <row r="73" spans="1:27" ht="16" thickBot="1" x14ac:dyDescent="0.4">
      <c r="A73" s="98"/>
      <c r="B73" s="100"/>
      <c r="C73" s="96"/>
      <c r="D73" s="198"/>
      <c r="E73" s="96"/>
      <c r="F73" s="92"/>
      <c r="G73" s="94"/>
      <c r="H73" s="94"/>
      <c r="I73" s="94"/>
      <c r="J73" s="94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96"/>
      <c r="AA73" s="92"/>
    </row>
    <row r="74" spans="1:27" ht="16.5" thickTop="1" thickBot="1" x14ac:dyDescent="0.4">
      <c r="A74" s="74">
        <v>6</v>
      </c>
      <c r="B74" s="88"/>
      <c r="C74" s="89" t="s">
        <v>87</v>
      </c>
      <c r="D74" s="79" t="s">
        <v>16</v>
      </c>
      <c r="E74" s="70">
        <f>SUM(E76:E85)</f>
        <v>58</v>
      </c>
      <c r="F74" s="72">
        <f t="shared" ref="F74" si="51" xml:space="preserve"> E74*15</f>
        <v>870</v>
      </c>
      <c r="G74" s="68">
        <v>43924</v>
      </c>
      <c r="H74" s="68">
        <v>43924</v>
      </c>
      <c r="I74" s="83">
        <v>43945</v>
      </c>
      <c r="J74" s="68">
        <v>43949</v>
      </c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43"/>
      <c r="V74" s="43"/>
      <c r="W74" s="43"/>
      <c r="X74" s="43"/>
      <c r="Y74" s="59"/>
      <c r="Z74" s="70">
        <f>SUM(Z76:Z87)</f>
        <v>238</v>
      </c>
      <c r="AA74" s="72">
        <f t="shared" ref="AA74" si="52">Z74*15</f>
        <v>3570</v>
      </c>
    </row>
    <row r="75" spans="1:27" ht="16" thickBot="1" x14ac:dyDescent="0.4">
      <c r="A75" s="84"/>
      <c r="B75" s="85"/>
      <c r="C75" s="90"/>
      <c r="D75" s="86"/>
      <c r="E75" s="87"/>
      <c r="F75" s="73"/>
      <c r="G75" s="69"/>
      <c r="H75" s="69"/>
      <c r="I75" s="69"/>
      <c r="J75" s="6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48"/>
      <c r="V75" s="48"/>
      <c r="W75" s="48"/>
      <c r="X75" s="48"/>
      <c r="Y75" s="60" t="s">
        <v>73</v>
      </c>
      <c r="Z75" s="71"/>
      <c r="AA75" s="73"/>
    </row>
    <row r="76" spans="1:27" ht="16.5" thickTop="1" thickBot="1" x14ac:dyDescent="0.4">
      <c r="A76" s="74">
        <v>6.1</v>
      </c>
      <c r="B76" s="76" t="s">
        <v>93</v>
      </c>
      <c r="C76" s="70" t="s">
        <v>92</v>
      </c>
      <c r="D76" s="79" t="s">
        <v>16</v>
      </c>
      <c r="E76" s="70">
        <v>20</v>
      </c>
      <c r="F76" s="72">
        <f t="shared" ref="F76" si="53" xml:space="preserve"> E76*15</f>
        <v>300</v>
      </c>
      <c r="G76" s="68">
        <v>43924</v>
      </c>
      <c r="H76" s="68">
        <v>43924</v>
      </c>
      <c r="I76" s="83">
        <f t="shared" ref="I76" si="54">G76+E76/3+3</f>
        <v>43933.666666666664</v>
      </c>
      <c r="J76" s="68">
        <v>43940</v>
      </c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43"/>
      <c r="V76" s="43"/>
      <c r="W76" s="43"/>
      <c r="X76" s="59"/>
      <c r="Y76" s="59"/>
      <c r="Z76" s="70">
        <v>29</v>
      </c>
      <c r="AA76" s="72">
        <f t="shared" ref="AA76" si="55">Z76*15</f>
        <v>435</v>
      </c>
    </row>
    <row r="77" spans="1:27" ht="16" thickBot="1" x14ac:dyDescent="0.4">
      <c r="A77" s="84"/>
      <c r="B77" s="85"/>
      <c r="C77" s="71"/>
      <c r="D77" s="86"/>
      <c r="E77" s="87"/>
      <c r="F77" s="73"/>
      <c r="G77" s="69"/>
      <c r="H77" s="69"/>
      <c r="I77" s="69"/>
      <c r="J77" s="6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48"/>
      <c r="V77" s="48"/>
      <c r="W77" s="48"/>
      <c r="X77" s="60" t="s">
        <v>73</v>
      </c>
      <c r="Y77" s="59"/>
      <c r="Z77" s="71"/>
      <c r="AA77" s="73"/>
    </row>
    <row r="78" spans="1:27" ht="16.5" thickTop="1" thickBot="1" x14ac:dyDescent="0.4">
      <c r="A78" s="74">
        <v>6.2</v>
      </c>
      <c r="B78" s="76" t="s">
        <v>94</v>
      </c>
      <c r="C78" s="70" t="s">
        <v>88</v>
      </c>
      <c r="D78" s="79" t="s">
        <v>68</v>
      </c>
      <c r="E78" s="70">
        <v>15</v>
      </c>
      <c r="F78" s="72">
        <f t="shared" ref="F78" si="56" xml:space="preserve"> E78*15</f>
        <v>225</v>
      </c>
      <c r="G78" s="68">
        <v>43933</v>
      </c>
      <c r="H78" s="68">
        <v>43940</v>
      </c>
      <c r="I78" s="83">
        <f t="shared" ref="I78" si="57">G78+E78/3+3</f>
        <v>43941</v>
      </c>
      <c r="J78" s="68">
        <v>43943</v>
      </c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43"/>
      <c r="V78" s="43"/>
      <c r="W78" s="43"/>
      <c r="X78" s="43"/>
      <c r="Y78" s="59"/>
      <c r="Z78" s="70">
        <v>22</v>
      </c>
      <c r="AA78" s="72">
        <f t="shared" ref="AA78" si="58">Z78*15</f>
        <v>330</v>
      </c>
    </row>
    <row r="79" spans="1:27" ht="16" thickBot="1" x14ac:dyDescent="0.4">
      <c r="A79" s="84"/>
      <c r="B79" s="85"/>
      <c r="C79" s="71"/>
      <c r="D79" s="86"/>
      <c r="E79" s="87"/>
      <c r="F79" s="73"/>
      <c r="G79" s="69"/>
      <c r="H79" s="69"/>
      <c r="I79" s="69"/>
      <c r="J79" s="6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60" t="s">
        <v>73</v>
      </c>
      <c r="Y79" s="59"/>
      <c r="Z79" s="71"/>
      <c r="AA79" s="73"/>
    </row>
    <row r="80" spans="1:27" ht="16.5" thickTop="1" thickBot="1" x14ac:dyDescent="0.4">
      <c r="A80" s="74">
        <v>6.3</v>
      </c>
      <c r="B80" s="76" t="s">
        <v>95</v>
      </c>
      <c r="C80" s="70" t="s">
        <v>89</v>
      </c>
      <c r="D80" s="79" t="s">
        <v>16</v>
      </c>
      <c r="E80" s="70">
        <v>5</v>
      </c>
      <c r="F80" s="72">
        <f t="shared" ref="F80" si="59" xml:space="preserve"> E80*15</f>
        <v>75</v>
      </c>
      <c r="G80" s="68">
        <v>43933</v>
      </c>
      <c r="H80" s="68">
        <v>43945</v>
      </c>
      <c r="I80" s="83">
        <f t="shared" ref="I80" si="60">G80+E80/3+3</f>
        <v>43937.666666666664</v>
      </c>
      <c r="J80" s="68">
        <v>43947</v>
      </c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43"/>
      <c r="X80" s="59"/>
      <c r="Y80" s="59"/>
      <c r="Z80" s="70">
        <v>5</v>
      </c>
      <c r="AA80" s="72">
        <f t="shared" ref="AA80" si="61">Z80*15</f>
        <v>75</v>
      </c>
    </row>
    <row r="81" spans="1:27" ht="16" thickBot="1" x14ac:dyDescent="0.4">
      <c r="A81" s="84"/>
      <c r="B81" s="85"/>
      <c r="C81" s="71"/>
      <c r="D81" s="86"/>
      <c r="E81" s="87"/>
      <c r="F81" s="73"/>
      <c r="G81" s="69"/>
      <c r="H81" s="69"/>
      <c r="I81" s="69"/>
      <c r="J81" s="6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48"/>
      <c r="Y81" s="60" t="s">
        <v>73</v>
      </c>
      <c r="Z81" s="71"/>
      <c r="AA81" s="73"/>
    </row>
    <row r="82" spans="1:27" ht="16.5" thickTop="1" thickBot="1" x14ac:dyDescent="0.4">
      <c r="A82" s="74">
        <v>6.4</v>
      </c>
      <c r="B82" s="76" t="s">
        <v>96</v>
      </c>
      <c r="C82" s="70" t="s">
        <v>90</v>
      </c>
      <c r="D82" s="79" t="s">
        <v>68</v>
      </c>
      <c r="E82" s="70">
        <v>8</v>
      </c>
      <c r="F82" s="72">
        <f t="shared" ref="F82" si="62" xml:space="preserve"> E82*15</f>
        <v>120</v>
      </c>
      <c r="G82" s="68">
        <v>43933</v>
      </c>
      <c r="H82" s="68">
        <v>43943</v>
      </c>
      <c r="I82" s="83">
        <f t="shared" ref="I82" si="63">G82+E82/3+3</f>
        <v>43938.666666666664</v>
      </c>
      <c r="J82" s="68">
        <v>43946</v>
      </c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43"/>
      <c r="X82" s="59"/>
      <c r="Y82" s="59"/>
      <c r="Z82" s="70">
        <v>7</v>
      </c>
      <c r="AA82" s="72">
        <f t="shared" ref="AA82" si="64">Z82*15</f>
        <v>105</v>
      </c>
    </row>
    <row r="83" spans="1:27" ht="16" thickBot="1" x14ac:dyDescent="0.4">
      <c r="A83" s="84"/>
      <c r="B83" s="85"/>
      <c r="C83" s="71"/>
      <c r="D83" s="86"/>
      <c r="E83" s="87"/>
      <c r="F83" s="73"/>
      <c r="G83" s="69"/>
      <c r="H83" s="69"/>
      <c r="I83" s="69"/>
      <c r="J83" s="6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60" t="s">
        <v>73</v>
      </c>
      <c r="Y83" s="59"/>
      <c r="Z83" s="71"/>
      <c r="AA83" s="73"/>
    </row>
    <row r="84" spans="1:27" ht="16.5" thickTop="1" thickBot="1" x14ac:dyDescent="0.4">
      <c r="A84" s="74">
        <v>6.5</v>
      </c>
      <c r="B84" s="76" t="s">
        <v>97</v>
      </c>
      <c r="C84" s="70" t="s">
        <v>91</v>
      </c>
      <c r="D84" s="79" t="s">
        <v>16</v>
      </c>
      <c r="E84" s="70">
        <v>10</v>
      </c>
      <c r="F84" s="72">
        <f t="shared" ref="F84" si="65" xml:space="preserve"> E84*15</f>
        <v>150</v>
      </c>
      <c r="G84" s="68">
        <v>43924</v>
      </c>
      <c r="H84" s="68">
        <v>43924</v>
      </c>
      <c r="I84" s="83">
        <f t="shared" ref="I84" si="66">G84+E84/3+3</f>
        <v>43930.333333333336</v>
      </c>
      <c r="J84" s="68">
        <v>43926</v>
      </c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43"/>
      <c r="V84" s="43"/>
      <c r="W84" s="59"/>
      <c r="X84" s="59"/>
      <c r="Y84" s="59"/>
      <c r="Z84" s="70">
        <v>8</v>
      </c>
      <c r="AA84" s="72">
        <f t="shared" ref="AA84" si="67">Z84*15</f>
        <v>120</v>
      </c>
    </row>
    <row r="85" spans="1:27" ht="16" thickBot="1" x14ac:dyDescent="0.4">
      <c r="A85" s="75"/>
      <c r="B85" s="77"/>
      <c r="C85" s="78"/>
      <c r="D85" s="80"/>
      <c r="E85" s="78"/>
      <c r="F85" s="81"/>
      <c r="G85" s="82"/>
      <c r="H85" s="82"/>
      <c r="I85" s="82"/>
      <c r="J85" s="82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2"/>
      <c r="V85" s="63" t="s">
        <v>73</v>
      </c>
      <c r="W85" s="61"/>
      <c r="X85" s="61"/>
      <c r="Y85" s="61"/>
      <c r="Z85" s="78"/>
      <c r="AA85" s="81"/>
    </row>
    <row r="86" spans="1:27" ht="19" thickBot="1" x14ac:dyDescent="0.5">
      <c r="A86" s="67" t="s">
        <v>98</v>
      </c>
      <c r="B86" s="67"/>
      <c r="C86" s="67"/>
      <c r="D86" s="67"/>
      <c r="E86" s="64">
        <f>SUM(E76,E60,E52,E46,E36,E8,E7,E6,E5,E4,E3)</f>
        <v>383</v>
      </c>
      <c r="F86" s="66">
        <f>SUM(F76,F60,F52,F46,F36,F8,F7,F6,F5,F4,F3)</f>
        <v>5745</v>
      </c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4">
        <f>SUM(Z76,Z60,Z52,Z46,Z36,Z8,Z7,Z6,Z5,Z4,Z3)</f>
        <v>167</v>
      </c>
      <c r="AA86" s="66">
        <f>SUM(AA76,AA60,AA52,AA46,AA36,AA8,AA7,AA6,AA5,AA4,AA3)</f>
        <v>2505</v>
      </c>
    </row>
  </sheetData>
  <mergeCells count="470">
    <mergeCell ref="J22:J23"/>
    <mergeCell ref="J24:J25"/>
    <mergeCell ref="J26:J27"/>
    <mergeCell ref="J28:J29"/>
    <mergeCell ref="J30:J31"/>
    <mergeCell ref="J32:J33"/>
    <mergeCell ref="C70:C71"/>
    <mergeCell ref="D70:D71"/>
    <mergeCell ref="E70:E71"/>
    <mergeCell ref="F70:F71"/>
    <mergeCell ref="I18:I19"/>
    <mergeCell ref="I20:I21"/>
    <mergeCell ref="I22:I23"/>
    <mergeCell ref="I24:I25"/>
    <mergeCell ref="I26:I27"/>
    <mergeCell ref="I28:I29"/>
    <mergeCell ref="I30:I31"/>
    <mergeCell ref="I32:I33"/>
    <mergeCell ref="A66:A67"/>
    <mergeCell ref="B66:B67"/>
    <mergeCell ref="C66:C67"/>
    <mergeCell ref="D66:D67"/>
    <mergeCell ref="E66:E67"/>
    <mergeCell ref="F66:F67"/>
    <mergeCell ref="K1:Y1"/>
    <mergeCell ref="AA70:AA71"/>
    <mergeCell ref="A72:A73"/>
    <mergeCell ref="B72:B73"/>
    <mergeCell ref="C72:C73"/>
    <mergeCell ref="D72:D73"/>
    <mergeCell ref="E72:E73"/>
    <mergeCell ref="F72:F73"/>
    <mergeCell ref="G72:G73"/>
    <mergeCell ref="H72:H73"/>
    <mergeCell ref="Z72:Z73"/>
    <mergeCell ref="AA72:AA73"/>
    <mergeCell ref="J70:J71"/>
    <mergeCell ref="J72:J73"/>
    <mergeCell ref="I70:I71"/>
    <mergeCell ref="I72:I73"/>
    <mergeCell ref="A70:A71"/>
    <mergeCell ref="B70:B71"/>
    <mergeCell ref="E68:E69"/>
    <mergeCell ref="F68:F69"/>
    <mergeCell ref="G68:G69"/>
    <mergeCell ref="H68:H69"/>
    <mergeCell ref="Z68:Z69"/>
    <mergeCell ref="AA68:AA69"/>
    <mergeCell ref="J66:J67"/>
    <mergeCell ref="J68:J69"/>
    <mergeCell ref="I66:I67"/>
    <mergeCell ref="I68:I69"/>
    <mergeCell ref="A24:A25"/>
    <mergeCell ref="C24:C25"/>
    <mergeCell ref="D24:D25"/>
    <mergeCell ref="E24:E25"/>
    <mergeCell ref="Z24:Z25"/>
    <mergeCell ref="B24:B25"/>
    <mergeCell ref="H24:H25"/>
    <mergeCell ref="G24:G25"/>
    <mergeCell ref="F24:F25"/>
    <mergeCell ref="Z16:Z17"/>
    <mergeCell ref="B16:B17"/>
    <mergeCell ref="A14:A15"/>
    <mergeCell ref="C14:C15"/>
    <mergeCell ref="D14:D15"/>
    <mergeCell ref="E14:E15"/>
    <mergeCell ref="Z14:Z15"/>
    <mergeCell ref="J14:J15"/>
    <mergeCell ref="J16:J17"/>
    <mergeCell ref="B14:B15"/>
    <mergeCell ref="H14:H15"/>
    <mergeCell ref="G14:G15"/>
    <mergeCell ref="F14:F15"/>
    <mergeCell ref="H16:H17"/>
    <mergeCell ref="G16:G17"/>
    <mergeCell ref="F16:F17"/>
    <mergeCell ref="I14:I15"/>
    <mergeCell ref="I16:I17"/>
    <mergeCell ref="AA24:AA25"/>
    <mergeCell ref="AA8:AA9"/>
    <mergeCell ref="AA10:AA11"/>
    <mergeCell ref="AA12:AA13"/>
    <mergeCell ref="AA14:AA15"/>
    <mergeCell ref="AA16:AA17"/>
    <mergeCell ref="Z8:Z9"/>
    <mergeCell ref="A8:A9"/>
    <mergeCell ref="C8:C9"/>
    <mergeCell ref="D8:D9"/>
    <mergeCell ref="E8:E9"/>
    <mergeCell ref="F8:F9"/>
    <mergeCell ref="A12:A13"/>
    <mergeCell ref="C12:C13"/>
    <mergeCell ref="D12:D13"/>
    <mergeCell ref="E12:E13"/>
    <mergeCell ref="A10:A11"/>
    <mergeCell ref="C10:C11"/>
    <mergeCell ref="D10:D11"/>
    <mergeCell ref="E10:E11"/>
    <mergeCell ref="B8:B9"/>
    <mergeCell ref="B10:B11"/>
    <mergeCell ref="B12:B13"/>
    <mergeCell ref="A16:A17"/>
    <mergeCell ref="H10:H11"/>
    <mergeCell ref="G10:G11"/>
    <mergeCell ref="F10:F11"/>
    <mergeCell ref="H8:H9"/>
    <mergeCell ref="G8:G9"/>
    <mergeCell ref="Z12:Z13"/>
    <mergeCell ref="Z10:Z11"/>
    <mergeCell ref="J8:J9"/>
    <mergeCell ref="J10:J11"/>
    <mergeCell ref="J12:J13"/>
    <mergeCell ref="I8:I9"/>
    <mergeCell ref="I10:I11"/>
    <mergeCell ref="I12:I13"/>
    <mergeCell ref="E20:E21"/>
    <mergeCell ref="B22:B23"/>
    <mergeCell ref="B20:B21"/>
    <mergeCell ref="H12:H13"/>
    <mergeCell ref="G12:G13"/>
    <mergeCell ref="F12:F13"/>
    <mergeCell ref="C16:C17"/>
    <mergeCell ref="D16:D17"/>
    <mergeCell ref="E16:E17"/>
    <mergeCell ref="B18:B19"/>
    <mergeCell ref="E22:E23"/>
    <mergeCell ref="H20:H21"/>
    <mergeCell ref="G20:G21"/>
    <mergeCell ref="F20:F21"/>
    <mergeCell ref="A22:A23"/>
    <mergeCell ref="A20:A21"/>
    <mergeCell ref="A18:A19"/>
    <mergeCell ref="AA18:AA19"/>
    <mergeCell ref="AA20:AA21"/>
    <mergeCell ref="AA22:AA23"/>
    <mergeCell ref="Z18:Z19"/>
    <mergeCell ref="Z20:Z21"/>
    <mergeCell ref="Z22:Z23"/>
    <mergeCell ref="H18:H19"/>
    <mergeCell ref="G18:G19"/>
    <mergeCell ref="F18:F19"/>
    <mergeCell ref="E18:E19"/>
    <mergeCell ref="D18:D19"/>
    <mergeCell ref="D20:D21"/>
    <mergeCell ref="D22:D23"/>
    <mergeCell ref="C18:C19"/>
    <mergeCell ref="C20:C21"/>
    <mergeCell ref="C22:C23"/>
    <mergeCell ref="J18:J19"/>
    <mergeCell ref="J20:J21"/>
    <mergeCell ref="H22:H23"/>
    <mergeCell ref="G22:G23"/>
    <mergeCell ref="F22:F23"/>
    <mergeCell ref="AA26:AA27"/>
    <mergeCell ref="A28:A29"/>
    <mergeCell ref="B28:B29"/>
    <mergeCell ref="C28:C29"/>
    <mergeCell ref="D28:D29"/>
    <mergeCell ref="E28:E29"/>
    <mergeCell ref="F28:F29"/>
    <mergeCell ref="G28:G29"/>
    <mergeCell ref="H28:H29"/>
    <mergeCell ref="Z28:Z29"/>
    <mergeCell ref="AA28:AA29"/>
    <mergeCell ref="A26:A27"/>
    <mergeCell ref="B26:B27"/>
    <mergeCell ref="C26:C27"/>
    <mergeCell ref="D26:D27"/>
    <mergeCell ref="E26:E27"/>
    <mergeCell ref="F26:F27"/>
    <mergeCell ref="G26:G27"/>
    <mergeCell ref="H26:H27"/>
    <mergeCell ref="Z26:Z27"/>
    <mergeCell ref="AA30:AA31"/>
    <mergeCell ref="A32:A33"/>
    <mergeCell ref="B32:B33"/>
    <mergeCell ref="C32:C33"/>
    <mergeCell ref="D32:D33"/>
    <mergeCell ref="E32:E33"/>
    <mergeCell ref="F32:F33"/>
    <mergeCell ref="G32:G33"/>
    <mergeCell ref="H32:H33"/>
    <mergeCell ref="Z32:Z33"/>
    <mergeCell ref="AA32:AA33"/>
    <mergeCell ref="A30:A31"/>
    <mergeCell ref="B30:B31"/>
    <mergeCell ref="C30:C31"/>
    <mergeCell ref="D30:D31"/>
    <mergeCell ref="E30:E31"/>
    <mergeCell ref="F30:F31"/>
    <mergeCell ref="G30:G31"/>
    <mergeCell ref="H30:H31"/>
    <mergeCell ref="Z30:Z31"/>
    <mergeCell ref="AA34:AA35"/>
    <mergeCell ref="A34:A35"/>
    <mergeCell ref="B34:B35"/>
    <mergeCell ref="C34:C35"/>
    <mergeCell ref="D34:D35"/>
    <mergeCell ref="E34:E35"/>
    <mergeCell ref="F36:F37"/>
    <mergeCell ref="G36:G37"/>
    <mergeCell ref="H36:H37"/>
    <mergeCell ref="Z36:Z37"/>
    <mergeCell ref="AA36:AA37"/>
    <mergeCell ref="A36:A37"/>
    <mergeCell ref="B36:B37"/>
    <mergeCell ref="C36:C37"/>
    <mergeCell ref="D36:D37"/>
    <mergeCell ref="E36:E37"/>
    <mergeCell ref="I36:I37"/>
    <mergeCell ref="I34:I35"/>
    <mergeCell ref="J34:J35"/>
    <mergeCell ref="J36:J37"/>
    <mergeCell ref="F34:F35"/>
    <mergeCell ref="G34:G35"/>
    <mergeCell ref="H34:H35"/>
    <mergeCell ref="Z34:Z35"/>
    <mergeCell ref="AA38:AA39"/>
    <mergeCell ref="A38:A39"/>
    <mergeCell ref="B38:B39"/>
    <mergeCell ref="C38:C39"/>
    <mergeCell ref="D38:D39"/>
    <mergeCell ref="E38:E39"/>
    <mergeCell ref="I38:I39"/>
    <mergeCell ref="F40:F41"/>
    <mergeCell ref="G40:G41"/>
    <mergeCell ref="H40:H41"/>
    <mergeCell ref="Z40:Z41"/>
    <mergeCell ref="AA40:AA41"/>
    <mergeCell ref="A40:A41"/>
    <mergeCell ref="B40:B41"/>
    <mergeCell ref="C40:C41"/>
    <mergeCell ref="D40:D41"/>
    <mergeCell ref="E40:E41"/>
    <mergeCell ref="J40:J41"/>
    <mergeCell ref="I40:I41"/>
    <mergeCell ref="J38:J39"/>
    <mergeCell ref="F38:F39"/>
    <mergeCell ref="G38:G39"/>
    <mergeCell ref="H38:H39"/>
    <mergeCell ref="Z38:Z39"/>
    <mergeCell ref="AA42:AA43"/>
    <mergeCell ref="A42:A43"/>
    <mergeCell ref="B42:B43"/>
    <mergeCell ref="C42:C43"/>
    <mergeCell ref="D42:D43"/>
    <mergeCell ref="E42:E43"/>
    <mergeCell ref="J42:J43"/>
    <mergeCell ref="I42:I43"/>
    <mergeCell ref="F44:F45"/>
    <mergeCell ref="G44:G45"/>
    <mergeCell ref="H44:H45"/>
    <mergeCell ref="Z44:Z45"/>
    <mergeCell ref="AA44:AA45"/>
    <mergeCell ref="A44:A45"/>
    <mergeCell ref="B44:B45"/>
    <mergeCell ref="C44:C45"/>
    <mergeCell ref="D44:D45"/>
    <mergeCell ref="E44:E45"/>
    <mergeCell ref="J44:J45"/>
    <mergeCell ref="I44:I45"/>
    <mergeCell ref="H42:H43"/>
    <mergeCell ref="Z42:Z43"/>
    <mergeCell ref="F42:F43"/>
    <mergeCell ref="G42:G43"/>
    <mergeCell ref="F46:F47"/>
    <mergeCell ref="G46:G47"/>
    <mergeCell ref="H46:H47"/>
    <mergeCell ref="Z46:Z47"/>
    <mergeCell ref="AA46:AA47"/>
    <mergeCell ref="A46:A47"/>
    <mergeCell ref="B46:B47"/>
    <mergeCell ref="C46:C47"/>
    <mergeCell ref="D46:D47"/>
    <mergeCell ref="E46:E47"/>
    <mergeCell ref="J46:J47"/>
    <mergeCell ref="I46:I47"/>
    <mergeCell ref="Z48:Z49"/>
    <mergeCell ref="AA48:AA49"/>
    <mergeCell ref="A50:A51"/>
    <mergeCell ref="B50:B51"/>
    <mergeCell ref="C50:C51"/>
    <mergeCell ref="D50:D51"/>
    <mergeCell ref="E50:E51"/>
    <mergeCell ref="F50:F51"/>
    <mergeCell ref="G50:G51"/>
    <mergeCell ref="H50:H51"/>
    <mergeCell ref="Z50:Z51"/>
    <mergeCell ref="AA50:AA51"/>
    <mergeCell ref="A48:A49"/>
    <mergeCell ref="B48:B49"/>
    <mergeCell ref="C48:C49"/>
    <mergeCell ref="D48:D49"/>
    <mergeCell ref="E48:E49"/>
    <mergeCell ref="F48:F49"/>
    <mergeCell ref="G48:G49"/>
    <mergeCell ref="H48:H49"/>
    <mergeCell ref="J48:J49"/>
    <mergeCell ref="J50:J51"/>
    <mergeCell ref="I48:I49"/>
    <mergeCell ref="I50:I51"/>
    <mergeCell ref="F52:F53"/>
    <mergeCell ref="G52:G53"/>
    <mergeCell ref="H52:H53"/>
    <mergeCell ref="Z52:Z53"/>
    <mergeCell ref="AA52:AA53"/>
    <mergeCell ref="A52:A53"/>
    <mergeCell ref="B52:B53"/>
    <mergeCell ref="C52:C53"/>
    <mergeCell ref="D52:D53"/>
    <mergeCell ref="E52:E53"/>
    <mergeCell ref="J52:J53"/>
    <mergeCell ref="I52:I53"/>
    <mergeCell ref="F54:F55"/>
    <mergeCell ref="G54:G55"/>
    <mergeCell ref="H54:H55"/>
    <mergeCell ref="Z54:Z55"/>
    <mergeCell ref="AA54:AA55"/>
    <mergeCell ref="A54:A55"/>
    <mergeCell ref="B54:B55"/>
    <mergeCell ref="C54:C55"/>
    <mergeCell ref="D54:D55"/>
    <mergeCell ref="E54:E55"/>
    <mergeCell ref="J54:J55"/>
    <mergeCell ref="I54:I55"/>
    <mergeCell ref="F56:F57"/>
    <mergeCell ref="G56:G57"/>
    <mergeCell ref="H56:H57"/>
    <mergeCell ref="Z56:Z57"/>
    <mergeCell ref="AA56:AA57"/>
    <mergeCell ref="A56:A57"/>
    <mergeCell ref="B56:B57"/>
    <mergeCell ref="C56:C57"/>
    <mergeCell ref="D56:D57"/>
    <mergeCell ref="E56:E57"/>
    <mergeCell ref="J56:J57"/>
    <mergeCell ref="I56:I57"/>
    <mergeCell ref="F58:F59"/>
    <mergeCell ref="G58:G59"/>
    <mergeCell ref="H58:H59"/>
    <mergeCell ref="Z58:Z59"/>
    <mergeCell ref="AA58:AA59"/>
    <mergeCell ref="A58:A59"/>
    <mergeCell ref="B58:B59"/>
    <mergeCell ref="C58:C59"/>
    <mergeCell ref="D58:D59"/>
    <mergeCell ref="E58:E59"/>
    <mergeCell ref="J58:J59"/>
    <mergeCell ref="I58:I59"/>
    <mergeCell ref="F60:F61"/>
    <mergeCell ref="G60:G61"/>
    <mergeCell ref="H60:H61"/>
    <mergeCell ref="Z60:Z61"/>
    <mergeCell ref="AA60:AA61"/>
    <mergeCell ref="A60:A61"/>
    <mergeCell ref="B60:B61"/>
    <mergeCell ref="C60:C61"/>
    <mergeCell ref="D60:D61"/>
    <mergeCell ref="E60:E61"/>
    <mergeCell ref="J60:J61"/>
    <mergeCell ref="I60:I61"/>
    <mergeCell ref="F62:F63"/>
    <mergeCell ref="G62:G63"/>
    <mergeCell ref="H62:H63"/>
    <mergeCell ref="Z62:Z63"/>
    <mergeCell ref="AA62:AA63"/>
    <mergeCell ref="A62:A63"/>
    <mergeCell ref="B62:B63"/>
    <mergeCell ref="C62:C63"/>
    <mergeCell ref="D62:D63"/>
    <mergeCell ref="E62:E63"/>
    <mergeCell ref="J62:J63"/>
    <mergeCell ref="I62:I63"/>
    <mergeCell ref="I74:I75"/>
    <mergeCell ref="F64:F65"/>
    <mergeCell ref="G64:G65"/>
    <mergeCell ref="H64:H65"/>
    <mergeCell ref="Z64:Z65"/>
    <mergeCell ref="AA64:AA65"/>
    <mergeCell ref="A64:A65"/>
    <mergeCell ref="B64:B65"/>
    <mergeCell ref="C64:C65"/>
    <mergeCell ref="D64:D65"/>
    <mergeCell ref="E64:E65"/>
    <mergeCell ref="J64:J65"/>
    <mergeCell ref="I64:I65"/>
    <mergeCell ref="G66:G67"/>
    <mergeCell ref="H66:H67"/>
    <mergeCell ref="Z66:Z67"/>
    <mergeCell ref="G70:G71"/>
    <mergeCell ref="H70:H71"/>
    <mergeCell ref="Z70:Z71"/>
    <mergeCell ref="AA66:AA67"/>
    <mergeCell ref="A68:A69"/>
    <mergeCell ref="B68:B69"/>
    <mergeCell ref="C68:C69"/>
    <mergeCell ref="D68:D69"/>
    <mergeCell ref="I78:I79"/>
    <mergeCell ref="J74:J75"/>
    <mergeCell ref="Z74:Z75"/>
    <mergeCell ref="AA74:AA75"/>
    <mergeCell ref="A76:A77"/>
    <mergeCell ref="B76:B77"/>
    <mergeCell ref="C76:C77"/>
    <mergeCell ref="D76:D77"/>
    <mergeCell ref="E76:E77"/>
    <mergeCell ref="F76:F77"/>
    <mergeCell ref="G76:G77"/>
    <mergeCell ref="H76:H77"/>
    <mergeCell ref="I76:I77"/>
    <mergeCell ref="J76:J77"/>
    <mergeCell ref="Z76:Z77"/>
    <mergeCell ref="AA76:AA77"/>
    <mergeCell ref="A74:A75"/>
    <mergeCell ref="B74:B75"/>
    <mergeCell ref="C74:C75"/>
    <mergeCell ref="D74:D75"/>
    <mergeCell ref="E74:E75"/>
    <mergeCell ref="F74:F75"/>
    <mergeCell ref="G74:G75"/>
    <mergeCell ref="H74:H75"/>
    <mergeCell ref="I82:I83"/>
    <mergeCell ref="J78:J79"/>
    <mergeCell ref="Z78:Z79"/>
    <mergeCell ref="AA78:AA79"/>
    <mergeCell ref="A80:A81"/>
    <mergeCell ref="B80:B81"/>
    <mergeCell ref="C80:C81"/>
    <mergeCell ref="D80:D81"/>
    <mergeCell ref="E80:E81"/>
    <mergeCell ref="F80:F81"/>
    <mergeCell ref="G80:G81"/>
    <mergeCell ref="H80:H81"/>
    <mergeCell ref="I80:I81"/>
    <mergeCell ref="J80:J81"/>
    <mergeCell ref="Z80:Z81"/>
    <mergeCell ref="AA80:AA81"/>
    <mergeCell ref="A78:A79"/>
    <mergeCell ref="B78:B79"/>
    <mergeCell ref="C78:C79"/>
    <mergeCell ref="D78:D79"/>
    <mergeCell ref="E78:E79"/>
    <mergeCell ref="F78:F79"/>
    <mergeCell ref="G78:G79"/>
    <mergeCell ref="H78:H79"/>
    <mergeCell ref="A86:D86"/>
    <mergeCell ref="J82:J83"/>
    <mergeCell ref="Z82:Z83"/>
    <mergeCell ref="AA82:AA83"/>
    <mergeCell ref="A84:A85"/>
    <mergeCell ref="B84:B85"/>
    <mergeCell ref="C84:C85"/>
    <mergeCell ref="D84:D85"/>
    <mergeCell ref="E84:E85"/>
    <mergeCell ref="F84:F85"/>
    <mergeCell ref="G84:G85"/>
    <mergeCell ref="H84:H85"/>
    <mergeCell ref="I84:I85"/>
    <mergeCell ref="J84:J85"/>
    <mergeCell ref="Z84:Z85"/>
    <mergeCell ref="AA84:AA85"/>
    <mergeCell ref="A82:A83"/>
    <mergeCell ref="B82:B83"/>
    <mergeCell ref="C82:C83"/>
    <mergeCell ref="D82:D83"/>
    <mergeCell ref="E82:E83"/>
    <mergeCell ref="F82:F83"/>
    <mergeCell ref="G82:G83"/>
    <mergeCell ref="H82:H83"/>
  </mergeCells>
  <pageMargins left="0.75" right="0.75" top="1" bottom="1" header="0.5" footer="0.5"/>
  <pageSetup orientation="portrait" horizontalDpi="360" verticalDpi="36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 McCollough</dc:creator>
  <cp:lastModifiedBy>Kevin Prairie</cp:lastModifiedBy>
  <dcterms:created xsi:type="dcterms:W3CDTF">2019-01-23T00:06:35Z</dcterms:created>
  <dcterms:modified xsi:type="dcterms:W3CDTF">2020-04-29T17:21:36Z</dcterms:modified>
</cp:coreProperties>
</file>