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tz14_illinois_edu/Documents/research/equity women sridhar/share on GitHub/results/"/>
    </mc:Choice>
  </mc:AlternateContent>
  <xr:revisionPtr revIDLastSave="0" documentId="8_{2F6EC755-999B-4E3B-8471-C31CA679D969}" xr6:coauthVersionLast="47" xr6:coauthVersionMax="47" xr10:uidLastSave="{00000000-0000-0000-0000-000000000000}"/>
  <bookViews>
    <workbookView xWindow="720" yWindow="720" windowWidth="28800" windowHeight="15460" xr2:uid="{FA917320-AA49-4AB1-99EE-55921B22791D}"/>
  </bookViews>
  <sheets>
    <sheet name="new hi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 s="1"/>
  <c r="F4" i="1"/>
  <c r="H4" i="1" s="1"/>
  <c r="J4" i="1" s="1"/>
  <c r="G4" i="1"/>
  <c r="K4" i="1"/>
  <c r="L4" i="1"/>
  <c r="M4" i="1"/>
  <c r="F5" i="1"/>
  <c r="H5" i="1" s="1"/>
  <c r="G5" i="1"/>
  <c r="I5" i="1"/>
  <c r="K5" i="1"/>
  <c r="L5" i="1"/>
  <c r="M5" i="1" s="1"/>
  <c r="F6" i="1"/>
  <c r="G6" i="1"/>
  <c r="K6" i="1"/>
  <c r="L6" i="1"/>
  <c r="M6" i="1"/>
  <c r="F7" i="1"/>
  <c r="I7" i="1" s="1"/>
  <c r="G7" i="1"/>
  <c r="H7" i="1"/>
  <c r="J7" i="1"/>
  <c r="K7" i="1"/>
  <c r="L7" i="1"/>
  <c r="M7" i="1" s="1"/>
  <c r="F8" i="1"/>
  <c r="H8" i="1" s="1"/>
  <c r="J8" i="1" s="1"/>
  <c r="G8" i="1"/>
  <c r="I8" i="1"/>
  <c r="K8" i="1"/>
  <c r="L8" i="1"/>
  <c r="M8" i="1" s="1"/>
  <c r="F9" i="1"/>
  <c r="G9" i="1"/>
  <c r="H9" i="1"/>
  <c r="K9" i="1"/>
  <c r="L9" i="1"/>
  <c r="M9" i="1"/>
  <c r="F10" i="1"/>
  <c r="I10" i="1" s="1"/>
  <c r="G10" i="1"/>
  <c r="H10" i="1"/>
  <c r="J10" i="1"/>
  <c r="K10" i="1"/>
  <c r="L10" i="1"/>
  <c r="M10" i="1" s="1"/>
  <c r="F11" i="1"/>
  <c r="H11" i="1" s="1"/>
  <c r="J11" i="1" s="1"/>
  <c r="G11" i="1"/>
  <c r="I11" i="1"/>
  <c r="K11" i="1"/>
  <c r="L11" i="1"/>
  <c r="M11" i="1" s="1"/>
  <c r="F12" i="1"/>
  <c r="G12" i="1"/>
  <c r="H12" i="1"/>
  <c r="K12" i="1"/>
  <c r="L12" i="1"/>
  <c r="M12" i="1"/>
  <c r="F13" i="1"/>
  <c r="I13" i="1" s="1"/>
  <c r="G13" i="1"/>
  <c r="H13" i="1"/>
  <c r="J13" i="1" s="1"/>
  <c r="K13" i="1"/>
  <c r="L13" i="1"/>
  <c r="M13" i="1" s="1"/>
  <c r="F14" i="1"/>
  <c r="H14" i="1" s="1"/>
  <c r="J14" i="1" s="1"/>
  <c r="G14" i="1"/>
  <c r="I14" i="1"/>
  <c r="K14" i="1"/>
  <c r="L14" i="1"/>
  <c r="M14" i="1" s="1"/>
  <c r="F15" i="1"/>
  <c r="H15" i="1" s="1"/>
  <c r="G15" i="1"/>
  <c r="K15" i="1"/>
  <c r="L15" i="1"/>
  <c r="M15" i="1"/>
  <c r="F16" i="1"/>
  <c r="I16" i="1" s="1"/>
  <c r="G16" i="1"/>
  <c r="H16" i="1"/>
  <c r="J16" i="1"/>
  <c r="K16" i="1"/>
  <c r="L16" i="1"/>
  <c r="M16" i="1" s="1"/>
  <c r="F17" i="1"/>
  <c r="H17" i="1" s="1"/>
  <c r="J17" i="1" s="1"/>
  <c r="G17" i="1"/>
  <c r="I17" i="1"/>
  <c r="K17" i="1"/>
  <c r="L17" i="1"/>
  <c r="M17" i="1" s="1"/>
  <c r="F18" i="1"/>
  <c r="G18" i="1"/>
  <c r="H18" i="1"/>
  <c r="K18" i="1"/>
  <c r="L18" i="1"/>
  <c r="M18" i="1"/>
  <c r="F19" i="1"/>
  <c r="I19" i="1" s="1"/>
  <c r="G19" i="1"/>
  <c r="H19" i="1"/>
  <c r="J19" i="1" s="1"/>
  <c r="K19" i="1"/>
  <c r="L19" i="1"/>
  <c r="M19" i="1" s="1"/>
  <c r="F20" i="1"/>
  <c r="H20" i="1" s="1"/>
  <c r="J20" i="1" s="1"/>
  <c r="G20" i="1"/>
  <c r="I20" i="1"/>
  <c r="K20" i="1"/>
  <c r="L20" i="1"/>
  <c r="M20" i="1" s="1"/>
  <c r="F21" i="1"/>
  <c r="G21" i="1"/>
  <c r="H21" i="1"/>
  <c r="K21" i="1"/>
  <c r="L21" i="1"/>
  <c r="M21" i="1"/>
  <c r="F22" i="1"/>
  <c r="I22" i="1" s="1"/>
  <c r="G22" i="1"/>
  <c r="H22" i="1"/>
  <c r="J22" i="1"/>
  <c r="K22" i="1"/>
  <c r="L22" i="1"/>
  <c r="M22" i="1" s="1"/>
  <c r="F23" i="1"/>
  <c r="H23" i="1" s="1"/>
  <c r="J23" i="1" s="1"/>
  <c r="G23" i="1"/>
  <c r="I23" i="1"/>
  <c r="K23" i="1"/>
  <c r="L23" i="1"/>
  <c r="M23" i="1" s="1"/>
  <c r="F24" i="1"/>
  <c r="G24" i="1"/>
  <c r="K24" i="1"/>
  <c r="L24" i="1"/>
  <c r="M24" i="1"/>
  <c r="F25" i="1"/>
  <c r="I25" i="1" s="1"/>
  <c r="G25" i="1"/>
  <c r="H25" i="1"/>
  <c r="J25" i="1"/>
  <c r="K25" i="1"/>
  <c r="L25" i="1"/>
  <c r="M25" i="1" s="1"/>
  <c r="F26" i="1"/>
  <c r="H26" i="1" s="1"/>
  <c r="J26" i="1" s="1"/>
  <c r="G26" i="1"/>
  <c r="I26" i="1"/>
  <c r="K26" i="1"/>
  <c r="L26" i="1"/>
  <c r="M26" i="1" s="1"/>
  <c r="F27" i="1"/>
  <c r="G27" i="1"/>
  <c r="H27" i="1"/>
  <c r="K27" i="1"/>
  <c r="L27" i="1"/>
  <c r="M27" i="1"/>
  <c r="F28" i="1"/>
  <c r="I28" i="1" s="1"/>
  <c r="G28" i="1"/>
  <c r="H28" i="1"/>
  <c r="J28" i="1" s="1"/>
  <c r="K28" i="1"/>
  <c r="L28" i="1"/>
  <c r="M28" i="1" s="1"/>
  <c r="F29" i="1"/>
  <c r="H29" i="1" s="1"/>
  <c r="J29" i="1" s="1"/>
  <c r="G29" i="1"/>
  <c r="I29" i="1"/>
  <c r="K29" i="1"/>
  <c r="L29" i="1"/>
  <c r="M29" i="1" s="1"/>
  <c r="F30" i="1"/>
  <c r="H30" i="1" s="1"/>
  <c r="G30" i="1"/>
  <c r="K30" i="1"/>
  <c r="L30" i="1"/>
  <c r="M30" i="1"/>
  <c r="F31" i="1"/>
  <c r="I31" i="1" s="1"/>
  <c r="G31" i="1"/>
  <c r="H31" i="1"/>
  <c r="J31" i="1"/>
  <c r="K31" i="1"/>
  <c r="L31" i="1"/>
  <c r="M31" i="1" s="1"/>
  <c r="F32" i="1"/>
  <c r="H32" i="1" s="1"/>
  <c r="J32" i="1" s="1"/>
  <c r="G32" i="1"/>
  <c r="I32" i="1"/>
  <c r="K32" i="1"/>
  <c r="L32" i="1"/>
  <c r="M32" i="1" s="1"/>
  <c r="F33" i="1"/>
  <c r="H33" i="1" s="1"/>
  <c r="G33" i="1"/>
  <c r="K33" i="1"/>
  <c r="L33" i="1"/>
  <c r="M33" i="1"/>
  <c r="F34" i="1"/>
  <c r="I34" i="1" s="1"/>
  <c r="G34" i="1"/>
  <c r="H34" i="1"/>
  <c r="J34" i="1"/>
  <c r="K34" i="1"/>
  <c r="L34" i="1"/>
  <c r="M34" i="1" s="1"/>
  <c r="F35" i="1"/>
  <c r="H35" i="1" s="1"/>
  <c r="J35" i="1" s="1"/>
  <c r="G35" i="1"/>
  <c r="I35" i="1"/>
  <c r="K35" i="1"/>
  <c r="L35" i="1"/>
  <c r="M35" i="1" s="1"/>
  <c r="F36" i="1"/>
  <c r="G36" i="1"/>
  <c r="H36" i="1"/>
  <c r="K36" i="1"/>
  <c r="L36" i="1"/>
  <c r="M36" i="1"/>
  <c r="F37" i="1"/>
  <c r="I37" i="1" s="1"/>
  <c r="G37" i="1"/>
  <c r="H37" i="1"/>
  <c r="J37" i="1" s="1"/>
  <c r="K37" i="1"/>
  <c r="L37" i="1"/>
  <c r="M37" i="1" s="1"/>
  <c r="F38" i="1"/>
  <c r="H38" i="1" s="1"/>
  <c r="G38" i="1"/>
  <c r="I38" i="1"/>
  <c r="J38" i="1"/>
  <c r="K38" i="1"/>
  <c r="L38" i="1"/>
  <c r="M38" i="1" s="1"/>
  <c r="F39" i="1"/>
  <c r="G39" i="1"/>
  <c r="H39" i="1"/>
  <c r="K39" i="1"/>
  <c r="L39" i="1"/>
  <c r="M39" i="1"/>
  <c r="F40" i="1"/>
  <c r="I40" i="1" s="1"/>
  <c r="G40" i="1"/>
  <c r="H40" i="1"/>
  <c r="J40" i="1" s="1"/>
  <c r="K40" i="1"/>
  <c r="L40" i="1"/>
  <c r="M40" i="1" s="1"/>
  <c r="F41" i="1"/>
  <c r="H41" i="1" s="1"/>
  <c r="G41" i="1"/>
  <c r="I41" i="1"/>
  <c r="J41" i="1"/>
  <c r="K41" i="1"/>
  <c r="L41" i="1"/>
  <c r="M41" i="1" s="1"/>
  <c r="F42" i="1"/>
  <c r="G42" i="1"/>
  <c r="H42" i="1"/>
  <c r="K42" i="1"/>
  <c r="L42" i="1"/>
  <c r="M42" i="1"/>
  <c r="F43" i="1"/>
  <c r="I43" i="1" s="1"/>
  <c r="G43" i="1"/>
  <c r="H43" i="1"/>
  <c r="J43" i="1" s="1"/>
  <c r="K43" i="1"/>
  <c r="L43" i="1"/>
  <c r="M43" i="1" s="1"/>
  <c r="F44" i="1"/>
  <c r="H44" i="1" s="1"/>
  <c r="G44" i="1"/>
  <c r="I44" i="1"/>
  <c r="J44" i="1"/>
  <c r="K44" i="1"/>
  <c r="L44" i="1"/>
  <c r="M44" i="1" s="1"/>
  <c r="F45" i="1"/>
  <c r="G45" i="1"/>
  <c r="H45" i="1"/>
  <c r="K45" i="1"/>
  <c r="L45" i="1"/>
  <c r="M45" i="1"/>
  <c r="F46" i="1"/>
  <c r="I46" i="1" s="1"/>
  <c r="G46" i="1"/>
  <c r="H46" i="1"/>
  <c r="J46" i="1" s="1"/>
  <c r="K46" i="1"/>
  <c r="L46" i="1"/>
  <c r="M46" i="1" s="1"/>
  <c r="F47" i="1"/>
  <c r="H47" i="1" s="1"/>
  <c r="G47" i="1"/>
  <c r="I47" i="1"/>
  <c r="J47" i="1"/>
  <c r="K47" i="1"/>
  <c r="L47" i="1"/>
  <c r="M47" i="1" s="1"/>
  <c r="F48" i="1"/>
  <c r="G48" i="1"/>
  <c r="H48" i="1"/>
  <c r="K48" i="1"/>
  <c r="L48" i="1"/>
  <c r="M48" i="1"/>
  <c r="F49" i="1"/>
  <c r="I49" i="1" s="1"/>
  <c r="G49" i="1"/>
  <c r="H49" i="1"/>
  <c r="J49" i="1" s="1"/>
  <c r="K49" i="1"/>
  <c r="L49" i="1"/>
  <c r="M49" i="1" s="1"/>
  <c r="F50" i="1"/>
  <c r="H50" i="1" s="1"/>
  <c r="G50" i="1"/>
  <c r="I50" i="1"/>
  <c r="J50" i="1"/>
  <c r="K50" i="1"/>
  <c r="L50" i="1"/>
  <c r="M50" i="1" s="1"/>
  <c r="F51" i="1"/>
  <c r="G51" i="1"/>
  <c r="H51" i="1"/>
  <c r="K51" i="1"/>
  <c r="L51" i="1"/>
  <c r="M51" i="1"/>
  <c r="F52" i="1"/>
  <c r="I52" i="1" s="1"/>
  <c r="G52" i="1"/>
  <c r="H52" i="1"/>
  <c r="J52" i="1" s="1"/>
  <c r="K52" i="1"/>
  <c r="L52" i="1"/>
  <c r="M52" i="1" s="1"/>
  <c r="F53" i="1"/>
  <c r="H53" i="1" s="1"/>
  <c r="G53" i="1"/>
  <c r="I53" i="1"/>
  <c r="J53" i="1"/>
  <c r="K53" i="1"/>
  <c r="L53" i="1"/>
  <c r="M53" i="1" s="1"/>
  <c r="F54" i="1"/>
  <c r="G54" i="1"/>
  <c r="H54" i="1"/>
  <c r="K54" i="1"/>
  <c r="L54" i="1"/>
  <c r="M54" i="1"/>
  <c r="F55" i="1"/>
  <c r="I55" i="1" s="1"/>
  <c r="G55" i="1"/>
  <c r="H55" i="1"/>
  <c r="J55" i="1" s="1"/>
  <c r="K55" i="1"/>
  <c r="L55" i="1"/>
  <c r="M55" i="1" s="1"/>
  <c r="F56" i="1"/>
  <c r="H56" i="1" s="1"/>
  <c r="J56" i="1" s="1"/>
  <c r="G56" i="1"/>
  <c r="I56" i="1"/>
  <c r="K56" i="1"/>
  <c r="L56" i="1"/>
  <c r="M56" i="1" s="1"/>
  <c r="F57" i="1"/>
  <c r="G57" i="1"/>
  <c r="H57" i="1"/>
  <c r="K57" i="1"/>
  <c r="L57" i="1"/>
  <c r="M57" i="1"/>
  <c r="F58" i="1"/>
  <c r="I58" i="1" s="1"/>
  <c r="G58" i="1"/>
  <c r="H58" i="1"/>
  <c r="K58" i="1"/>
  <c r="L58" i="1"/>
  <c r="M58" i="1" s="1"/>
  <c r="F59" i="1"/>
  <c r="H59" i="1" s="1"/>
  <c r="G59" i="1"/>
  <c r="I59" i="1"/>
  <c r="J59" i="1"/>
  <c r="K59" i="1"/>
  <c r="L59" i="1"/>
  <c r="M59" i="1" s="1"/>
  <c r="F60" i="1"/>
  <c r="G60" i="1"/>
  <c r="H60" i="1"/>
  <c r="K60" i="1"/>
  <c r="L60" i="1"/>
  <c r="M60" i="1"/>
  <c r="F61" i="1"/>
  <c r="I61" i="1" s="1"/>
  <c r="G61" i="1"/>
  <c r="H61" i="1"/>
  <c r="J61" i="1" s="1"/>
  <c r="K61" i="1"/>
  <c r="L61" i="1"/>
  <c r="M61" i="1" s="1"/>
  <c r="F62" i="1"/>
  <c r="H62" i="1" s="1"/>
  <c r="J62" i="1" s="1"/>
  <c r="G62" i="1"/>
  <c r="I62" i="1"/>
  <c r="K62" i="1"/>
  <c r="L62" i="1"/>
  <c r="M62" i="1" s="1"/>
  <c r="F63" i="1"/>
  <c r="G63" i="1"/>
  <c r="H63" i="1"/>
  <c r="K63" i="1"/>
  <c r="L63" i="1"/>
  <c r="M63" i="1"/>
  <c r="F64" i="1"/>
  <c r="I64" i="1" s="1"/>
  <c r="G64" i="1"/>
  <c r="H64" i="1"/>
  <c r="K64" i="1"/>
  <c r="L64" i="1"/>
  <c r="M64" i="1" s="1"/>
  <c r="F65" i="1"/>
  <c r="H65" i="1" s="1"/>
  <c r="G65" i="1"/>
  <c r="I65" i="1"/>
  <c r="J65" i="1"/>
  <c r="K65" i="1"/>
  <c r="L65" i="1"/>
  <c r="M65" i="1" s="1"/>
  <c r="F66" i="1"/>
  <c r="G66" i="1"/>
  <c r="H66" i="1"/>
  <c r="K66" i="1"/>
  <c r="L66" i="1"/>
  <c r="M66" i="1"/>
  <c r="F67" i="1"/>
  <c r="I67" i="1" s="1"/>
  <c r="G67" i="1"/>
  <c r="H67" i="1"/>
  <c r="J67" i="1" s="1"/>
  <c r="K67" i="1"/>
  <c r="L67" i="1"/>
  <c r="M67" i="1" s="1"/>
  <c r="F68" i="1"/>
  <c r="H68" i="1" s="1"/>
  <c r="J68" i="1" s="1"/>
  <c r="G68" i="1"/>
  <c r="I68" i="1"/>
  <c r="K68" i="1"/>
  <c r="L68" i="1"/>
  <c r="M68" i="1" s="1"/>
  <c r="F69" i="1"/>
  <c r="G69" i="1"/>
  <c r="H69" i="1"/>
  <c r="K69" i="1"/>
  <c r="L69" i="1"/>
  <c r="M69" i="1"/>
  <c r="F70" i="1"/>
  <c r="I70" i="1" s="1"/>
  <c r="G70" i="1"/>
  <c r="H70" i="1"/>
  <c r="K70" i="1"/>
  <c r="L70" i="1"/>
  <c r="M70" i="1" s="1"/>
  <c r="F71" i="1"/>
  <c r="H71" i="1" s="1"/>
  <c r="G71" i="1"/>
  <c r="I71" i="1"/>
  <c r="J71" i="1"/>
  <c r="K71" i="1"/>
  <c r="L71" i="1"/>
  <c r="M71" i="1" s="1"/>
  <c r="F72" i="1"/>
  <c r="G72" i="1"/>
  <c r="H72" i="1"/>
  <c r="K72" i="1"/>
  <c r="L72" i="1"/>
  <c r="M72" i="1"/>
  <c r="F73" i="1"/>
  <c r="I73" i="1" s="1"/>
  <c r="G73" i="1"/>
  <c r="H73" i="1"/>
  <c r="J73" i="1" s="1"/>
  <c r="K73" i="1"/>
  <c r="L73" i="1"/>
  <c r="M73" i="1" s="1"/>
  <c r="F74" i="1"/>
  <c r="H74" i="1" s="1"/>
  <c r="J74" i="1" s="1"/>
  <c r="G74" i="1"/>
  <c r="I74" i="1"/>
  <c r="K74" i="1"/>
  <c r="L74" i="1"/>
  <c r="M74" i="1" s="1"/>
  <c r="F75" i="1"/>
  <c r="G75" i="1"/>
  <c r="H75" i="1"/>
  <c r="K75" i="1"/>
  <c r="L75" i="1"/>
  <c r="M75" i="1"/>
  <c r="F76" i="1"/>
  <c r="I76" i="1" s="1"/>
  <c r="G76" i="1"/>
  <c r="H76" i="1"/>
  <c r="K76" i="1"/>
  <c r="L76" i="1"/>
  <c r="M76" i="1" s="1"/>
  <c r="F77" i="1"/>
  <c r="H77" i="1" s="1"/>
  <c r="G77" i="1"/>
  <c r="I77" i="1"/>
  <c r="J77" i="1"/>
  <c r="K77" i="1"/>
  <c r="L77" i="1"/>
  <c r="M77" i="1" s="1"/>
  <c r="F78" i="1"/>
  <c r="G78" i="1"/>
  <c r="H78" i="1"/>
  <c r="K78" i="1"/>
  <c r="L78" i="1"/>
  <c r="M78" i="1"/>
  <c r="F79" i="1"/>
  <c r="I79" i="1" s="1"/>
  <c r="G79" i="1"/>
  <c r="H79" i="1"/>
  <c r="J79" i="1" s="1"/>
  <c r="K79" i="1"/>
  <c r="L79" i="1"/>
  <c r="M79" i="1" s="1"/>
  <c r="F80" i="1"/>
  <c r="H80" i="1" s="1"/>
  <c r="J80" i="1" s="1"/>
  <c r="G80" i="1"/>
  <c r="I80" i="1"/>
  <c r="K80" i="1"/>
  <c r="L80" i="1"/>
  <c r="M80" i="1" s="1"/>
  <c r="F81" i="1"/>
  <c r="G81" i="1"/>
  <c r="H81" i="1"/>
  <c r="K81" i="1"/>
  <c r="L81" i="1"/>
  <c r="M81" i="1"/>
  <c r="F82" i="1"/>
  <c r="I82" i="1" s="1"/>
  <c r="G82" i="1"/>
  <c r="H82" i="1"/>
  <c r="K82" i="1"/>
  <c r="L82" i="1"/>
  <c r="M82" i="1" s="1"/>
  <c r="F83" i="1"/>
  <c r="H83" i="1" s="1"/>
  <c r="G83" i="1"/>
  <c r="I83" i="1"/>
  <c r="J83" i="1"/>
  <c r="K83" i="1"/>
  <c r="L83" i="1"/>
  <c r="M83" i="1" s="1"/>
  <c r="F84" i="1"/>
  <c r="G84" i="1"/>
  <c r="H84" i="1"/>
  <c r="K84" i="1"/>
  <c r="L84" i="1"/>
  <c r="M84" i="1"/>
  <c r="F85" i="1"/>
  <c r="I85" i="1" s="1"/>
  <c r="G85" i="1"/>
  <c r="H85" i="1"/>
  <c r="J85" i="1" s="1"/>
  <c r="K85" i="1"/>
  <c r="L85" i="1"/>
  <c r="M85" i="1" s="1"/>
  <c r="F86" i="1"/>
  <c r="H86" i="1" s="1"/>
  <c r="J86" i="1" s="1"/>
  <c r="G86" i="1"/>
  <c r="I86" i="1"/>
  <c r="K86" i="1"/>
  <c r="L86" i="1"/>
  <c r="M86" i="1" s="1"/>
  <c r="F87" i="1"/>
  <c r="G87" i="1"/>
  <c r="H87" i="1"/>
  <c r="K87" i="1"/>
  <c r="L87" i="1"/>
  <c r="M87" i="1"/>
  <c r="F88" i="1"/>
  <c r="I88" i="1" s="1"/>
  <c r="G88" i="1"/>
  <c r="H88" i="1"/>
  <c r="K88" i="1"/>
  <c r="L88" i="1"/>
  <c r="M88" i="1" s="1"/>
  <c r="F89" i="1"/>
  <c r="H89" i="1" s="1"/>
  <c r="G89" i="1"/>
  <c r="I89" i="1"/>
  <c r="J89" i="1"/>
  <c r="K89" i="1"/>
  <c r="L89" i="1"/>
  <c r="M89" i="1" s="1"/>
  <c r="F90" i="1"/>
  <c r="G90" i="1"/>
  <c r="H90" i="1"/>
  <c r="K90" i="1"/>
  <c r="L90" i="1"/>
  <c r="M90" i="1"/>
  <c r="F91" i="1"/>
  <c r="I91" i="1" s="1"/>
  <c r="G91" i="1"/>
  <c r="H91" i="1"/>
  <c r="J91" i="1" s="1"/>
  <c r="K91" i="1"/>
  <c r="L91" i="1"/>
  <c r="M91" i="1" s="1"/>
  <c r="F92" i="1"/>
  <c r="H92" i="1" s="1"/>
  <c r="J92" i="1" s="1"/>
  <c r="G92" i="1"/>
  <c r="I92" i="1"/>
  <c r="K92" i="1"/>
  <c r="L92" i="1"/>
  <c r="M92" i="1" s="1"/>
  <c r="F93" i="1"/>
  <c r="G93" i="1"/>
  <c r="H93" i="1"/>
  <c r="K93" i="1"/>
  <c r="L93" i="1"/>
  <c r="M93" i="1"/>
  <c r="F94" i="1"/>
  <c r="I94" i="1" s="1"/>
  <c r="G94" i="1"/>
  <c r="H94" i="1"/>
  <c r="K94" i="1"/>
  <c r="L94" i="1"/>
  <c r="M94" i="1" s="1"/>
  <c r="F95" i="1"/>
  <c r="H95" i="1" s="1"/>
  <c r="G95" i="1"/>
  <c r="I95" i="1"/>
  <c r="J95" i="1"/>
  <c r="K95" i="1"/>
  <c r="L95" i="1"/>
  <c r="M95" i="1" s="1"/>
  <c r="F96" i="1"/>
  <c r="G96" i="1"/>
  <c r="H96" i="1"/>
  <c r="K96" i="1"/>
  <c r="L96" i="1"/>
  <c r="M96" i="1"/>
  <c r="F97" i="1"/>
  <c r="I97" i="1" s="1"/>
  <c r="G97" i="1"/>
  <c r="H97" i="1"/>
  <c r="J97" i="1" s="1"/>
  <c r="K97" i="1"/>
  <c r="L97" i="1"/>
  <c r="M97" i="1" s="1"/>
  <c r="F98" i="1"/>
  <c r="H98" i="1" s="1"/>
  <c r="J98" i="1" s="1"/>
  <c r="G98" i="1"/>
  <c r="I98" i="1"/>
  <c r="K98" i="1"/>
  <c r="L98" i="1"/>
  <c r="M98" i="1" s="1"/>
  <c r="F99" i="1"/>
  <c r="G99" i="1"/>
  <c r="H99" i="1"/>
  <c r="K99" i="1"/>
  <c r="L99" i="1"/>
  <c r="M99" i="1"/>
  <c r="F100" i="1"/>
  <c r="I100" i="1" s="1"/>
  <c r="G100" i="1"/>
  <c r="H100" i="1"/>
  <c r="K100" i="1"/>
  <c r="L100" i="1"/>
  <c r="M100" i="1" s="1"/>
  <c r="F101" i="1"/>
  <c r="H101" i="1" s="1"/>
  <c r="G101" i="1"/>
  <c r="I101" i="1"/>
  <c r="J101" i="1"/>
  <c r="K101" i="1"/>
  <c r="L101" i="1"/>
  <c r="M101" i="1" s="1"/>
  <c r="F102" i="1"/>
  <c r="G102" i="1"/>
  <c r="H102" i="1"/>
  <c r="K102" i="1"/>
  <c r="L102" i="1"/>
  <c r="M102" i="1"/>
  <c r="F103" i="1"/>
  <c r="I103" i="1" s="1"/>
  <c r="G103" i="1"/>
  <c r="H103" i="1"/>
  <c r="J103" i="1" s="1"/>
  <c r="K103" i="1"/>
  <c r="L103" i="1"/>
  <c r="M103" i="1" s="1"/>
  <c r="F104" i="1"/>
  <c r="H104" i="1" s="1"/>
  <c r="J104" i="1" s="1"/>
  <c r="G104" i="1"/>
  <c r="I104" i="1"/>
  <c r="K104" i="1"/>
  <c r="L104" i="1"/>
  <c r="M104" i="1" s="1"/>
  <c r="F105" i="1"/>
  <c r="G105" i="1"/>
  <c r="H105" i="1"/>
  <c r="K105" i="1"/>
  <c r="L105" i="1"/>
  <c r="M105" i="1"/>
  <c r="F106" i="1"/>
  <c r="I106" i="1" s="1"/>
  <c r="G106" i="1"/>
  <c r="H106" i="1"/>
  <c r="K106" i="1"/>
  <c r="L106" i="1"/>
  <c r="M106" i="1" s="1"/>
  <c r="F107" i="1"/>
  <c r="H107" i="1" s="1"/>
  <c r="G107" i="1"/>
  <c r="I107" i="1"/>
  <c r="J107" i="1"/>
  <c r="K107" i="1"/>
  <c r="L107" i="1"/>
  <c r="M107" i="1" s="1"/>
  <c r="F108" i="1"/>
  <c r="G108" i="1"/>
  <c r="H108" i="1"/>
  <c r="K108" i="1"/>
  <c r="L108" i="1"/>
  <c r="M108" i="1"/>
  <c r="F109" i="1"/>
  <c r="I109" i="1" s="1"/>
  <c r="G109" i="1"/>
  <c r="H109" i="1"/>
  <c r="J109" i="1"/>
  <c r="K109" i="1"/>
  <c r="L109" i="1"/>
  <c r="M109" i="1" s="1"/>
  <c r="F110" i="1"/>
  <c r="H110" i="1" s="1"/>
  <c r="J110" i="1" s="1"/>
  <c r="G110" i="1"/>
  <c r="I110" i="1"/>
  <c r="K110" i="1"/>
  <c r="L110" i="1"/>
  <c r="M110" i="1" s="1"/>
  <c r="F111" i="1"/>
  <c r="G111" i="1"/>
  <c r="H111" i="1"/>
  <c r="K111" i="1"/>
  <c r="L111" i="1"/>
  <c r="M111" i="1"/>
  <c r="F112" i="1"/>
  <c r="I112" i="1" s="1"/>
  <c r="G112" i="1"/>
  <c r="H112" i="1"/>
  <c r="K112" i="1"/>
  <c r="L112" i="1"/>
  <c r="M112" i="1" s="1"/>
  <c r="F113" i="1"/>
  <c r="H113" i="1" s="1"/>
  <c r="G113" i="1"/>
  <c r="I113" i="1"/>
  <c r="J113" i="1"/>
  <c r="K113" i="1"/>
  <c r="L113" i="1"/>
  <c r="M113" i="1" s="1"/>
  <c r="F114" i="1"/>
  <c r="G114" i="1"/>
  <c r="H114" i="1"/>
  <c r="K114" i="1"/>
  <c r="L114" i="1"/>
  <c r="M114" i="1"/>
  <c r="F115" i="1"/>
  <c r="I115" i="1" s="1"/>
  <c r="G115" i="1"/>
  <c r="H115" i="1"/>
  <c r="J115" i="1"/>
  <c r="K115" i="1"/>
  <c r="L115" i="1"/>
  <c r="M115" i="1" s="1"/>
  <c r="F116" i="1"/>
  <c r="H116" i="1" s="1"/>
  <c r="G116" i="1"/>
  <c r="I116" i="1"/>
  <c r="K116" i="1"/>
  <c r="L116" i="1"/>
  <c r="M116" i="1" s="1"/>
  <c r="F117" i="1"/>
  <c r="I117" i="1" s="1"/>
  <c r="G117" i="1"/>
  <c r="H117" i="1"/>
  <c r="J117" i="1"/>
  <c r="K117" i="1"/>
  <c r="L117" i="1"/>
  <c r="M117" i="1"/>
  <c r="F118" i="1"/>
  <c r="I118" i="1" s="1"/>
  <c r="G118" i="1"/>
  <c r="K118" i="1"/>
  <c r="L118" i="1"/>
  <c r="M118" i="1" s="1"/>
  <c r="F119" i="1"/>
  <c r="H119" i="1" s="1"/>
  <c r="G119" i="1"/>
  <c r="I119" i="1"/>
  <c r="J119" i="1"/>
  <c r="K119" i="1"/>
  <c r="L119" i="1"/>
  <c r="M119" i="1" s="1"/>
  <c r="F120" i="1"/>
  <c r="I120" i="1" s="1"/>
  <c r="G120" i="1"/>
  <c r="K120" i="1"/>
  <c r="L120" i="1"/>
  <c r="M120" i="1"/>
  <c r="F121" i="1"/>
  <c r="I121" i="1" s="1"/>
  <c r="G121" i="1"/>
  <c r="K121" i="1"/>
  <c r="L121" i="1"/>
  <c r="M121" i="1" s="1"/>
  <c r="F122" i="1"/>
  <c r="H122" i="1" s="1"/>
  <c r="G122" i="1"/>
  <c r="K122" i="1"/>
  <c r="L122" i="1"/>
  <c r="M122" i="1" s="1"/>
  <c r="F123" i="1"/>
  <c r="H123" i="1" s="1"/>
  <c r="J123" i="1" s="1"/>
  <c r="G123" i="1"/>
  <c r="I123" i="1"/>
  <c r="K123" i="1"/>
  <c r="L123" i="1"/>
  <c r="M123" i="1"/>
  <c r="F124" i="1"/>
  <c r="I124" i="1" s="1"/>
  <c r="G124" i="1"/>
  <c r="K124" i="1"/>
  <c r="L124" i="1"/>
  <c r="M124" i="1" s="1"/>
  <c r="F125" i="1"/>
  <c r="H125" i="1" s="1"/>
  <c r="G125" i="1"/>
  <c r="I125" i="1"/>
  <c r="J125" i="1"/>
  <c r="K125" i="1"/>
  <c r="L125" i="1"/>
  <c r="M125" i="1" s="1"/>
  <c r="F126" i="1"/>
  <c r="H126" i="1" s="1"/>
  <c r="G126" i="1"/>
  <c r="K126" i="1"/>
  <c r="L126" i="1"/>
  <c r="M126" i="1"/>
  <c r="F127" i="1"/>
  <c r="I127" i="1" s="1"/>
  <c r="G127" i="1"/>
  <c r="K127" i="1"/>
  <c r="L127" i="1"/>
  <c r="M127" i="1" s="1"/>
  <c r="F128" i="1"/>
  <c r="H128" i="1" s="1"/>
  <c r="G128" i="1"/>
  <c r="J128" i="1"/>
  <c r="K128" i="1"/>
  <c r="L128" i="1"/>
  <c r="M128" i="1" s="1"/>
  <c r="F129" i="1"/>
  <c r="G129" i="1"/>
  <c r="K129" i="1"/>
  <c r="L129" i="1"/>
  <c r="M129" i="1"/>
  <c r="F130" i="1"/>
  <c r="I130" i="1" s="1"/>
  <c r="G130" i="1"/>
  <c r="H130" i="1"/>
  <c r="J130" i="1"/>
  <c r="K130" i="1"/>
  <c r="L130" i="1"/>
  <c r="M130" i="1"/>
  <c r="F131" i="1"/>
  <c r="H131" i="1" s="1"/>
  <c r="G131" i="1"/>
  <c r="K131" i="1"/>
  <c r="L131" i="1"/>
  <c r="M131" i="1"/>
  <c r="F132" i="1"/>
  <c r="I132" i="1" s="1"/>
  <c r="G132" i="1"/>
  <c r="H132" i="1"/>
  <c r="J132" i="1" s="1"/>
  <c r="K132" i="1"/>
  <c r="L132" i="1"/>
  <c r="M132" i="1"/>
  <c r="F133" i="1"/>
  <c r="H133" i="1" s="1"/>
  <c r="J133" i="1" s="1"/>
  <c r="G133" i="1"/>
  <c r="I133" i="1"/>
  <c r="K133" i="1"/>
  <c r="L133" i="1"/>
  <c r="M133" i="1" s="1"/>
  <c r="F134" i="1"/>
  <c r="H134" i="1" s="1"/>
  <c r="G134" i="1"/>
  <c r="K134" i="1"/>
  <c r="L134" i="1"/>
  <c r="M134" i="1" s="1"/>
  <c r="F135" i="1"/>
  <c r="J135" i="1" s="1"/>
  <c r="G135" i="1"/>
  <c r="H135" i="1"/>
  <c r="I135" i="1"/>
  <c r="K135" i="1"/>
  <c r="L135" i="1"/>
  <c r="M135" i="1"/>
  <c r="F136" i="1"/>
  <c r="G136" i="1"/>
  <c r="H136" i="1"/>
  <c r="I136" i="1"/>
  <c r="J136" i="1"/>
  <c r="K136" i="1"/>
  <c r="L136" i="1"/>
  <c r="M136" i="1"/>
  <c r="F137" i="1"/>
  <c r="H137" i="1" s="1"/>
  <c r="G137" i="1"/>
  <c r="I137" i="1"/>
  <c r="K137" i="1"/>
  <c r="L137" i="1"/>
  <c r="M137" i="1"/>
  <c r="F138" i="1"/>
  <c r="G138" i="1"/>
  <c r="H138" i="1"/>
  <c r="I138" i="1"/>
  <c r="J138" i="1"/>
  <c r="K138" i="1"/>
  <c r="L138" i="1"/>
  <c r="M138" i="1"/>
  <c r="F139" i="1"/>
  <c r="J139" i="1" s="1"/>
  <c r="G139" i="1"/>
  <c r="H139" i="1"/>
  <c r="I139" i="1"/>
  <c r="K139" i="1"/>
  <c r="L139" i="1"/>
  <c r="M139" i="1"/>
  <c r="F140" i="1"/>
  <c r="H140" i="1" s="1"/>
  <c r="G140" i="1"/>
  <c r="K140" i="1"/>
  <c r="L140" i="1"/>
  <c r="M140" i="1"/>
  <c r="F141" i="1"/>
  <c r="I141" i="1" s="1"/>
  <c r="G141" i="1"/>
  <c r="H141" i="1"/>
  <c r="J141" i="1"/>
  <c r="K141" i="1"/>
  <c r="L141" i="1"/>
  <c r="M141" i="1"/>
  <c r="F142" i="1"/>
  <c r="H142" i="1" s="1"/>
  <c r="G142" i="1"/>
  <c r="K142" i="1"/>
  <c r="L142" i="1"/>
  <c r="M142" i="1" s="1"/>
  <c r="F143" i="1"/>
  <c r="H143" i="1" s="1"/>
  <c r="G143" i="1"/>
  <c r="J143" i="1"/>
  <c r="K143" i="1"/>
  <c r="L143" i="1"/>
  <c r="M143" i="1" s="1"/>
  <c r="F144" i="1"/>
  <c r="H144" i="1" s="1"/>
  <c r="J144" i="1" s="1"/>
  <c r="G144" i="1"/>
  <c r="I144" i="1"/>
  <c r="K144" i="1"/>
  <c r="L144" i="1"/>
  <c r="M144" i="1"/>
  <c r="F145" i="1"/>
  <c r="H145" i="1" s="1"/>
  <c r="G145" i="1"/>
  <c r="K145" i="1"/>
  <c r="F146" i="1"/>
  <c r="G146" i="1"/>
  <c r="H146" i="1" s="1"/>
  <c r="K146" i="1"/>
  <c r="K188" i="1" s="1"/>
  <c r="L146" i="1"/>
  <c r="M146" i="1" s="1"/>
  <c r="F147" i="1"/>
  <c r="G147" i="1"/>
  <c r="H147" i="1" s="1"/>
  <c r="K147" i="1"/>
  <c r="L147" i="1"/>
  <c r="M147" i="1" s="1"/>
  <c r="F148" i="1"/>
  <c r="I148" i="1" s="1"/>
  <c r="G148" i="1"/>
  <c r="H148" i="1"/>
  <c r="K148" i="1"/>
  <c r="L148" i="1"/>
  <c r="M148" i="1" s="1"/>
  <c r="F149" i="1"/>
  <c r="G149" i="1"/>
  <c r="H149" i="1" s="1"/>
  <c r="K149" i="1"/>
  <c r="L149" i="1"/>
  <c r="M149" i="1" s="1"/>
  <c r="F150" i="1"/>
  <c r="I150" i="1" s="1"/>
  <c r="G150" i="1"/>
  <c r="H150" i="1"/>
  <c r="K150" i="1"/>
  <c r="L150" i="1"/>
  <c r="M150" i="1" s="1"/>
  <c r="F151" i="1"/>
  <c r="G151" i="1"/>
  <c r="H151" i="1" s="1"/>
  <c r="K151" i="1"/>
  <c r="L151" i="1"/>
  <c r="M151" i="1" s="1"/>
  <c r="F152" i="1"/>
  <c r="I152" i="1" s="1"/>
  <c r="G152" i="1"/>
  <c r="H152" i="1"/>
  <c r="K152" i="1"/>
  <c r="L152" i="1"/>
  <c r="M152" i="1" s="1"/>
  <c r="F153" i="1"/>
  <c r="G153" i="1"/>
  <c r="H153" i="1" s="1"/>
  <c r="K153" i="1"/>
  <c r="L153" i="1"/>
  <c r="M153" i="1" s="1"/>
  <c r="F154" i="1"/>
  <c r="I154" i="1" s="1"/>
  <c r="G154" i="1"/>
  <c r="K154" i="1"/>
  <c r="L154" i="1"/>
  <c r="M154" i="1" s="1"/>
  <c r="F155" i="1"/>
  <c r="G155" i="1"/>
  <c r="H155" i="1" s="1"/>
  <c r="K155" i="1"/>
  <c r="L155" i="1"/>
  <c r="M155" i="1" s="1"/>
  <c r="F156" i="1"/>
  <c r="I156" i="1" s="1"/>
  <c r="G156" i="1"/>
  <c r="K156" i="1"/>
  <c r="L156" i="1"/>
  <c r="M156" i="1" s="1"/>
  <c r="F157" i="1"/>
  <c r="G157" i="1"/>
  <c r="H157" i="1" s="1"/>
  <c r="K157" i="1"/>
  <c r="L157" i="1"/>
  <c r="M157" i="1" s="1"/>
  <c r="F158" i="1"/>
  <c r="I158" i="1" s="1"/>
  <c r="G158" i="1"/>
  <c r="K158" i="1"/>
  <c r="L158" i="1"/>
  <c r="M158" i="1" s="1"/>
  <c r="F159" i="1"/>
  <c r="G159" i="1"/>
  <c r="H159" i="1" s="1"/>
  <c r="K159" i="1"/>
  <c r="L159" i="1"/>
  <c r="M159" i="1" s="1"/>
  <c r="F160" i="1"/>
  <c r="I160" i="1" s="1"/>
  <c r="G160" i="1"/>
  <c r="H160" i="1"/>
  <c r="K160" i="1"/>
  <c r="L160" i="1"/>
  <c r="M160" i="1" s="1"/>
  <c r="F161" i="1"/>
  <c r="G161" i="1"/>
  <c r="H161" i="1" s="1"/>
  <c r="K161" i="1"/>
  <c r="L161" i="1"/>
  <c r="M161" i="1" s="1"/>
  <c r="F162" i="1"/>
  <c r="H162" i="1" s="1"/>
  <c r="J162" i="1" s="1"/>
  <c r="G162" i="1"/>
  <c r="K162" i="1"/>
  <c r="K187" i="1" s="1"/>
  <c r="L162" i="1"/>
  <c r="F163" i="1"/>
  <c r="I163" i="1" s="1"/>
  <c r="G163" i="1"/>
  <c r="K163" i="1"/>
  <c r="L163" i="1"/>
  <c r="M163" i="1" s="1"/>
  <c r="F164" i="1"/>
  <c r="I164" i="1" s="1"/>
  <c r="G164" i="1"/>
  <c r="H164" i="1"/>
  <c r="J164" i="1"/>
  <c r="K164" i="1"/>
  <c r="L164" i="1"/>
  <c r="M164" i="1" s="1"/>
  <c r="F165" i="1"/>
  <c r="H165" i="1" s="1"/>
  <c r="J165" i="1" s="1"/>
  <c r="G165" i="1"/>
  <c r="K165" i="1"/>
  <c r="L165" i="1"/>
  <c r="M165" i="1" s="1"/>
  <c r="F166" i="1"/>
  <c r="J166" i="1" s="1"/>
  <c r="G166" i="1"/>
  <c r="H166" i="1"/>
  <c r="K166" i="1"/>
  <c r="L166" i="1"/>
  <c r="M166" i="1" s="1"/>
  <c r="F167" i="1"/>
  <c r="G167" i="1"/>
  <c r="I167" i="1" s="1"/>
  <c r="H167" i="1"/>
  <c r="J167" i="1" s="1"/>
  <c r="K167" i="1"/>
  <c r="L167" i="1"/>
  <c r="M167" i="1"/>
  <c r="F168" i="1"/>
  <c r="I168" i="1" s="1"/>
  <c r="G168" i="1"/>
  <c r="H168" i="1" s="1"/>
  <c r="K168" i="1"/>
  <c r="L168" i="1"/>
  <c r="M168" i="1" s="1"/>
  <c r="F169" i="1"/>
  <c r="J169" i="1" s="1"/>
  <c r="G169" i="1"/>
  <c r="H169" i="1"/>
  <c r="I169" i="1"/>
  <c r="K169" i="1"/>
  <c r="L169" i="1"/>
  <c r="M169" i="1" s="1"/>
  <c r="F170" i="1"/>
  <c r="G170" i="1"/>
  <c r="I170" i="1" s="1"/>
  <c r="H170" i="1"/>
  <c r="J170" i="1" s="1"/>
  <c r="K170" i="1"/>
  <c r="L170" i="1"/>
  <c r="M170" i="1"/>
  <c r="F171" i="1"/>
  <c r="I171" i="1" s="1"/>
  <c r="G171" i="1"/>
  <c r="H171" i="1" s="1"/>
  <c r="K171" i="1"/>
  <c r="L171" i="1"/>
  <c r="M171" i="1" s="1"/>
  <c r="F172" i="1"/>
  <c r="J172" i="1" s="1"/>
  <c r="G172" i="1"/>
  <c r="H172" i="1"/>
  <c r="I172" i="1"/>
  <c r="K172" i="1"/>
  <c r="L172" i="1"/>
  <c r="M172" i="1" s="1"/>
  <c r="F173" i="1"/>
  <c r="G173" i="1"/>
  <c r="I173" i="1" s="1"/>
  <c r="H173" i="1"/>
  <c r="J173" i="1" s="1"/>
  <c r="K173" i="1"/>
  <c r="L173" i="1"/>
  <c r="M173" i="1"/>
  <c r="F174" i="1"/>
  <c r="I174" i="1" s="1"/>
  <c r="G174" i="1"/>
  <c r="H174" i="1" s="1"/>
  <c r="K174" i="1"/>
  <c r="L174" i="1"/>
  <c r="M174" i="1" s="1"/>
  <c r="F175" i="1"/>
  <c r="J175" i="1" s="1"/>
  <c r="G175" i="1"/>
  <c r="H175" i="1"/>
  <c r="I175" i="1"/>
  <c r="K175" i="1"/>
  <c r="L175" i="1"/>
  <c r="M175" i="1" s="1"/>
  <c r="F176" i="1"/>
  <c r="G176" i="1"/>
  <c r="I176" i="1" s="1"/>
  <c r="H176" i="1"/>
  <c r="J176" i="1" s="1"/>
  <c r="K176" i="1"/>
  <c r="L176" i="1"/>
  <c r="M176" i="1"/>
  <c r="F177" i="1"/>
  <c r="I177" i="1" s="1"/>
  <c r="G177" i="1"/>
  <c r="H177" i="1" s="1"/>
  <c r="K177" i="1"/>
  <c r="L177" i="1"/>
  <c r="M177" i="1" s="1"/>
  <c r="F178" i="1"/>
  <c r="J178" i="1" s="1"/>
  <c r="G178" i="1"/>
  <c r="H178" i="1"/>
  <c r="I178" i="1"/>
  <c r="K178" i="1"/>
  <c r="L178" i="1"/>
  <c r="M178" i="1" s="1"/>
  <c r="F179" i="1"/>
  <c r="G179" i="1"/>
  <c r="I179" i="1" s="1"/>
  <c r="H179" i="1"/>
  <c r="J179" i="1" s="1"/>
  <c r="K179" i="1"/>
  <c r="L179" i="1"/>
  <c r="M179" i="1"/>
  <c r="F180" i="1"/>
  <c r="I180" i="1" s="1"/>
  <c r="G180" i="1"/>
  <c r="H180" i="1" s="1"/>
  <c r="K180" i="1"/>
  <c r="L180" i="1"/>
  <c r="M180" i="1" s="1"/>
  <c r="F181" i="1"/>
  <c r="J181" i="1" s="1"/>
  <c r="G181" i="1"/>
  <c r="H181" i="1"/>
  <c r="I181" i="1"/>
  <c r="K181" i="1"/>
  <c r="L181" i="1"/>
  <c r="M181" i="1" s="1"/>
  <c r="F182" i="1"/>
  <c r="G182" i="1"/>
  <c r="I182" i="1" s="1"/>
  <c r="H182" i="1"/>
  <c r="J182" i="1" s="1"/>
  <c r="K182" i="1"/>
  <c r="L182" i="1"/>
  <c r="M182" i="1"/>
  <c r="F183" i="1"/>
  <c r="I183" i="1" s="1"/>
  <c r="G183" i="1"/>
  <c r="H183" i="1" s="1"/>
  <c r="K183" i="1"/>
  <c r="L183" i="1"/>
  <c r="M183" i="1" s="1"/>
  <c r="F184" i="1"/>
  <c r="J184" i="1" s="1"/>
  <c r="G184" i="1"/>
  <c r="H184" i="1"/>
  <c r="I184" i="1"/>
  <c r="K184" i="1"/>
  <c r="L184" i="1"/>
  <c r="M184" i="1" s="1"/>
  <c r="F185" i="1"/>
  <c r="G185" i="1"/>
  <c r="I185" i="1" s="1"/>
  <c r="H185" i="1"/>
  <c r="J185" i="1" s="1"/>
  <c r="K185" i="1"/>
  <c r="L185" i="1"/>
  <c r="M185" i="1"/>
  <c r="F186" i="1"/>
  <c r="I186" i="1" s="1"/>
  <c r="G186" i="1"/>
  <c r="H186" i="1" s="1"/>
  <c r="K186" i="1"/>
  <c r="L186" i="1"/>
  <c r="M186" i="1" s="1"/>
  <c r="F187" i="1"/>
  <c r="J187" i="1" s="1"/>
  <c r="G187" i="1"/>
  <c r="H187" i="1"/>
  <c r="I187" i="1"/>
  <c r="M187" i="1" l="1"/>
  <c r="L187" i="1"/>
  <c r="J140" i="1"/>
  <c r="I129" i="1"/>
  <c r="J122" i="1"/>
  <c r="I140" i="1"/>
  <c r="H129" i="1"/>
  <c r="J129" i="1" s="1"/>
  <c r="I122" i="1"/>
  <c r="I24" i="1"/>
  <c r="J24" i="1"/>
  <c r="M162" i="1"/>
  <c r="I161" i="1"/>
  <c r="I159" i="1"/>
  <c r="I157" i="1"/>
  <c r="I155" i="1"/>
  <c r="I153" i="1"/>
  <c r="I151" i="1"/>
  <c r="I149" i="1"/>
  <c r="I147" i="1"/>
  <c r="I143" i="1"/>
  <c r="H127" i="1"/>
  <c r="J127" i="1" s="1"/>
  <c r="H120" i="1"/>
  <c r="J120" i="1" s="1"/>
  <c r="H118" i="1"/>
  <c r="J118" i="1" s="1"/>
  <c r="J116" i="1"/>
  <c r="J112" i="1"/>
  <c r="J106" i="1"/>
  <c r="J100" i="1"/>
  <c r="J94" i="1"/>
  <c r="J88" i="1"/>
  <c r="J82" i="1"/>
  <c r="J76" i="1"/>
  <c r="J70" i="1"/>
  <c r="J64" i="1"/>
  <c r="J58" i="1"/>
  <c r="I9" i="1"/>
  <c r="J9" i="1"/>
  <c r="I15" i="1"/>
  <c r="J15" i="1"/>
  <c r="I166" i="1"/>
  <c r="I162" i="1"/>
  <c r="J160" i="1"/>
  <c r="J158" i="1"/>
  <c r="J156" i="1"/>
  <c r="J154" i="1"/>
  <c r="J152" i="1"/>
  <c r="J150" i="1"/>
  <c r="J148" i="1"/>
  <c r="I114" i="1"/>
  <c r="J114" i="1"/>
  <c r="I108" i="1"/>
  <c r="J108" i="1"/>
  <c r="I102" i="1"/>
  <c r="J102" i="1"/>
  <c r="I96" i="1"/>
  <c r="J96" i="1"/>
  <c r="I90" i="1"/>
  <c r="J90" i="1"/>
  <c r="I84" i="1"/>
  <c r="J84" i="1"/>
  <c r="I78" i="1"/>
  <c r="J78" i="1"/>
  <c r="I72" i="1"/>
  <c r="J72" i="1"/>
  <c r="I66" i="1"/>
  <c r="J66" i="1"/>
  <c r="I60" i="1"/>
  <c r="J60" i="1"/>
  <c r="I54" i="1"/>
  <c r="J54" i="1"/>
  <c r="I48" i="1"/>
  <c r="J48" i="1"/>
  <c r="I42" i="1"/>
  <c r="J42" i="1"/>
  <c r="I36" i="1"/>
  <c r="J36" i="1"/>
  <c r="H158" i="1"/>
  <c r="H156" i="1"/>
  <c r="H154" i="1"/>
  <c r="I21" i="1"/>
  <c r="J21" i="1"/>
  <c r="H6" i="1"/>
  <c r="J6" i="1" s="1"/>
  <c r="I6" i="1"/>
  <c r="I146" i="1"/>
  <c r="J146" i="1"/>
  <c r="I128" i="1"/>
  <c r="H121" i="1"/>
  <c r="J121" i="1" s="1"/>
  <c r="M188" i="1"/>
  <c r="J142" i="1"/>
  <c r="J126" i="1"/>
  <c r="I27" i="1"/>
  <c r="J27" i="1"/>
  <c r="L188" i="1"/>
  <c r="I165" i="1"/>
  <c r="J145" i="1"/>
  <c r="I142" i="1"/>
  <c r="J131" i="1"/>
  <c r="I126" i="1"/>
  <c r="I12" i="1"/>
  <c r="J12" i="1"/>
  <c r="J186" i="1"/>
  <c r="J183" i="1"/>
  <c r="J180" i="1"/>
  <c r="J177" i="1"/>
  <c r="J174" i="1"/>
  <c r="J171" i="1"/>
  <c r="J168" i="1"/>
  <c r="I145" i="1"/>
  <c r="J134" i="1"/>
  <c r="I131" i="1"/>
  <c r="I33" i="1"/>
  <c r="J33" i="1"/>
  <c r="I30" i="1"/>
  <c r="J30" i="1"/>
  <c r="H163" i="1"/>
  <c r="J163" i="1" s="1"/>
  <c r="J161" i="1"/>
  <c r="J159" i="1"/>
  <c r="J157" i="1"/>
  <c r="J155" i="1"/>
  <c r="J153" i="1"/>
  <c r="J151" i="1"/>
  <c r="J149" i="1"/>
  <c r="J147" i="1"/>
  <c r="J137" i="1"/>
  <c r="I134" i="1"/>
  <c r="H124" i="1"/>
  <c r="J124" i="1" s="1"/>
  <c r="I111" i="1"/>
  <c r="J111" i="1"/>
  <c r="I105" i="1"/>
  <c r="J105" i="1"/>
  <c r="I99" i="1"/>
  <c r="J99" i="1"/>
  <c r="I93" i="1"/>
  <c r="J93" i="1"/>
  <c r="I87" i="1"/>
  <c r="J87" i="1"/>
  <c r="I81" i="1"/>
  <c r="J81" i="1"/>
  <c r="I75" i="1"/>
  <c r="J75" i="1"/>
  <c r="I69" i="1"/>
  <c r="J69" i="1"/>
  <c r="I63" i="1"/>
  <c r="J63" i="1"/>
  <c r="I57" i="1"/>
  <c r="J57" i="1"/>
  <c r="I51" i="1"/>
  <c r="J51" i="1"/>
  <c r="I45" i="1"/>
  <c r="J45" i="1"/>
  <c r="I39" i="1"/>
  <c r="J39" i="1"/>
  <c r="H24" i="1"/>
  <c r="I18" i="1"/>
  <c r="J18" i="1"/>
  <c r="I4" i="1"/>
  <c r="J5" i="1"/>
</calcChain>
</file>

<file path=xl/sharedStrings.xml><?xml version="1.0" encoding="utf-8"?>
<sst xmlns="http://schemas.openxmlformats.org/spreadsheetml/2006/main" count="202" uniqueCount="197">
  <si>
    <t>Marquette University</t>
  </si>
  <si>
    <t>Marshall University</t>
  </si>
  <si>
    <t>Old Dominion University</t>
  </si>
  <si>
    <t>University of Vermont</t>
  </si>
  <si>
    <t>Utah State University</t>
  </si>
  <si>
    <t>Texas Southern University</t>
  </si>
  <si>
    <t>Texas Christian University</t>
  </si>
  <si>
    <t>Texas A &amp; M University-Kingsville</t>
  </si>
  <si>
    <t>Texas State University</t>
  </si>
  <si>
    <t>Southern Methodist University</t>
  </si>
  <si>
    <t>The University of Texas Rio Grande Valley</t>
  </si>
  <si>
    <t>Baylor University</t>
  </si>
  <si>
    <t>Tennessee Technological University</t>
  </si>
  <si>
    <t>University of Memphis</t>
  </si>
  <si>
    <t>East Tennessee State University</t>
  </si>
  <si>
    <t>University of Rhode Island</t>
  </si>
  <si>
    <t>Villanova University</t>
  </si>
  <si>
    <t>Duquesne University</t>
  </si>
  <si>
    <t>Portland State University</t>
  </si>
  <si>
    <t>University of Tulsa</t>
  </si>
  <si>
    <t>Ohio University-Main Campus</t>
  </si>
  <si>
    <t>Miami University-Oxford</t>
  </si>
  <si>
    <t>University of Dayton</t>
  </si>
  <si>
    <t>Bowling Green State University-Main Campus</t>
  </si>
  <si>
    <t>University of Akron Main Campus</t>
  </si>
  <si>
    <t>North Dakota State University-Main Campus</t>
  </si>
  <si>
    <t>University of North Dakota</t>
  </si>
  <si>
    <t>University of North Carolina Wilmington</t>
  </si>
  <si>
    <t>University of North Carolina at Greensboro</t>
  </si>
  <si>
    <t>University of North Carolina at Charlotte</t>
  </si>
  <si>
    <t>North Carolina A &amp; T State University</t>
  </si>
  <si>
    <t>East Carolina University</t>
  </si>
  <si>
    <t>Rochester Institute of Technology</t>
  </si>
  <si>
    <t>The New School</t>
  </si>
  <si>
    <t>CUNY City College</t>
  </si>
  <si>
    <t>New Mexico State University-Main Campus</t>
  </si>
  <si>
    <t>Seton Hall University</t>
  </si>
  <si>
    <t>Rutgers University-Newark</t>
  </si>
  <si>
    <t>Montclair State University</t>
  </si>
  <si>
    <t>Rowan University</t>
  </si>
  <si>
    <t>University of Nebraska at Omaha</t>
  </si>
  <si>
    <t>NA</t>
    <phoneticPr fontId="1" type="noConversion"/>
  </si>
  <si>
    <t>The University of Montana</t>
  </si>
  <si>
    <t>Saint Louis University</t>
  </si>
  <si>
    <t>University of Missouri-St Louis</t>
  </si>
  <si>
    <t>Missouri University of Science and Technology</t>
  </si>
  <si>
    <t>University of Missouri-Kansas City</t>
  </si>
  <si>
    <t>Jackson State University</t>
  </si>
  <si>
    <t>Oakland University</t>
  </si>
  <si>
    <t>Central Michigan University</t>
  </si>
  <si>
    <t>University of Massachusetts-Boston</t>
  </si>
  <si>
    <t>Morgan State University</t>
  </si>
  <si>
    <t>University of Maryland Eastern Shore</t>
  </si>
  <si>
    <t>University of Maryland-Baltimore County</t>
  </si>
  <si>
    <t>University of Maine</t>
  </si>
  <si>
    <t>Louisiana Tech University</t>
  </si>
  <si>
    <t>Wichita State University</t>
  </si>
  <si>
    <t>Indiana University-Purdue University-Indianapolis</t>
  </si>
  <si>
    <t>Ball State University</t>
  </si>
  <si>
    <t>Southern Illinois University-Carbondale</t>
  </si>
  <si>
    <t>Northern Illinois University</t>
  </si>
  <si>
    <t>Loyola University Chicago</t>
  </si>
  <si>
    <t>Illinois Institute of Technology</t>
  </si>
  <si>
    <t>DePaul University</t>
  </si>
  <si>
    <t>University of Idaho</t>
  </si>
  <si>
    <t>Idaho State University</t>
  </si>
  <si>
    <t>Boise State University</t>
  </si>
  <si>
    <t>Georgia Southern University</t>
  </si>
  <si>
    <t>Clark Atlanta University</t>
  </si>
  <si>
    <t>Florida Atlantic University</t>
  </si>
  <si>
    <t>Florida Agricultural and Mechanical University</t>
  </si>
  <si>
    <t>Howard University</t>
  </si>
  <si>
    <t>Delaware State University</t>
  </si>
  <si>
    <t>University of Denver</t>
  </si>
  <si>
    <t>Colorado School of Mines</t>
  </si>
  <si>
    <t>University of San Diego</t>
  </si>
  <si>
    <t>San Diego State University</t>
  </si>
  <si>
    <t>Loyola Marymount University</t>
  </si>
  <si>
    <t>Claremont Graduate University</t>
  </si>
  <si>
    <t>Chapman University</t>
  </si>
  <si>
    <t>University of Arkansas at Little Rock</t>
  </si>
  <si>
    <t>Northern Arizona University</t>
  </si>
  <si>
    <t>University of Alaska Fairbanks</t>
  </si>
  <si>
    <t>University of Alabama in Huntsville</t>
  </si>
  <si>
    <t>Purdue University-Main Campus</t>
  </si>
  <si>
    <t>University of Wisconsin-Milwaukee</t>
  </si>
  <si>
    <t>University of Wisconsin-Madison</t>
  </si>
  <si>
    <t>West Virginia University</t>
  </si>
  <si>
    <t>Washington State University</t>
  </si>
  <si>
    <t>University of Virginia-Main Campus</t>
  </si>
  <si>
    <t>Virginia Polytechnic Institute and State University</t>
  </si>
  <si>
    <t>George Mason University</t>
  </si>
  <si>
    <t>University of Utah</t>
  </si>
  <si>
    <t>Texas Tech University</t>
  </si>
  <si>
    <t>The University of Texas at Austin</t>
  </si>
  <si>
    <t>Texas A &amp; M University-College Station</t>
  </si>
  <si>
    <t>Rice University</t>
  </si>
  <si>
    <t>University of Houston</t>
  </si>
  <si>
    <t>The University of Tennessee-Knoxville</t>
  </si>
  <si>
    <t>University of South Carolina-Columbia</t>
  </si>
  <si>
    <t>Clemson University</t>
  </si>
  <si>
    <t>Temple University</t>
  </si>
  <si>
    <t>University of Pittsburgh-Pittsburgh Campus</t>
  </si>
  <si>
    <t>Carnegie Mellon University</t>
  </si>
  <si>
    <t>University of Oregon</t>
  </si>
  <si>
    <t>Oregon State University</t>
  </si>
  <si>
    <t>University of Oklahoma-Norman Campus</t>
  </si>
  <si>
    <t>Oklahoma State University-Main Campus</t>
  </si>
  <si>
    <t>Ohio State University-Main Campus</t>
  </si>
  <si>
    <t>University of Cincinnati-Main Campus</t>
  </si>
  <si>
    <t>University of North Carolina at Chapel Hill</t>
  </si>
  <si>
    <t>Syracuse University</t>
  </si>
  <si>
    <t>Stony Brook University</t>
  </si>
  <si>
    <t>University at Buffalo</t>
  </si>
  <si>
    <t>Binghamton University</t>
  </si>
  <si>
    <t>SUNY at Albany</t>
  </si>
  <si>
    <t>University of Rochester</t>
  </si>
  <si>
    <t>CUNY Graduate School and University Center</t>
  </si>
  <si>
    <t>Cornell University</t>
  </si>
  <si>
    <t>Columbia University in the City of New York</t>
  </si>
  <si>
    <t>Rutgers University-New Brunswick</t>
  </si>
  <si>
    <t>New Jersey Institute of Technology</t>
  </si>
  <si>
    <t>University of New Hampshire-Main Campus</t>
  </si>
  <si>
    <t>Dartmouth College</t>
  </si>
  <si>
    <t>University of Nevada-Reno</t>
  </si>
  <si>
    <t>University of Nevada-Las Vegas</t>
  </si>
  <si>
    <t>University of Nebraska-Lincoln</t>
  </si>
  <si>
    <t>Washington University in St Louis</t>
  </si>
  <si>
    <t>University of Missouri-Columbia</t>
  </si>
  <si>
    <t>University of Southern Mississippi</t>
  </si>
  <si>
    <t>Mississippi State University</t>
  </si>
  <si>
    <t>University of Mississippi</t>
  </si>
  <si>
    <t>University of Minnesota-Twin Cities</t>
  </si>
  <si>
    <t>Wayne State University</t>
  </si>
  <si>
    <t>Michigan State University</t>
  </si>
  <si>
    <t>University of Michigan-Ann Arbor</t>
  </si>
  <si>
    <t>Tufts University</t>
  </si>
  <si>
    <t>Northeastern University</t>
  </si>
  <si>
    <t>University of Massachusetts-Amherst</t>
  </si>
  <si>
    <t>Brandeis University</t>
  </si>
  <si>
    <t>Boston University</t>
  </si>
  <si>
    <t>University of Maryland-College Park</t>
  </si>
  <si>
    <t>Johns Hopkins University</t>
  </si>
  <si>
    <t>Louisiana State University and Agricultural &amp; Mechanical College</t>
  </si>
  <si>
    <t>University of Louisville</t>
  </si>
  <si>
    <t>University of Kentucky</t>
  </si>
  <si>
    <t>Kansas State University</t>
  </si>
  <si>
    <t>University of Kansas</t>
  </si>
  <si>
    <t>University of Iowa</t>
  </si>
  <si>
    <t>Iowa State University</t>
  </si>
  <si>
    <t>University of Notre Dame</t>
  </si>
  <si>
    <t>Indiana University-Bloomington</t>
  </si>
  <si>
    <t>Northwestern University</t>
  </si>
  <si>
    <t>University of Illinois Urbana-Champaign</t>
  </si>
  <si>
    <t>University of Illinois Chicago</t>
  </si>
  <si>
    <t>University of Chicago</t>
  </si>
  <si>
    <t>University of Georgia</t>
  </si>
  <si>
    <t>Georgia State University</t>
  </si>
  <si>
    <t>Georgia Institute of Technology-Main Campus</t>
  </si>
  <si>
    <t>University of South Florida</t>
  </si>
  <si>
    <t>University of Miami</t>
  </si>
  <si>
    <t>University of Florida</t>
  </si>
  <si>
    <t>Florida State University</t>
  </si>
  <si>
    <t>University of Central Florida</t>
  </si>
  <si>
    <t>Georgetown University</t>
  </si>
  <si>
    <t>George Washington University</t>
  </si>
  <si>
    <t>University of Delaware</t>
  </si>
  <si>
    <t>Colorado State University-Fort Collins</t>
  </si>
  <si>
    <t>University of Colorado Boulder</t>
  </si>
  <si>
    <t>University of Colorado Denver/Anschutz Medical Campus</t>
  </si>
  <si>
    <t>University of Southern California</t>
  </si>
  <si>
    <t>University of California-Santa Cruz</t>
  </si>
  <si>
    <t>University of California-Santa Barbara</t>
  </si>
  <si>
    <t>University of California-San Diego</t>
  </si>
  <si>
    <t>University of California-Riverside</t>
  </si>
  <si>
    <t>University of California-Los Angeles</t>
  </si>
  <si>
    <t>University of California-Irvine</t>
  </si>
  <si>
    <t>University of California-Davis</t>
  </si>
  <si>
    <t>University of California-Berkeley</t>
  </si>
  <si>
    <t>University of Arkansas</t>
  </si>
  <si>
    <t>University of Arizona</t>
  </si>
  <si>
    <t>Arizona State University Campus Immersion</t>
  </si>
  <si>
    <t>Auburn University</t>
  </si>
  <si>
    <t>The University of Alabama</t>
  </si>
  <si>
    <t>University of Alabama at Birmingham</t>
  </si>
  <si>
    <t>ratio difference</t>
    <phoneticPr fontId="1" type="noConversion"/>
  </si>
  <si>
    <t>tenure male ratio</t>
    <phoneticPr fontId="1" type="noConversion"/>
  </si>
  <si>
    <t>tenure track male ratio</t>
    <phoneticPr fontId="1" type="noConversion"/>
  </si>
  <si>
    <t>Male&gt;60% total</t>
    <phoneticPr fontId="1" type="noConversion"/>
  </si>
  <si>
    <t>Male&gt;female</t>
    <phoneticPr fontId="1" type="noConversion"/>
  </si>
  <si>
    <t>total</t>
    <phoneticPr fontId="1" type="noConversion"/>
  </si>
  <si>
    <t>Female</t>
    <phoneticPr fontId="1" type="noConversion"/>
  </si>
  <si>
    <t>Male</t>
    <phoneticPr fontId="1" type="noConversion"/>
  </si>
  <si>
    <t>New hire total</t>
    <phoneticPr fontId="1" type="noConversion"/>
  </si>
  <si>
    <t>New hire tenured</t>
    <phoneticPr fontId="1" type="noConversion"/>
  </si>
  <si>
    <t>New hire tenure track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</si>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</sst>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98F7-FEBB-40E7-BDCB-CA56FEB2AA3E}">
  <dimension ref="A1:M188"/>
  <sheetViews>
    <sheetView tabSelected="1" workbookViewId="0">
      <selection activeCell="J32" sqref="J32"/>
    </sheetView>
  </sheetViews>
  <sheetFormatPr defaultRowHeight="14" x14ac:dyDescent="0.3"/>
  <cols>
    <col min="1" max="1" width="44.08203125" style="1" customWidth="1"/>
    <col min="2" max="2" width="15.4140625" customWidth="1"/>
    <col min="3" max="3" width="13.75" style="1" customWidth="1"/>
    <col min="7" max="7" width="12.9140625" customWidth="1"/>
    <col min="9" max="9" width="14.4140625" customWidth="1"/>
    <col min="10" max="10" width="33.58203125" customWidth="1"/>
    <col min="11" max="11" width="22.33203125" customWidth="1"/>
    <col min="12" max="12" width="17.58203125" customWidth="1"/>
    <col min="13" max="13" width="18.58203125" customWidth="1"/>
  </cols>
  <sheetData>
    <row r="1" spans="1:13" x14ac:dyDescent="0.3">
      <c r="A1" s="13" t="s">
        <v>196</v>
      </c>
      <c r="B1" s="12" t="s">
        <v>195</v>
      </c>
      <c r="C1" s="12"/>
      <c r="D1" s="12" t="s">
        <v>194</v>
      </c>
      <c r="E1" s="12"/>
      <c r="F1" s="11" t="s">
        <v>193</v>
      </c>
      <c r="G1" s="11"/>
      <c r="H1" s="11"/>
      <c r="I1" s="7"/>
      <c r="J1" s="7"/>
    </row>
    <row r="2" spans="1:13" x14ac:dyDescent="0.3">
      <c r="A2" s="10"/>
      <c r="B2" s="8" t="s">
        <v>192</v>
      </c>
      <c r="C2" s="9" t="s">
        <v>191</v>
      </c>
      <c r="D2" s="8" t="s">
        <v>192</v>
      </c>
      <c r="E2" s="8" t="s">
        <v>191</v>
      </c>
      <c r="F2" s="7" t="s">
        <v>192</v>
      </c>
      <c r="G2" s="7" t="s">
        <v>191</v>
      </c>
      <c r="H2" s="7" t="s">
        <v>190</v>
      </c>
      <c r="I2" s="7" t="s">
        <v>189</v>
      </c>
      <c r="J2" s="7" t="s">
        <v>188</v>
      </c>
      <c r="K2" t="s">
        <v>187</v>
      </c>
      <c r="L2" t="s">
        <v>186</v>
      </c>
      <c r="M2" t="s">
        <v>185</v>
      </c>
    </row>
    <row r="3" spans="1:13" x14ac:dyDescent="0.3">
      <c r="A3" s="1" t="s">
        <v>184</v>
      </c>
      <c r="B3">
        <v>464</v>
      </c>
      <c r="C3" s="1">
        <v>332</v>
      </c>
      <c r="D3">
        <v>84</v>
      </c>
      <c r="E3">
        <v>31</v>
      </c>
      <c r="F3">
        <f>B3+D3</f>
        <v>548</v>
      </c>
      <c r="G3">
        <f>C3+E3</f>
        <v>363</v>
      </c>
      <c r="H3">
        <f>F3+G3</f>
        <v>911</v>
      </c>
      <c r="I3">
        <f>IF(F3&gt;G3,1,0)</f>
        <v>1</v>
      </c>
      <c r="J3">
        <f>IF(F3&gt;0.6*H3,1,0)</f>
        <v>1</v>
      </c>
      <c r="K3">
        <f>B3/(B3+C3)</f>
        <v>0.58291457286432158</v>
      </c>
      <c r="L3">
        <f>D3/(D3+E3)</f>
        <v>0.73043478260869565</v>
      </c>
      <c r="M3">
        <f>L3-K3</f>
        <v>0.14752020974437408</v>
      </c>
    </row>
    <row r="4" spans="1:13" x14ac:dyDescent="0.3">
      <c r="A4" s="1" t="s">
        <v>183</v>
      </c>
      <c r="B4">
        <v>714</v>
      </c>
      <c r="C4" s="1">
        <v>554</v>
      </c>
      <c r="D4">
        <v>132</v>
      </c>
      <c r="E4">
        <v>33</v>
      </c>
      <c r="F4">
        <f>B4+D4</f>
        <v>846</v>
      </c>
      <c r="G4">
        <f>C4+E4</f>
        <v>587</v>
      </c>
      <c r="H4">
        <f>F4+G4</f>
        <v>1433</v>
      </c>
      <c r="I4">
        <f>IF(F4&gt;G4,1,0)</f>
        <v>1</v>
      </c>
      <c r="J4">
        <f>IF(F4&gt;0.6*H4,1,0)</f>
        <v>0</v>
      </c>
      <c r="K4">
        <f>B4/(B4+C4)</f>
        <v>0.56309148264984232</v>
      </c>
      <c r="L4">
        <f>D4/(D4+E4)</f>
        <v>0.8</v>
      </c>
      <c r="M4">
        <f>L4-K4</f>
        <v>0.23690851735015772</v>
      </c>
    </row>
    <row r="5" spans="1:13" x14ac:dyDescent="0.3">
      <c r="A5" s="1" t="s">
        <v>182</v>
      </c>
      <c r="B5">
        <v>421</v>
      </c>
      <c r="C5" s="1">
        <v>335</v>
      </c>
      <c r="D5">
        <v>32</v>
      </c>
      <c r="E5">
        <v>7</v>
      </c>
      <c r="F5">
        <f>B5+D5</f>
        <v>453</v>
      </c>
      <c r="G5">
        <f>C5+E5</f>
        <v>342</v>
      </c>
      <c r="H5">
        <f>F5+G5</f>
        <v>795</v>
      </c>
      <c r="I5">
        <f>IF(F5&gt;G5,1,0)</f>
        <v>1</v>
      </c>
      <c r="J5">
        <f>IF(F5&gt;0.6*H5,1,0)</f>
        <v>0</v>
      </c>
      <c r="K5">
        <f>B5/(B5+C5)</f>
        <v>0.55687830687830686</v>
      </c>
      <c r="L5">
        <f>D5/(D5+E5)</f>
        <v>0.82051282051282048</v>
      </c>
      <c r="M5">
        <f>L5-K5</f>
        <v>0.26363451363451362</v>
      </c>
    </row>
    <row r="6" spans="1:13" x14ac:dyDescent="0.3">
      <c r="A6" s="1" t="s">
        <v>181</v>
      </c>
      <c r="B6">
        <v>636</v>
      </c>
      <c r="C6" s="1">
        <v>492</v>
      </c>
      <c r="D6">
        <v>249</v>
      </c>
      <c r="E6">
        <v>125</v>
      </c>
      <c r="F6">
        <f>B6+D6</f>
        <v>885</v>
      </c>
      <c r="G6">
        <f>C6+E6</f>
        <v>617</v>
      </c>
      <c r="H6">
        <f>F6+G6</f>
        <v>1502</v>
      </c>
      <c r="I6">
        <f>IF(F6&gt;G6,1,0)</f>
        <v>1</v>
      </c>
      <c r="J6">
        <f>IF(F6&gt;0.6*H6,1,0)</f>
        <v>0</v>
      </c>
      <c r="K6">
        <f>B6/(B6+C6)</f>
        <v>0.56382978723404253</v>
      </c>
      <c r="L6">
        <f>D6/(D6+E6)</f>
        <v>0.66577540106951871</v>
      </c>
      <c r="M6">
        <f>L6-K6</f>
        <v>0.10194561383547618</v>
      </c>
    </row>
    <row r="7" spans="1:13" x14ac:dyDescent="0.3">
      <c r="A7" s="1" t="s">
        <v>180</v>
      </c>
      <c r="B7">
        <v>477</v>
      </c>
      <c r="C7" s="1">
        <v>299</v>
      </c>
      <c r="D7">
        <v>135</v>
      </c>
      <c r="E7">
        <v>52</v>
      </c>
      <c r="F7">
        <f>B7+D7</f>
        <v>612</v>
      </c>
      <c r="G7">
        <f>C7+E7</f>
        <v>351</v>
      </c>
      <c r="H7">
        <f>F7+G7</f>
        <v>963</v>
      </c>
      <c r="I7">
        <f>IF(F7&gt;G7,1,0)</f>
        <v>1</v>
      </c>
      <c r="J7">
        <f>IF(F7&gt;0.6*H7,1,0)</f>
        <v>1</v>
      </c>
      <c r="K7">
        <f>B7/(B7+C7)</f>
        <v>0.61469072164948457</v>
      </c>
      <c r="L7">
        <f>D7/(D7+E7)</f>
        <v>0.72192513368983957</v>
      </c>
      <c r="M7">
        <f>L7-K7</f>
        <v>0.107234412040355</v>
      </c>
    </row>
    <row r="8" spans="1:13" x14ac:dyDescent="0.3">
      <c r="A8" s="1" t="s">
        <v>179</v>
      </c>
      <c r="B8">
        <v>331</v>
      </c>
      <c r="C8" s="1">
        <v>204</v>
      </c>
      <c r="D8">
        <v>66</v>
      </c>
      <c r="E8">
        <v>23</v>
      </c>
      <c r="F8">
        <f>B8+D8</f>
        <v>397</v>
      </c>
      <c r="G8">
        <f>C8+E8</f>
        <v>227</v>
      </c>
      <c r="H8">
        <f>F8+G8</f>
        <v>624</v>
      </c>
      <c r="I8">
        <f>IF(F8&gt;G8,1,0)</f>
        <v>1</v>
      </c>
      <c r="J8">
        <f>IF(F8&gt;0.6*H8,1,0)</f>
        <v>1</v>
      </c>
      <c r="K8">
        <f>B8/(B8+C8)</f>
        <v>0.61869158878504671</v>
      </c>
      <c r="L8">
        <f>D8/(D8+E8)</f>
        <v>0.7415730337078652</v>
      </c>
      <c r="M8">
        <f>L8-K8</f>
        <v>0.12288144492281849</v>
      </c>
    </row>
    <row r="9" spans="1:13" x14ac:dyDescent="0.3">
      <c r="A9" s="1" t="s">
        <v>178</v>
      </c>
      <c r="B9">
        <v>303</v>
      </c>
      <c r="C9" s="1">
        <v>202</v>
      </c>
      <c r="D9">
        <v>113</v>
      </c>
      <c r="E9">
        <v>57</v>
      </c>
      <c r="F9">
        <f>B9+D9</f>
        <v>416</v>
      </c>
      <c r="G9">
        <f>C9+E9</f>
        <v>259</v>
      </c>
      <c r="H9">
        <f>F9+G9</f>
        <v>675</v>
      </c>
      <c r="I9">
        <f>IF(F9&gt;G9,1,0)</f>
        <v>1</v>
      </c>
      <c r="J9">
        <f>IF(F9&gt;0.6*H9,1,0)</f>
        <v>1</v>
      </c>
      <c r="K9">
        <f>B9/(B9+C9)</f>
        <v>0.6</v>
      </c>
      <c r="L9">
        <f>D9/(D9+E9)</f>
        <v>0.66470588235294115</v>
      </c>
      <c r="M9">
        <f>L9-K9</f>
        <v>6.4705882352941169E-2</v>
      </c>
    </row>
    <row r="10" spans="1:13" x14ac:dyDescent="0.3">
      <c r="A10" s="1" t="s">
        <v>177</v>
      </c>
      <c r="B10">
        <v>315</v>
      </c>
      <c r="C10" s="1">
        <v>252</v>
      </c>
      <c r="D10">
        <v>140</v>
      </c>
      <c r="E10">
        <v>79</v>
      </c>
      <c r="F10">
        <f>B10+D10</f>
        <v>455</v>
      </c>
      <c r="G10">
        <f>C10+E10</f>
        <v>331</v>
      </c>
      <c r="H10">
        <f>F10+G10</f>
        <v>786</v>
      </c>
      <c r="I10">
        <f>IF(F10&gt;G10,1,0)</f>
        <v>1</v>
      </c>
      <c r="J10">
        <f>IF(F10&gt;0.6*H10,1,0)</f>
        <v>0</v>
      </c>
      <c r="K10">
        <f>B10/(B10+C10)</f>
        <v>0.55555555555555558</v>
      </c>
      <c r="L10">
        <f>D10/(D10+E10)</f>
        <v>0.63926940639269403</v>
      </c>
      <c r="M10">
        <f>L10-K10</f>
        <v>8.3713850837138448E-2</v>
      </c>
    </row>
    <row r="11" spans="1:13" x14ac:dyDescent="0.3">
      <c r="A11" s="1" t="s">
        <v>176</v>
      </c>
      <c r="B11">
        <v>317</v>
      </c>
      <c r="C11" s="1">
        <v>246</v>
      </c>
      <c r="D11">
        <v>128</v>
      </c>
      <c r="E11">
        <v>91</v>
      </c>
      <c r="F11">
        <f>B11+D11</f>
        <v>445</v>
      </c>
      <c r="G11">
        <f>C11+E11</f>
        <v>337</v>
      </c>
      <c r="H11">
        <f>F11+G11</f>
        <v>782</v>
      </c>
      <c r="I11">
        <f>IF(F11&gt;G11,1,0)</f>
        <v>1</v>
      </c>
      <c r="J11">
        <f>IF(F11&gt;0.6*H11,1,0)</f>
        <v>0</v>
      </c>
      <c r="K11">
        <f>B11/(B11+C11)</f>
        <v>0.56305506216696266</v>
      </c>
      <c r="L11">
        <f>D11/(D11+E11)</f>
        <v>0.58447488584474883</v>
      </c>
      <c r="M11">
        <f>L11-K11</f>
        <v>2.1419823677786165E-2</v>
      </c>
    </row>
    <row r="12" spans="1:13" x14ac:dyDescent="0.3">
      <c r="A12" s="1" t="s">
        <v>175</v>
      </c>
      <c r="B12">
        <v>301</v>
      </c>
      <c r="C12" s="1">
        <v>210</v>
      </c>
      <c r="D12">
        <v>177</v>
      </c>
      <c r="E12">
        <v>83</v>
      </c>
      <c r="F12">
        <f>B12+D12</f>
        <v>478</v>
      </c>
      <c r="G12">
        <f>C12+E12</f>
        <v>293</v>
      </c>
      <c r="H12">
        <f>F12+G12</f>
        <v>771</v>
      </c>
      <c r="I12">
        <f>IF(F12&gt;G12,1,0)</f>
        <v>1</v>
      </c>
      <c r="J12">
        <f>IF(F12&gt;0.6*H12,1,0)</f>
        <v>1</v>
      </c>
      <c r="K12">
        <f>B12/(B12+C12)</f>
        <v>0.58904109589041098</v>
      </c>
      <c r="L12">
        <f>D12/(D12+E12)</f>
        <v>0.68076923076923079</v>
      </c>
      <c r="M12">
        <f>L12-K12</f>
        <v>9.1728134878819811E-2</v>
      </c>
    </row>
    <row r="13" spans="1:13" x14ac:dyDescent="0.3">
      <c r="A13" s="1" t="s">
        <v>174</v>
      </c>
      <c r="B13">
        <v>275</v>
      </c>
      <c r="C13" s="1">
        <v>178</v>
      </c>
      <c r="D13">
        <v>93</v>
      </c>
      <c r="E13">
        <v>35</v>
      </c>
      <c r="F13">
        <f>B13+D13</f>
        <v>368</v>
      </c>
      <c r="G13">
        <f>C13+E13</f>
        <v>213</v>
      </c>
      <c r="H13">
        <f>F13+G13</f>
        <v>581</v>
      </c>
      <c r="I13">
        <f>IF(F13&gt;G13,1,0)</f>
        <v>1</v>
      </c>
      <c r="J13">
        <f>IF(F13&gt;0.6*H13,1,0)</f>
        <v>1</v>
      </c>
      <c r="K13">
        <f>B13/(B13+C13)</f>
        <v>0.60706401766004414</v>
      </c>
      <c r="L13">
        <f>D13/(D13+E13)</f>
        <v>0.7265625</v>
      </c>
      <c r="M13">
        <f>L13-K13</f>
        <v>0.11949848233995586</v>
      </c>
    </row>
    <row r="14" spans="1:13" x14ac:dyDescent="0.3">
      <c r="A14" s="1" t="s">
        <v>173</v>
      </c>
      <c r="B14">
        <v>352</v>
      </c>
      <c r="C14" s="1">
        <v>205</v>
      </c>
      <c r="D14">
        <v>142</v>
      </c>
      <c r="E14">
        <v>60</v>
      </c>
      <c r="F14">
        <f>B14+D14</f>
        <v>494</v>
      </c>
      <c r="G14">
        <f>C14+E14</f>
        <v>265</v>
      </c>
      <c r="H14">
        <f>F14+G14</f>
        <v>759</v>
      </c>
      <c r="I14">
        <f>IF(F14&gt;G14,1,0)</f>
        <v>1</v>
      </c>
      <c r="J14">
        <f>IF(F14&gt;0.6*H14,1,0)</f>
        <v>1</v>
      </c>
      <c r="K14">
        <f>B14/(B14+C14)</f>
        <v>0.63195691202872528</v>
      </c>
      <c r="L14">
        <f>D14/(D14+E14)</f>
        <v>0.70297029702970293</v>
      </c>
      <c r="M14">
        <f>L14-K14</f>
        <v>7.1013385000977647E-2</v>
      </c>
    </row>
    <row r="15" spans="1:13" x14ac:dyDescent="0.3">
      <c r="A15" s="1" t="s">
        <v>172</v>
      </c>
      <c r="B15">
        <v>215</v>
      </c>
      <c r="C15" s="1">
        <v>157</v>
      </c>
      <c r="D15">
        <v>61</v>
      </c>
      <c r="E15">
        <v>42</v>
      </c>
      <c r="F15">
        <f>B15+D15</f>
        <v>276</v>
      </c>
      <c r="G15">
        <f>C15+E15</f>
        <v>199</v>
      </c>
      <c r="H15">
        <f>F15+G15</f>
        <v>475</v>
      </c>
      <c r="I15">
        <f>IF(F15&gt;G15,1,0)</f>
        <v>1</v>
      </c>
      <c r="J15">
        <f>IF(F15&gt;0.6*H15,1,0)</f>
        <v>0</v>
      </c>
      <c r="K15">
        <f>B15/(B15+C15)</f>
        <v>0.57795698924731187</v>
      </c>
      <c r="L15">
        <f>D15/(D15+E15)</f>
        <v>0.59223300970873782</v>
      </c>
      <c r="M15">
        <f>L15-K15</f>
        <v>1.4276020461425953E-2</v>
      </c>
    </row>
    <row r="16" spans="1:13" x14ac:dyDescent="0.3">
      <c r="A16" s="1" t="s">
        <v>171</v>
      </c>
      <c r="B16">
        <v>144</v>
      </c>
      <c r="C16" s="1">
        <v>126</v>
      </c>
      <c r="D16">
        <v>22</v>
      </c>
      <c r="E16">
        <v>23</v>
      </c>
      <c r="F16">
        <f>B16+D16</f>
        <v>166</v>
      </c>
      <c r="G16">
        <f>C16+E16</f>
        <v>149</v>
      </c>
      <c r="H16">
        <f>F16+G16</f>
        <v>315</v>
      </c>
      <c r="I16">
        <f>IF(F16&gt;G16,1,0)</f>
        <v>1</v>
      </c>
      <c r="J16">
        <f>IF(F16&gt;0.6*H16,1,0)</f>
        <v>0</v>
      </c>
      <c r="K16">
        <f>B16/(B16+C16)</f>
        <v>0.53333333333333333</v>
      </c>
      <c r="L16">
        <f>D16/(D16+E16)</f>
        <v>0.48888888888888887</v>
      </c>
      <c r="M16">
        <f>L16-K16</f>
        <v>-4.4444444444444453E-2</v>
      </c>
    </row>
    <row r="17" spans="1:13" x14ac:dyDescent="0.3">
      <c r="A17" s="1" t="s">
        <v>170</v>
      </c>
      <c r="B17">
        <v>412</v>
      </c>
      <c r="C17" s="1">
        <v>275</v>
      </c>
      <c r="D17">
        <v>118</v>
      </c>
      <c r="E17">
        <v>56</v>
      </c>
      <c r="F17">
        <f>B17+D17</f>
        <v>530</v>
      </c>
      <c r="G17">
        <f>C17+E17</f>
        <v>331</v>
      </c>
      <c r="H17">
        <f>F17+G17</f>
        <v>861</v>
      </c>
      <c r="I17">
        <f>IF(F17&gt;G17,1,0)</f>
        <v>1</v>
      </c>
      <c r="J17">
        <f>IF(F17&gt;0.6*H17,1,0)</f>
        <v>1</v>
      </c>
      <c r="K17">
        <f>B17/(B17+C17)</f>
        <v>0.59970887918486171</v>
      </c>
      <c r="L17">
        <f>D17/(D17+E17)</f>
        <v>0.67816091954022983</v>
      </c>
      <c r="M17">
        <f>L17-K17</f>
        <v>7.8452040355368124E-2</v>
      </c>
    </row>
    <row r="18" spans="1:13" x14ac:dyDescent="0.3">
      <c r="A18" s="1" t="s">
        <v>169</v>
      </c>
      <c r="B18">
        <v>676</v>
      </c>
      <c r="C18" s="1">
        <v>617</v>
      </c>
      <c r="D18">
        <v>33</v>
      </c>
      <c r="E18">
        <v>18</v>
      </c>
      <c r="F18">
        <f>B18+D18</f>
        <v>709</v>
      </c>
      <c r="G18">
        <f>C18+E18</f>
        <v>635</v>
      </c>
      <c r="H18">
        <f>F18+G18</f>
        <v>1344</v>
      </c>
      <c r="I18">
        <f>IF(F18&gt;G18,1,0)</f>
        <v>1</v>
      </c>
      <c r="J18">
        <f>IF(F18&gt;0.6*H18,1,0)</f>
        <v>0</v>
      </c>
      <c r="K18">
        <f>B18/(B18+C18)</f>
        <v>0.52281515854601701</v>
      </c>
      <c r="L18">
        <f>D18/(D18+E18)</f>
        <v>0.6470588235294118</v>
      </c>
      <c r="M18">
        <f>L18-K18</f>
        <v>0.12424366498339479</v>
      </c>
    </row>
    <row r="19" spans="1:13" x14ac:dyDescent="0.3">
      <c r="A19" s="1" t="s">
        <v>168</v>
      </c>
      <c r="B19">
        <v>391</v>
      </c>
      <c r="C19" s="1">
        <v>266</v>
      </c>
      <c r="D19">
        <v>97</v>
      </c>
      <c r="E19">
        <v>61</v>
      </c>
      <c r="F19">
        <f>B19+D19</f>
        <v>488</v>
      </c>
      <c r="G19">
        <f>C19+E19</f>
        <v>327</v>
      </c>
      <c r="H19">
        <f>F19+G19</f>
        <v>815</v>
      </c>
      <c r="I19">
        <f>IF(F19&gt;G19,1,0)</f>
        <v>1</v>
      </c>
      <c r="J19">
        <f>IF(F19&gt;0.6*H19,1,0)</f>
        <v>0</v>
      </c>
      <c r="K19">
        <f>B19/(B19+C19)</f>
        <v>0.59512937595129378</v>
      </c>
      <c r="L19">
        <f>D19/(D19+E19)</f>
        <v>0.61392405063291144</v>
      </c>
      <c r="M19">
        <f>L19-K19</f>
        <v>1.8794674681617662E-2</v>
      </c>
    </row>
    <row r="20" spans="1:13" x14ac:dyDescent="0.3">
      <c r="A20" s="1" t="s">
        <v>167</v>
      </c>
      <c r="B20">
        <v>410</v>
      </c>
      <c r="C20" s="1">
        <v>300</v>
      </c>
      <c r="D20">
        <v>82</v>
      </c>
      <c r="E20">
        <v>41</v>
      </c>
      <c r="F20">
        <f>B20+D20</f>
        <v>492</v>
      </c>
      <c r="G20">
        <f>C20+E20</f>
        <v>341</v>
      </c>
      <c r="H20">
        <f>F20+G20</f>
        <v>833</v>
      </c>
      <c r="I20">
        <f>IF(F20&gt;G20,1,0)</f>
        <v>1</v>
      </c>
      <c r="J20">
        <f>IF(F20&gt;0.6*H20,1,0)</f>
        <v>0</v>
      </c>
      <c r="K20">
        <f>B20/(B20+C20)</f>
        <v>0.57746478873239437</v>
      </c>
      <c r="L20">
        <f>D20/(D20+E20)</f>
        <v>0.66666666666666663</v>
      </c>
      <c r="M20">
        <f>L20-K20</f>
        <v>8.9201877934272256E-2</v>
      </c>
    </row>
    <row r="21" spans="1:13" x14ac:dyDescent="0.3">
      <c r="A21" s="1" t="s">
        <v>166</v>
      </c>
      <c r="B21">
        <v>287</v>
      </c>
      <c r="C21" s="1">
        <v>253</v>
      </c>
      <c r="D21">
        <v>49</v>
      </c>
      <c r="E21">
        <v>37</v>
      </c>
      <c r="F21">
        <f>B21+D21</f>
        <v>336</v>
      </c>
      <c r="G21">
        <f>C21+E21</f>
        <v>290</v>
      </c>
      <c r="H21">
        <f>F21+G21</f>
        <v>626</v>
      </c>
      <c r="I21">
        <f>IF(F21&gt;G21,1,0)</f>
        <v>1</v>
      </c>
      <c r="J21">
        <f>IF(F21&gt;0.6*H21,1,0)</f>
        <v>0</v>
      </c>
      <c r="K21">
        <f>B21/(B21+C21)</f>
        <v>0.53148148148148144</v>
      </c>
      <c r="L21">
        <f>D21/(D21+E21)</f>
        <v>0.56976744186046513</v>
      </c>
      <c r="M21">
        <f>L21-K21</f>
        <v>3.8285960378983686E-2</v>
      </c>
    </row>
    <row r="22" spans="1:13" x14ac:dyDescent="0.3">
      <c r="A22" s="1" t="s">
        <v>165</v>
      </c>
      <c r="B22">
        <v>213</v>
      </c>
      <c r="C22" s="1">
        <v>194</v>
      </c>
      <c r="D22">
        <v>55</v>
      </c>
      <c r="E22">
        <v>24</v>
      </c>
      <c r="F22">
        <f>B22+D22</f>
        <v>268</v>
      </c>
      <c r="G22">
        <f>C22+E22</f>
        <v>218</v>
      </c>
      <c r="H22">
        <f>F22+G22</f>
        <v>486</v>
      </c>
      <c r="I22">
        <f>IF(F22&gt;G22,1,0)</f>
        <v>1</v>
      </c>
      <c r="J22">
        <f>IF(F22&gt;0.6*H22,1,0)</f>
        <v>0</v>
      </c>
      <c r="K22">
        <f>B22/(B22+C22)</f>
        <v>0.5233415233415234</v>
      </c>
      <c r="L22">
        <f>D22/(D22+E22)</f>
        <v>0.69620253164556967</v>
      </c>
      <c r="M22">
        <f>L22-K22</f>
        <v>0.17286100830404627</v>
      </c>
    </row>
    <row r="23" spans="1:13" x14ac:dyDescent="0.3">
      <c r="A23" s="1" t="s">
        <v>164</v>
      </c>
      <c r="B23">
        <v>153</v>
      </c>
      <c r="C23" s="1">
        <v>125</v>
      </c>
      <c r="D23">
        <v>45</v>
      </c>
      <c r="E23">
        <v>20</v>
      </c>
      <c r="F23">
        <f>B23+D23</f>
        <v>198</v>
      </c>
      <c r="G23">
        <f>C23+E23</f>
        <v>145</v>
      </c>
      <c r="H23">
        <f>F23+G23</f>
        <v>343</v>
      </c>
      <c r="I23">
        <f>IF(F23&gt;G23,1,0)</f>
        <v>1</v>
      </c>
      <c r="J23">
        <f>IF(F23&gt;0.6*H23,1,0)</f>
        <v>0</v>
      </c>
      <c r="K23">
        <f>B23/(B23+C23)</f>
        <v>0.55035971223021585</v>
      </c>
      <c r="L23">
        <f>D23/(D23+E23)</f>
        <v>0.69230769230769229</v>
      </c>
      <c r="M23">
        <f>L23-K23</f>
        <v>0.14194798007747644</v>
      </c>
    </row>
    <row r="24" spans="1:13" x14ac:dyDescent="0.3">
      <c r="A24" s="1" t="s">
        <v>163</v>
      </c>
      <c r="B24">
        <v>457</v>
      </c>
      <c r="C24" s="1">
        <v>284</v>
      </c>
      <c r="D24">
        <v>131</v>
      </c>
      <c r="E24">
        <v>59</v>
      </c>
      <c r="F24">
        <f>B24+D24</f>
        <v>588</v>
      </c>
      <c r="G24">
        <f>C24+E24</f>
        <v>343</v>
      </c>
      <c r="H24">
        <f>F24+G24</f>
        <v>931</v>
      </c>
      <c r="I24">
        <f>IF(F24&gt;G24,1,0)</f>
        <v>1</v>
      </c>
      <c r="J24">
        <f>IF(F24&gt;0.6*H24,1,0)</f>
        <v>1</v>
      </c>
      <c r="K24">
        <f>B24/(B24+C24)</f>
        <v>0.61673414304993257</v>
      </c>
      <c r="L24">
        <f>D24/(D24+E24)</f>
        <v>0.68947368421052635</v>
      </c>
      <c r="M24">
        <f>L24-K24</f>
        <v>7.2739541160593779E-2</v>
      </c>
    </row>
    <row r="25" spans="1:13" x14ac:dyDescent="0.3">
      <c r="A25" s="1" t="s">
        <v>162</v>
      </c>
      <c r="B25">
        <v>480</v>
      </c>
      <c r="C25" s="1">
        <v>365</v>
      </c>
      <c r="D25">
        <v>92</v>
      </c>
      <c r="E25">
        <v>39</v>
      </c>
      <c r="F25">
        <f>B25+D25</f>
        <v>572</v>
      </c>
      <c r="G25">
        <f>C25+E25</f>
        <v>404</v>
      </c>
      <c r="H25">
        <f>F25+G25</f>
        <v>976</v>
      </c>
      <c r="I25">
        <f>IF(F25&gt;G25,1,0)</f>
        <v>1</v>
      </c>
      <c r="J25">
        <f>IF(F25&gt;0.6*H25,1,0)</f>
        <v>0</v>
      </c>
      <c r="K25">
        <f>B25/(B25+C25)</f>
        <v>0.56804733727810652</v>
      </c>
      <c r="L25">
        <f>D25/(D25+E25)</f>
        <v>0.70229007633587781</v>
      </c>
      <c r="M25">
        <f>L25-K25</f>
        <v>0.13424273905777129</v>
      </c>
    </row>
    <row r="26" spans="1:13" x14ac:dyDescent="0.3">
      <c r="A26" s="1" t="s">
        <v>161</v>
      </c>
      <c r="B26">
        <v>753</v>
      </c>
      <c r="C26" s="1">
        <v>432</v>
      </c>
      <c r="D26">
        <v>100</v>
      </c>
      <c r="E26">
        <v>46</v>
      </c>
      <c r="F26">
        <f>B26+D26</f>
        <v>853</v>
      </c>
      <c r="G26">
        <f>C26+E26</f>
        <v>478</v>
      </c>
      <c r="H26">
        <f>F26+G26</f>
        <v>1331</v>
      </c>
      <c r="I26">
        <f>IF(F26&gt;G26,1,0)</f>
        <v>1</v>
      </c>
      <c r="J26">
        <f>IF(F26&gt;0.6*H26,1,0)</f>
        <v>1</v>
      </c>
      <c r="K26">
        <f>B26/(B26+C26)</f>
        <v>0.63544303797468349</v>
      </c>
      <c r="L26">
        <f>D26/(D26+E26)</f>
        <v>0.68493150684931503</v>
      </c>
      <c r="M26">
        <f>L26-K26</f>
        <v>4.9488468874631542E-2</v>
      </c>
    </row>
    <row r="27" spans="1:13" x14ac:dyDescent="0.3">
      <c r="A27" s="1" t="s">
        <v>160</v>
      </c>
      <c r="B27">
        <v>353</v>
      </c>
      <c r="C27" s="1">
        <v>202</v>
      </c>
      <c r="D27">
        <v>32</v>
      </c>
      <c r="E27">
        <v>13</v>
      </c>
      <c r="F27">
        <f>B27+D27</f>
        <v>385</v>
      </c>
      <c r="G27">
        <f>C27+E27</f>
        <v>215</v>
      </c>
      <c r="H27">
        <f>F27+G27</f>
        <v>600</v>
      </c>
      <c r="I27">
        <f>IF(F27&gt;G27,1,0)</f>
        <v>1</v>
      </c>
      <c r="J27">
        <f>IF(F27&gt;0.6*H27,1,0)</f>
        <v>1</v>
      </c>
      <c r="K27">
        <f>B27/(B27+C27)</f>
        <v>0.63603603603603609</v>
      </c>
      <c r="L27">
        <f>D27/(D27+E27)</f>
        <v>0.71111111111111114</v>
      </c>
      <c r="M27">
        <f>L27-K27</f>
        <v>7.5075075075075048E-2</v>
      </c>
    </row>
    <row r="28" spans="1:13" x14ac:dyDescent="0.3">
      <c r="A28" s="1" t="s">
        <v>159</v>
      </c>
      <c r="B28">
        <v>529</v>
      </c>
      <c r="C28" s="1">
        <v>391</v>
      </c>
      <c r="D28">
        <v>84</v>
      </c>
      <c r="E28">
        <v>31</v>
      </c>
      <c r="F28">
        <f>B28+D28</f>
        <v>613</v>
      </c>
      <c r="G28">
        <f>C28+E28</f>
        <v>422</v>
      </c>
      <c r="H28">
        <f>F28+G28</f>
        <v>1035</v>
      </c>
      <c r="I28">
        <f>IF(F28&gt;G28,1,0)</f>
        <v>1</v>
      </c>
      <c r="J28">
        <f>IF(F28&gt;0.6*H28,1,0)</f>
        <v>0</v>
      </c>
      <c r="K28">
        <f>B28/(B28+C28)</f>
        <v>0.57499999999999996</v>
      </c>
      <c r="L28">
        <f>D28/(D28+E28)</f>
        <v>0.73043478260869565</v>
      </c>
      <c r="M28">
        <f>L28-K28</f>
        <v>0.1554347826086957</v>
      </c>
    </row>
    <row r="29" spans="1:13" x14ac:dyDescent="0.3">
      <c r="A29" s="1" t="s">
        <v>158</v>
      </c>
      <c r="B29">
        <v>340</v>
      </c>
      <c r="C29" s="1">
        <v>132</v>
      </c>
      <c r="D29">
        <v>68</v>
      </c>
      <c r="E29">
        <v>21</v>
      </c>
      <c r="F29">
        <f>B29+D29</f>
        <v>408</v>
      </c>
      <c r="G29">
        <f>C29+E29</f>
        <v>153</v>
      </c>
      <c r="H29">
        <f>F29+G29</f>
        <v>561</v>
      </c>
      <c r="I29">
        <f>IF(F29&gt;G29,1,0)</f>
        <v>1</v>
      </c>
      <c r="J29">
        <f>IF(F29&gt;0.6*H29,1,0)</f>
        <v>1</v>
      </c>
      <c r="K29">
        <f>B29/(B29+C29)</f>
        <v>0.72033898305084743</v>
      </c>
      <c r="L29">
        <f>D29/(D29+E29)</f>
        <v>0.7640449438202247</v>
      </c>
      <c r="M29">
        <f>L29-K29</f>
        <v>4.3705960769377272E-2</v>
      </c>
    </row>
    <row r="30" spans="1:13" x14ac:dyDescent="0.3">
      <c r="A30" s="1" t="s">
        <v>157</v>
      </c>
      <c r="B30">
        <v>282</v>
      </c>
      <c r="C30" s="1">
        <v>259</v>
      </c>
      <c r="D30">
        <v>57</v>
      </c>
      <c r="E30">
        <v>14</v>
      </c>
      <c r="F30">
        <f>B30+D30</f>
        <v>339</v>
      </c>
      <c r="G30">
        <f>C30+E30</f>
        <v>273</v>
      </c>
      <c r="H30">
        <f>F30+G30</f>
        <v>612</v>
      </c>
      <c r="I30">
        <f>IF(F30&gt;G30,1,0)</f>
        <v>1</v>
      </c>
      <c r="J30">
        <f>IF(F30&gt;0.6*H30,1,0)</f>
        <v>0</v>
      </c>
      <c r="K30">
        <f>B30/(B30+C30)</f>
        <v>0.52125693160813313</v>
      </c>
      <c r="L30">
        <f>D30/(D30+E30)</f>
        <v>0.80281690140845074</v>
      </c>
      <c r="M30">
        <f>L30-K30</f>
        <v>0.28155996980031761</v>
      </c>
    </row>
    <row r="31" spans="1:13" x14ac:dyDescent="0.3">
      <c r="A31" s="1" t="s">
        <v>156</v>
      </c>
      <c r="B31">
        <v>551</v>
      </c>
      <c r="C31" s="1">
        <v>443</v>
      </c>
      <c r="D31">
        <v>118</v>
      </c>
      <c r="E31">
        <v>42</v>
      </c>
      <c r="F31">
        <f>B31+D31</f>
        <v>669</v>
      </c>
      <c r="G31">
        <f>C31+E31</f>
        <v>485</v>
      </c>
      <c r="H31">
        <f>F31+G31</f>
        <v>1154</v>
      </c>
      <c r="I31">
        <f>IF(F31&gt;G31,1,0)</f>
        <v>1</v>
      </c>
      <c r="J31">
        <f>IF(F31&gt;0.6*H31,1,0)</f>
        <v>0</v>
      </c>
      <c r="K31">
        <f>B31/(B31+C31)</f>
        <v>0.55432595573440646</v>
      </c>
      <c r="L31">
        <f>D31/(D31+E31)</f>
        <v>0.73750000000000004</v>
      </c>
      <c r="M31">
        <f>L31-K31</f>
        <v>0.18317404426559358</v>
      </c>
    </row>
    <row r="32" spans="1:13" x14ac:dyDescent="0.3">
      <c r="A32" s="1" t="s">
        <v>155</v>
      </c>
      <c r="B32">
        <v>553</v>
      </c>
      <c r="C32" s="1">
        <v>295</v>
      </c>
      <c r="D32">
        <v>180</v>
      </c>
      <c r="E32">
        <v>52</v>
      </c>
      <c r="F32">
        <f>B32+D32</f>
        <v>733</v>
      </c>
      <c r="G32">
        <f>C32+E32</f>
        <v>347</v>
      </c>
      <c r="H32">
        <f>F32+G32</f>
        <v>1080</v>
      </c>
      <c r="I32">
        <f>IF(F32&gt;G32,1,0)</f>
        <v>1</v>
      </c>
      <c r="J32">
        <f>IF(F32&gt;0.6*H32,1,0)</f>
        <v>1</v>
      </c>
      <c r="K32">
        <f>B32/(B32+C32)</f>
        <v>0.652122641509434</v>
      </c>
      <c r="L32">
        <f>D32/(D32+E32)</f>
        <v>0.77586206896551724</v>
      </c>
      <c r="M32">
        <f>L32-K32</f>
        <v>0.12373942745608324</v>
      </c>
    </row>
    <row r="33" spans="1:13" x14ac:dyDescent="0.3">
      <c r="A33" s="1" t="s">
        <v>154</v>
      </c>
      <c r="B33">
        <v>299</v>
      </c>
      <c r="C33" s="1">
        <v>272</v>
      </c>
      <c r="D33">
        <v>82</v>
      </c>
      <c r="E33">
        <v>48</v>
      </c>
      <c r="F33">
        <f>B33+D33</f>
        <v>381</v>
      </c>
      <c r="G33">
        <f>C33+E33</f>
        <v>320</v>
      </c>
      <c r="H33">
        <f>F33+G33</f>
        <v>701</v>
      </c>
      <c r="I33">
        <f>IF(F33&gt;G33,1,0)</f>
        <v>1</v>
      </c>
      <c r="J33">
        <f>IF(F33&gt;0.6*H33,1,0)</f>
        <v>0</v>
      </c>
      <c r="K33">
        <f>B33/(B33+C33)</f>
        <v>0.52364273204903677</v>
      </c>
      <c r="L33">
        <f>D33/(D33+E33)</f>
        <v>0.63076923076923075</v>
      </c>
      <c r="M33">
        <f>L33-K33</f>
        <v>0.10712649872019397</v>
      </c>
    </row>
    <row r="34" spans="1:13" x14ac:dyDescent="0.3">
      <c r="A34" s="1" t="s">
        <v>153</v>
      </c>
      <c r="B34">
        <v>543</v>
      </c>
      <c r="C34" s="1">
        <v>388</v>
      </c>
      <c r="D34">
        <v>157</v>
      </c>
      <c r="E34">
        <v>78</v>
      </c>
      <c r="F34">
        <f>B34+D34</f>
        <v>700</v>
      </c>
      <c r="G34">
        <f>C34+E34</f>
        <v>466</v>
      </c>
      <c r="H34">
        <f>F34+G34</f>
        <v>1166</v>
      </c>
      <c r="I34">
        <f>IF(F34&gt;G34,1,0)</f>
        <v>1</v>
      </c>
      <c r="J34">
        <f>IF(F34&gt;0.6*H34,1,0)</f>
        <v>1</v>
      </c>
      <c r="K34">
        <f>B34/(B34+C34)</f>
        <v>0.58324382384532758</v>
      </c>
      <c r="L34">
        <f>D34/(D34+E34)</f>
        <v>0.66808510638297869</v>
      </c>
      <c r="M34">
        <f>L34-K34</f>
        <v>8.4841282537651108E-2</v>
      </c>
    </row>
    <row r="35" spans="1:13" x14ac:dyDescent="0.3">
      <c r="A35" s="1" t="s">
        <v>152</v>
      </c>
      <c r="B35">
        <v>296</v>
      </c>
      <c r="C35" s="1">
        <v>170</v>
      </c>
      <c r="D35">
        <v>103</v>
      </c>
      <c r="E35">
        <v>44</v>
      </c>
      <c r="F35">
        <f>B35+D35</f>
        <v>399</v>
      </c>
      <c r="G35">
        <f>C35+E35</f>
        <v>214</v>
      </c>
      <c r="H35">
        <f>F35+G35</f>
        <v>613</v>
      </c>
      <c r="I35">
        <f>IF(F35&gt;G35,1,0)</f>
        <v>1</v>
      </c>
      <c r="J35">
        <f>IF(F35&gt;0.6*H35,1,0)</f>
        <v>1</v>
      </c>
      <c r="K35">
        <f>B35/(B35+C35)</f>
        <v>0.63519313304721026</v>
      </c>
      <c r="L35">
        <f>D35/(D35+E35)</f>
        <v>0.70068027210884354</v>
      </c>
      <c r="M35">
        <f>L35-K35</f>
        <v>6.5487139061633282E-2</v>
      </c>
    </row>
    <row r="36" spans="1:13" x14ac:dyDescent="0.3">
      <c r="A36" s="1" t="s">
        <v>151</v>
      </c>
      <c r="B36">
        <v>526</v>
      </c>
      <c r="C36" s="1">
        <v>339</v>
      </c>
      <c r="D36">
        <v>162</v>
      </c>
      <c r="E36">
        <v>84</v>
      </c>
      <c r="F36">
        <f>B36+D36</f>
        <v>688</v>
      </c>
      <c r="G36">
        <f>C36+E36</f>
        <v>423</v>
      </c>
      <c r="H36">
        <f>F36+G36</f>
        <v>1111</v>
      </c>
      <c r="I36">
        <f>IF(F36&gt;G36,1,0)</f>
        <v>1</v>
      </c>
      <c r="J36">
        <f>IF(F36&gt;0.6*H36,1,0)</f>
        <v>1</v>
      </c>
      <c r="K36">
        <f>B36/(B36+C36)</f>
        <v>0.60809248554913298</v>
      </c>
      <c r="L36">
        <f>D36/(D36+E36)</f>
        <v>0.65853658536585369</v>
      </c>
      <c r="M36">
        <f>L36-K36</f>
        <v>5.0444099816720711E-2</v>
      </c>
    </row>
    <row r="37" spans="1:13" x14ac:dyDescent="0.3">
      <c r="A37" s="1" t="s">
        <v>150</v>
      </c>
      <c r="B37">
        <v>295</v>
      </c>
      <c r="C37" s="1">
        <v>165</v>
      </c>
      <c r="D37">
        <v>127</v>
      </c>
      <c r="E37">
        <v>38</v>
      </c>
      <c r="F37">
        <f>B37+D37</f>
        <v>422</v>
      </c>
      <c r="G37">
        <f>C37+E37</f>
        <v>203</v>
      </c>
      <c r="H37">
        <f>F37+G37</f>
        <v>625</v>
      </c>
      <c r="I37">
        <f>IF(F37&gt;G37,1,0)</f>
        <v>1</v>
      </c>
      <c r="J37">
        <f>IF(F37&gt;0.6*H37,1,0)</f>
        <v>1</v>
      </c>
      <c r="K37">
        <f>B37/(B37+C37)</f>
        <v>0.64130434782608692</v>
      </c>
      <c r="L37">
        <f>D37/(D37+E37)</f>
        <v>0.76969696969696966</v>
      </c>
      <c r="M37">
        <f>L37-K37</f>
        <v>0.12839262187088274</v>
      </c>
    </row>
    <row r="38" spans="1:13" x14ac:dyDescent="0.3">
      <c r="A38" s="1" t="s">
        <v>149</v>
      </c>
      <c r="B38">
        <v>496</v>
      </c>
      <c r="C38" s="1">
        <v>326</v>
      </c>
      <c r="D38">
        <v>120</v>
      </c>
      <c r="E38">
        <v>55</v>
      </c>
      <c r="F38">
        <f>B38+D38</f>
        <v>616</v>
      </c>
      <c r="G38">
        <f>C38+E38</f>
        <v>381</v>
      </c>
      <c r="H38">
        <f>F38+G38</f>
        <v>997</v>
      </c>
      <c r="I38">
        <f>IF(F38&gt;G38,1,0)</f>
        <v>1</v>
      </c>
      <c r="J38">
        <f>IF(F38&gt;0.6*H38,1,0)</f>
        <v>1</v>
      </c>
      <c r="K38">
        <f>B38/(B38+C38)</f>
        <v>0.6034063260340633</v>
      </c>
      <c r="L38">
        <f>D38/(D38+E38)</f>
        <v>0.68571428571428572</v>
      </c>
      <c r="M38">
        <f>L38-K38</f>
        <v>8.230795968022242E-2</v>
      </c>
    </row>
    <row r="39" spans="1:13" x14ac:dyDescent="0.3">
      <c r="A39" s="1" t="s">
        <v>148</v>
      </c>
      <c r="B39">
        <v>428</v>
      </c>
      <c r="C39" s="1">
        <v>309</v>
      </c>
      <c r="D39">
        <v>82</v>
      </c>
      <c r="E39">
        <v>34</v>
      </c>
      <c r="F39">
        <f>B39+D39</f>
        <v>510</v>
      </c>
      <c r="G39">
        <f>C39+E39</f>
        <v>343</v>
      </c>
      <c r="H39">
        <f>F39+G39</f>
        <v>853</v>
      </c>
      <c r="I39">
        <f>IF(F39&gt;G39,1,0)</f>
        <v>1</v>
      </c>
      <c r="J39">
        <f>IF(F39&gt;0.6*H39,1,0)</f>
        <v>0</v>
      </c>
      <c r="K39">
        <f>B39/(B39+C39)</f>
        <v>0.58073270013568523</v>
      </c>
      <c r="L39">
        <f>D39/(D39+E39)</f>
        <v>0.7068965517241379</v>
      </c>
      <c r="M39">
        <f>L39-K39</f>
        <v>0.12616385158845267</v>
      </c>
    </row>
    <row r="40" spans="1:13" x14ac:dyDescent="0.3">
      <c r="A40" s="1" t="s">
        <v>147</v>
      </c>
      <c r="B40">
        <v>445</v>
      </c>
      <c r="C40" s="1">
        <v>295</v>
      </c>
      <c r="D40">
        <v>92</v>
      </c>
      <c r="E40">
        <v>38</v>
      </c>
      <c r="F40">
        <f>B40+D40</f>
        <v>537</v>
      </c>
      <c r="G40">
        <f>C40+E40</f>
        <v>333</v>
      </c>
      <c r="H40">
        <f>F40+G40</f>
        <v>870</v>
      </c>
      <c r="I40">
        <f>IF(F40&gt;G40,1,0)</f>
        <v>1</v>
      </c>
      <c r="J40">
        <f>IF(F40&gt;0.6*H40,1,0)</f>
        <v>1</v>
      </c>
      <c r="K40">
        <f>B40/(B40+C40)</f>
        <v>0.60135135135135132</v>
      </c>
      <c r="L40">
        <f>D40/(D40+E40)</f>
        <v>0.70769230769230773</v>
      </c>
      <c r="M40">
        <f>L40-K40</f>
        <v>0.10634095634095642</v>
      </c>
    </row>
    <row r="41" spans="1:13" x14ac:dyDescent="0.3">
      <c r="A41" s="1" t="s">
        <v>146</v>
      </c>
      <c r="B41">
        <v>357</v>
      </c>
      <c r="C41" s="1">
        <v>236</v>
      </c>
      <c r="D41">
        <v>49</v>
      </c>
      <c r="E41">
        <v>19</v>
      </c>
      <c r="F41">
        <f>B41+D41</f>
        <v>406</v>
      </c>
      <c r="G41">
        <f>C41+E41</f>
        <v>255</v>
      </c>
      <c r="H41">
        <f>F41+G41</f>
        <v>661</v>
      </c>
      <c r="I41">
        <f>IF(F41&gt;G41,1,0)</f>
        <v>1</v>
      </c>
      <c r="J41">
        <f>IF(F41&gt;0.6*H41,1,0)</f>
        <v>1</v>
      </c>
      <c r="K41">
        <f>B41/(B41+C41)</f>
        <v>0.60202360876897132</v>
      </c>
      <c r="L41">
        <f>D41/(D41+E41)</f>
        <v>0.72058823529411764</v>
      </c>
      <c r="M41">
        <f>L41-K41</f>
        <v>0.11856462652514632</v>
      </c>
    </row>
    <row r="42" spans="1:13" x14ac:dyDescent="0.3">
      <c r="A42" s="1" t="s">
        <v>145</v>
      </c>
      <c r="B42">
        <v>561</v>
      </c>
      <c r="C42" s="1">
        <v>407</v>
      </c>
      <c r="D42">
        <v>154</v>
      </c>
      <c r="E42">
        <v>64</v>
      </c>
      <c r="F42">
        <f>B42+D42</f>
        <v>715</v>
      </c>
      <c r="G42">
        <f>C42+E42</f>
        <v>471</v>
      </c>
      <c r="H42">
        <f>F42+G42</f>
        <v>1186</v>
      </c>
      <c r="I42">
        <f>IF(F42&gt;G42,1,0)</f>
        <v>1</v>
      </c>
      <c r="J42">
        <f>IF(F42&gt;0.6*H42,1,0)</f>
        <v>1</v>
      </c>
      <c r="K42">
        <f>B42/(B42+C42)</f>
        <v>0.57954545454545459</v>
      </c>
      <c r="L42">
        <f>D42/(D42+E42)</f>
        <v>0.70642201834862384</v>
      </c>
      <c r="M42">
        <f>L42-K42</f>
        <v>0.12687656380316925</v>
      </c>
    </row>
    <row r="43" spans="1:13" x14ac:dyDescent="0.3">
      <c r="A43" s="1" t="s">
        <v>144</v>
      </c>
      <c r="B43">
        <v>256</v>
      </c>
      <c r="C43" s="1">
        <v>204</v>
      </c>
      <c r="D43">
        <v>43</v>
      </c>
      <c r="E43">
        <v>34</v>
      </c>
      <c r="F43">
        <f>B43+D43</f>
        <v>299</v>
      </c>
      <c r="G43">
        <f>C43+E43</f>
        <v>238</v>
      </c>
      <c r="H43">
        <f>F43+G43</f>
        <v>537</v>
      </c>
      <c r="I43">
        <f>IF(F43&gt;G43,1,0)</f>
        <v>1</v>
      </c>
      <c r="J43">
        <f>IF(F43&gt;0.6*H43,1,0)</f>
        <v>0</v>
      </c>
      <c r="K43">
        <f>B43/(B43+C43)</f>
        <v>0.55652173913043479</v>
      </c>
      <c r="L43">
        <f>D43/(D43+E43)</f>
        <v>0.55844155844155841</v>
      </c>
      <c r="M43">
        <f>L43-K43</f>
        <v>1.9198193111236161E-3</v>
      </c>
    </row>
    <row r="44" spans="1:13" x14ac:dyDescent="0.3">
      <c r="A44" s="1" t="s">
        <v>143</v>
      </c>
      <c r="B44">
        <v>521</v>
      </c>
      <c r="C44" s="1">
        <v>333</v>
      </c>
      <c r="D44">
        <v>99</v>
      </c>
      <c r="E44">
        <v>26</v>
      </c>
      <c r="F44">
        <f>B44+D44</f>
        <v>620</v>
      </c>
      <c r="G44">
        <f>C44+E44</f>
        <v>359</v>
      </c>
      <c r="H44">
        <f>F44+G44</f>
        <v>979</v>
      </c>
      <c r="I44">
        <f>IF(F44&gt;G44,1,0)</f>
        <v>1</v>
      </c>
      <c r="J44">
        <f>IF(F44&gt;0.6*H44,1,0)</f>
        <v>1</v>
      </c>
      <c r="K44">
        <f>B44/(B44+C44)</f>
        <v>0.61007025761124123</v>
      </c>
      <c r="L44">
        <f>D44/(D44+E44)</f>
        <v>0.79200000000000004</v>
      </c>
      <c r="M44">
        <f>L44-K44</f>
        <v>0.18192974238875881</v>
      </c>
    </row>
    <row r="45" spans="1:13" x14ac:dyDescent="0.3">
      <c r="A45" s="1" t="s">
        <v>142</v>
      </c>
      <c r="B45">
        <v>834</v>
      </c>
      <c r="C45" s="1">
        <v>662</v>
      </c>
      <c r="D45">
        <v>93</v>
      </c>
      <c r="E45">
        <v>43</v>
      </c>
      <c r="F45">
        <f>B45+D45</f>
        <v>927</v>
      </c>
      <c r="G45">
        <f>C45+E45</f>
        <v>705</v>
      </c>
      <c r="H45">
        <f>F45+G45</f>
        <v>1632</v>
      </c>
      <c r="I45">
        <f>IF(F45&gt;G45,1,0)</f>
        <v>1</v>
      </c>
      <c r="J45">
        <f>IF(F45&gt;0.6*H45,1,0)</f>
        <v>0</v>
      </c>
      <c r="K45">
        <f>B45/(B45+C45)</f>
        <v>0.55748663101604279</v>
      </c>
      <c r="L45">
        <f>D45/(D45+E45)</f>
        <v>0.68382352941176472</v>
      </c>
      <c r="M45">
        <f>L45-K45</f>
        <v>0.12633689839572193</v>
      </c>
    </row>
    <row r="46" spans="1:13" x14ac:dyDescent="0.3">
      <c r="A46" s="1" t="s">
        <v>141</v>
      </c>
      <c r="B46">
        <v>397</v>
      </c>
      <c r="C46" s="1">
        <v>309</v>
      </c>
      <c r="D46">
        <v>134</v>
      </c>
      <c r="E46">
        <v>70</v>
      </c>
      <c r="F46">
        <f>B46+D46</f>
        <v>531</v>
      </c>
      <c r="G46">
        <f>C46+E46</f>
        <v>379</v>
      </c>
      <c r="H46">
        <f>F46+G46</f>
        <v>910</v>
      </c>
      <c r="I46">
        <f>IF(F46&gt;G46,1,0)</f>
        <v>1</v>
      </c>
      <c r="J46">
        <f>IF(F46&gt;0.6*H46,1,0)</f>
        <v>0</v>
      </c>
      <c r="K46">
        <f>B46/(B46+C46)</f>
        <v>0.56232294617563738</v>
      </c>
      <c r="L46">
        <f>D46/(D46+E46)</f>
        <v>0.65686274509803921</v>
      </c>
      <c r="M46">
        <f>L46-K46</f>
        <v>9.453979892240183E-2</v>
      </c>
    </row>
    <row r="47" spans="1:13" x14ac:dyDescent="0.3">
      <c r="A47" s="1" t="s">
        <v>140</v>
      </c>
      <c r="B47">
        <v>296</v>
      </c>
      <c r="C47" s="1">
        <v>229</v>
      </c>
      <c r="D47">
        <v>81</v>
      </c>
      <c r="E47">
        <v>34</v>
      </c>
      <c r="F47">
        <f>B47+D47</f>
        <v>377</v>
      </c>
      <c r="G47">
        <f>C47+E47</f>
        <v>263</v>
      </c>
      <c r="H47">
        <f>F47+G47</f>
        <v>640</v>
      </c>
      <c r="I47">
        <f>IF(F47&gt;G47,1,0)</f>
        <v>1</v>
      </c>
      <c r="J47">
        <f>IF(F47&gt;0.6*H47,1,0)</f>
        <v>0</v>
      </c>
      <c r="K47">
        <f>B47/(B47+C47)</f>
        <v>0.56380952380952376</v>
      </c>
      <c r="L47">
        <f>D47/(D47+E47)</f>
        <v>0.70434782608695656</v>
      </c>
      <c r="M47">
        <f>L47-K47</f>
        <v>0.1405383022774328</v>
      </c>
    </row>
    <row r="48" spans="1:13" x14ac:dyDescent="0.3">
      <c r="A48" s="1" t="s">
        <v>139</v>
      </c>
      <c r="B48">
        <v>62</v>
      </c>
      <c r="C48" s="1">
        <v>61</v>
      </c>
      <c r="D48">
        <v>9</v>
      </c>
      <c r="E48">
        <v>11</v>
      </c>
      <c r="F48">
        <f>B48+D48</f>
        <v>71</v>
      </c>
      <c r="G48">
        <f>C48+E48</f>
        <v>72</v>
      </c>
      <c r="H48">
        <f>F48+G48</f>
        <v>143</v>
      </c>
      <c r="I48">
        <f>IF(F48&gt;G48,1,0)</f>
        <v>0</v>
      </c>
      <c r="J48">
        <f>IF(F48&gt;0.6*H48,1,0)</f>
        <v>0</v>
      </c>
      <c r="K48">
        <f>B48/(B48+C48)</f>
        <v>0.50406504065040647</v>
      </c>
      <c r="L48">
        <f>D48/(D48+E48)</f>
        <v>0.45</v>
      </c>
      <c r="M48">
        <f>L48-K48</f>
        <v>-5.406504065040646E-2</v>
      </c>
    </row>
    <row r="49" spans="1:13" x14ac:dyDescent="0.3">
      <c r="A49" s="1" t="s">
        <v>138</v>
      </c>
      <c r="B49">
        <v>410</v>
      </c>
      <c r="C49" s="1">
        <v>377</v>
      </c>
      <c r="D49">
        <v>33</v>
      </c>
      <c r="E49">
        <v>22</v>
      </c>
      <c r="F49">
        <f>B49+D49</f>
        <v>443</v>
      </c>
      <c r="G49">
        <f>C49+E49</f>
        <v>399</v>
      </c>
      <c r="H49">
        <f>F49+G49</f>
        <v>842</v>
      </c>
      <c r="I49">
        <f>IF(F49&gt;G49,1,0)</f>
        <v>1</v>
      </c>
      <c r="J49">
        <f>IF(F49&gt;0.6*H49,1,0)</f>
        <v>0</v>
      </c>
      <c r="K49">
        <f>B49/(B49+C49)</f>
        <v>0.52096569250317659</v>
      </c>
      <c r="L49">
        <f>D49/(D49+E49)</f>
        <v>0.6</v>
      </c>
      <c r="M49">
        <f>L49-K49</f>
        <v>7.9034307496823386E-2</v>
      </c>
    </row>
    <row r="50" spans="1:13" x14ac:dyDescent="0.3">
      <c r="A50" s="1" t="s">
        <v>137</v>
      </c>
      <c r="B50">
        <v>280</v>
      </c>
      <c r="C50" s="1">
        <v>210</v>
      </c>
      <c r="D50">
        <v>59</v>
      </c>
      <c r="E50">
        <v>32</v>
      </c>
      <c r="F50">
        <f>B50+D50</f>
        <v>339</v>
      </c>
      <c r="G50">
        <f>C50+E50</f>
        <v>242</v>
      </c>
      <c r="H50">
        <f>F50+G50</f>
        <v>581</v>
      </c>
      <c r="I50">
        <f>IF(F50&gt;G50,1,0)</f>
        <v>1</v>
      </c>
      <c r="J50">
        <f>IF(F50&gt;0.6*H50,1,0)</f>
        <v>0</v>
      </c>
      <c r="K50">
        <f>B50/(B50+C50)</f>
        <v>0.5714285714285714</v>
      </c>
      <c r="L50">
        <f>D50/(D50+E50)</f>
        <v>0.64835164835164838</v>
      </c>
      <c r="M50">
        <f>L50-K50</f>
        <v>7.6923076923076983E-2</v>
      </c>
    </row>
    <row r="51" spans="1:13" x14ac:dyDescent="0.3">
      <c r="A51" s="1" t="s">
        <v>136</v>
      </c>
      <c r="B51">
        <v>117</v>
      </c>
      <c r="C51" s="1">
        <v>92</v>
      </c>
      <c r="D51">
        <v>34</v>
      </c>
      <c r="E51">
        <v>17</v>
      </c>
      <c r="F51">
        <f>B51+D51</f>
        <v>151</v>
      </c>
      <c r="G51">
        <f>C51+E51</f>
        <v>109</v>
      </c>
      <c r="H51">
        <f>F51+G51</f>
        <v>260</v>
      </c>
      <c r="I51">
        <f>IF(F51&gt;G51,1,0)</f>
        <v>1</v>
      </c>
      <c r="J51">
        <f>IF(F51&gt;0.6*H51,1,0)</f>
        <v>0</v>
      </c>
      <c r="K51">
        <f>B51/(B51+C51)</f>
        <v>0.55980861244019142</v>
      </c>
      <c r="L51">
        <f>D51/(D51+E51)</f>
        <v>0.66666666666666663</v>
      </c>
      <c r="M51">
        <f>L51-K51</f>
        <v>0.10685805422647521</v>
      </c>
    </row>
    <row r="52" spans="1:13" x14ac:dyDescent="0.3">
      <c r="A52" s="1" t="s">
        <v>135</v>
      </c>
      <c r="B52">
        <v>840</v>
      </c>
      <c r="C52" s="1">
        <v>494</v>
      </c>
      <c r="D52">
        <v>300</v>
      </c>
      <c r="E52">
        <v>140</v>
      </c>
      <c r="F52">
        <f>B52+D52</f>
        <v>1140</v>
      </c>
      <c r="G52">
        <f>C52+E52</f>
        <v>634</v>
      </c>
      <c r="H52">
        <f>F52+G52</f>
        <v>1774</v>
      </c>
      <c r="I52">
        <f>IF(F52&gt;G52,1,0)</f>
        <v>1</v>
      </c>
      <c r="J52">
        <f>IF(F52&gt;0.6*H52,1,0)</f>
        <v>1</v>
      </c>
      <c r="K52">
        <f>B52/(B52+C52)</f>
        <v>0.62968515742128939</v>
      </c>
      <c r="L52">
        <f>D52/(D52+E52)</f>
        <v>0.68181818181818177</v>
      </c>
      <c r="M52">
        <f>L52-K52</f>
        <v>5.213302439689238E-2</v>
      </c>
    </row>
    <row r="53" spans="1:13" x14ac:dyDescent="0.3">
      <c r="A53" s="1" t="s">
        <v>134</v>
      </c>
      <c r="B53">
        <v>554</v>
      </c>
      <c r="C53" s="1">
        <v>401</v>
      </c>
      <c r="D53">
        <v>196</v>
      </c>
      <c r="E53">
        <v>103</v>
      </c>
      <c r="F53">
        <f>B53+D53</f>
        <v>750</v>
      </c>
      <c r="G53">
        <f>C53+E53</f>
        <v>504</v>
      </c>
      <c r="H53">
        <f>F53+G53</f>
        <v>1254</v>
      </c>
      <c r="I53">
        <f>IF(F53&gt;G53,1,0)</f>
        <v>1</v>
      </c>
      <c r="J53">
        <f>IF(F53&gt;0.6*H53,1,0)</f>
        <v>0</v>
      </c>
      <c r="K53">
        <f>B53/(B53+C53)</f>
        <v>0.58010471204188485</v>
      </c>
      <c r="L53">
        <f>D53/(D53+E53)</f>
        <v>0.65551839464882944</v>
      </c>
      <c r="M53">
        <f>L53-K53</f>
        <v>7.5413682606944588E-2</v>
      </c>
    </row>
    <row r="54" spans="1:13" x14ac:dyDescent="0.3">
      <c r="A54" s="1" t="s">
        <v>133</v>
      </c>
      <c r="B54">
        <v>246</v>
      </c>
      <c r="C54" s="1">
        <v>193</v>
      </c>
      <c r="D54">
        <v>52</v>
      </c>
      <c r="E54">
        <v>29</v>
      </c>
      <c r="F54">
        <f>B54+D54</f>
        <v>298</v>
      </c>
      <c r="G54">
        <f>C54+E54</f>
        <v>222</v>
      </c>
      <c r="H54">
        <f>F54+G54</f>
        <v>520</v>
      </c>
      <c r="I54">
        <f>IF(F54&gt;G54,1,0)</f>
        <v>1</v>
      </c>
      <c r="J54">
        <f>IF(F54&gt;0.6*H54,1,0)</f>
        <v>0</v>
      </c>
      <c r="K54">
        <f>B54/(B54+C54)</f>
        <v>0.56036446469248291</v>
      </c>
      <c r="L54">
        <f>D54/(D54+E54)</f>
        <v>0.64197530864197527</v>
      </c>
      <c r="M54">
        <f>L54-K54</f>
        <v>8.1610843949492362E-2</v>
      </c>
    </row>
    <row r="55" spans="1:13" x14ac:dyDescent="0.3">
      <c r="A55" s="1" t="s">
        <v>132</v>
      </c>
      <c r="B55">
        <v>824</v>
      </c>
      <c r="C55" s="1">
        <v>512</v>
      </c>
      <c r="D55">
        <v>297</v>
      </c>
      <c r="E55">
        <v>116</v>
      </c>
      <c r="F55">
        <f>B55+D55</f>
        <v>1121</v>
      </c>
      <c r="G55">
        <f>C55+E55</f>
        <v>628</v>
      </c>
      <c r="H55">
        <f>F55+G55</f>
        <v>1749</v>
      </c>
      <c r="I55">
        <f>IF(F55&gt;G55,1,0)</f>
        <v>1</v>
      </c>
      <c r="J55">
        <f>IF(F55&gt;0.6*H55,1,0)</f>
        <v>1</v>
      </c>
      <c r="K55">
        <f>B55/(B55+C55)</f>
        <v>0.61676646706586824</v>
      </c>
      <c r="L55">
        <f>D55/(D55+E55)</f>
        <v>0.71912832929782078</v>
      </c>
      <c r="M55">
        <f>L55-K55</f>
        <v>0.10236186223195254</v>
      </c>
    </row>
    <row r="56" spans="1:13" x14ac:dyDescent="0.3">
      <c r="A56" s="1" t="s">
        <v>131</v>
      </c>
      <c r="B56">
        <v>337</v>
      </c>
      <c r="C56" s="1">
        <v>210</v>
      </c>
      <c r="D56">
        <v>20</v>
      </c>
      <c r="E56">
        <v>8</v>
      </c>
      <c r="F56">
        <f>B56+D56</f>
        <v>357</v>
      </c>
      <c r="G56">
        <f>C56+E56</f>
        <v>218</v>
      </c>
      <c r="H56">
        <f>F56+G56</f>
        <v>575</v>
      </c>
      <c r="I56">
        <f>IF(F56&gt;G56,1,0)</f>
        <v>1</v>
      </c>
      <c r="J56">
        <f>IF(F56&gt;0.6*H56,1,0)</f>
        <v>1</v>
      </c>
      <c r="K56">
        <f>B56/(B56+C56)</f>
        <v>0.61608775137111516</v>
      </c>
      <c r="L56">
        <f>D56/(D56+E56)</f>
        <v>0.7142857142857143</v>
      </c>
      <c r="M56">
        <f>L56-K56</f>
        <v>9.8197962914599146E-2</v>
      </c>
    </row>
    <row r="57" spans="1:13" x14ac:dyDescent="0.3">
      <c r="A57" s="1" t="s">
        <v>130</v>
      </c>
      <c r="B57">
        <v>446</v>
      </c>
      <c r="C57" s="1">
        <v>255</v>
      </c>
      <c r="D57">
        <v>63</v>
      </c>
      <c r="E57">
        <v>21</v>
      </c>
      <c r="F57">
        <f>B57+D57</f>
        <v>509</v>
      </c>
      <c r="G57">
        <f>C57+E57</f>
        <v>276</v>
      </c>
      <c r="H57">
        <f>F57+G57</f>
        <v>785</v>
      </c>
      <c r="I57">
        <f>IF(F57&gt;G57,1,0)</f>
        <v>1</v>
      </c>
      <c r="J57">
        <f>IF(F57&gt;0.6*H57,1,0)</f>
        <v>1</v>
      </c>
      <c r="K57">
        <f>B57/(B57+C57)</f>
        <v>0.63623395149786022</v>
      </c>
      <c r="L57">
        <f>D57/(D57+E57)</f>
        <v>0.75</v>
      </c>
      <c r="M57">
        <f>L57-K57</f>
        <v>0.11376604850213978</v>
      </c>
    </row>
    <row r="58" spans="1:13" x14ac:dyDescent="0.3">
      <c r="A58" s="1" t="s">
        <v>129</v>
      </c>
      <c r="B58">
        <v>322</v>
      </c>
      <c r="C58" s="1">
        <v>227</v>
      </c>
      <c r="D58">
        <v>20</v>
      </c>
      <c r="E58">
        <v>4</v>
      </c>
      <c r="F58">
        <f>B58+D58</f>
        <v>342</v>
      </c>
      <c r="G58">
        <f>C58+E58</f>
        <v>231</v>
      </c>
      <c r="H58">
        <f>F58+G58</f>
        <v>573</v>
      </c>
      <c r="I58">
        <f>IF(F58&gt;G58,1,0)</f>
        <v>1</v>
      </c>
      <c r="J58">
        <f>IF(F58&gt;0.6*H58,1,0)</f>
        <v>0</v>
      </c>
      <c r="K58">
        <f>B58/(B58+C58)</f>
        <v>0.5865209471766849</v>
      </c>
      <c r="L58">
        <f>D58/(D58+E58)</f>
        <v>0.83333333333333337</v>
      </c>
      <c r="M58">
        <f>L58-K58</f>
        <v>0.24681238615664847</v>
      </c>
    </row>
    <row r="59" spans="1:13" x14ac:dyDescent="0.3">
      <c r="A59" s="1" t="s">
        <v>128</v>
      </c>
      <c r="B59">
        <v>453</v>
      </c>
      <c r="C59" s="1">
        <v>340</v>
      </c>
      <c r="D59">
        <v>111</v>
      </c>
      <c r="E59">
        <v>37</v>
      </c>
      <c r="F59">
        <f>B59+D59</f>
        <v>564</v>
      </c>
      <c r="G59">
        <f>C59+E59</f>
        <v>377</v>
      </c>
      <c r="H59">
        <f>F59+G59</f>
        <v>941</v>
      </c>
      <c r="I59">
        <f>IF(F59&gt;G59,1,0)</f>
        <v>1</v>
      </c>
      <c r="J59">
        <f>IF(F59&gt;0.6*H59,1,0)</f>
        <v>0</v>
      </c>
      <c r="K59">
        <f>B59/(B59+C59)</f>
        <v>0.57124842370744011</v>
      </c>
      <c r="L59">
        <f>D59/(D59+E59)</f>
        <v>0.75</v>
      </c>
      <c r="M59">
        <f>L59-K59</f>
        <v>0.17875157629255989</v>
      </c>
    </row>
    <row r="60" spans="1:13" x14ac:dyDescent="0.3">
      <c r="A60" s="1" t="s">
        <v>127</v>
      </c>
      <c r="B60">
        <v>456</v>
      </c>
      <c r="C60" s="1">
        <v>271</v>
      </c>
      <c r="D60">
        <v>125</v>
      </c>
      <c r="E60">
        <v>43</v>
      </c>
      <c r="F60">
        <f>B60+D60</f>
        <v>581</v>
      </c>
      <c r="G60">
        <f>C60+E60</f>
        <v>314</v>
      </c>
      <c r="H60">
        <f>F60+G60</f>
        <v>895</v>
      </c>
      <c r="I60">
        <f>IF(F60&gt;G60,1,0)</f>
        <v>1</v>
      </c>
      <c r="J60">
        <f>IF(F60&gt;0.6*H60,1,0)</f>
        <v>1</v>
      </c>
      <c r="K60">
        <f>B60/(B60+C60)</f>
        <v>0.6272352132049519</v>
      </c>
      <c r="L60">
        <f>D60/(D60+E60)</f>
        <v>0.74404761904761907</v>
      </c>
      <c r="M60">
        <f>L60-K60</f>
        <v>0.11681240584266717</v>
      </c>
    </row>
    <row r="61" spans="1:13" x14ac:dyDescent="0.3">
      <c r="A61" s="1" t="s">
        <v>126</v>
      </c>
      <c r="B61">
        <v>354</v>
      </c>
      <c r="C61" s="1">
        <v>197</v>
      </c>
      <c r="D61">
        <v>68</v>
      </c>
      <c r="E61">
        <v>21</v>
      </c>
      <c r="F61">
        <f>B61+D61</f>
        <v>422</v>
      </c>
      <c r="G61">
        <f>C61+E61</f>
        <v>218</v>
      </c>
      <c r="H61">
        <f>F61+G61</f>
        <v>640</v>
      </c>
      <c r="I61">
        <f>IF(F61&gt;G61,1,0)</f>
        <v>1</v>
      </c>
      <c r="J61">
        <f>IF(F61&gt;0.6*H61,1,0)</f>
        <v>1</v>
      </c>
      <c r="K61">
        <f>B61/(B61+C61)</f>
        <v>0.64246823956442833</v>
      </c>
      <c r="L61">
        <f>D61/(D61+E61)</f>
        <v>0.7640449438202247</v>
      </c>
      <c r="M61">
        <f>L61-K61</f>
        <v>0.12157670425579636</v>
      </c>
    </row>
    <row r="62" spans="1:13" x14ac:dyDescent="0.3">
      <c r="A62" s="1" t="s">
        <v>125</v>
      </c>
      <c r="B62">
        <v>236</v>
      </c>
      <c r="C62" s="1">
        <v>223</v>
      </c>
      <c r="D62">
        <v>58</v>
      </c>
      <c r="E62">
        <v>31</v>
      </c>
      <c r="F62">
        <f>B62+D62</f>
        <v>294</v>
      </c>
      <c r="G62">
        <f>C62+E62</f>
        <v>254</v>
      </c>
      <c r="H62">
        <f>F62+G62</f>
        <v>548</v>
      </c>
      <c r="I62">
        <f>IF(F62&gt;G62,1,0)</f>
        <v>1</v>
      </c>
      <c r="J62">
        <f>IF(F62&gt;0.6*H62,1,0)</f>
        <v>0</v>
      </c>
      <c r="K62">
        <f>B62/(B62+C62)</f>
        <v>0.51416122004357301</v>
      </c>
      <c r="L62">
        <f>D62/(D62+E62)</f>
        <v>0.651685393258427</v>
      </c>
      <c r="M62">
        <f>L62-K62</f>
        <v>0.137524173214854</v>
      </c>
    </row>
    <row r="63" spans="1:13" x14ac:dyDescent="0.3">
      <c r="A63" s="1" t="s">
        <v>124</v>
      </c>
      <c r="B63">
        <v>339</v>
      </c>
      <c r="C63" s="1">
        <v>233</v>
      </c>
      <c r="D63">
        <v>46</v>
      </c>
      <c r="E63">
        <v>17</v>
      </c>
      <c r="F63">
        <f>B63+D63</f>
        <v>385</v>
      </c>
      <c r="G63">
        <f>C63+E63</f>
        <v>250</v>
      </c>
      <c r="H63">
        <f>F63+G63</f>
        <v>635</v>
      </c>
      <c r="I63">
        <f>IF(F63&gt;G63,1,0)</f>
        <v>1</v>
      </c>
      <c r="J63">
        <f>IF(F63&gt;0.6*H63,1,0)</f>
        <v>1</v>
      </c>
      <c r="K63">
        <f>B63/(B63+C63)</f>
        <v>0.59265734265734271</v>
      </c>
      <c r="L63">
        <f>D63/(D63+E63)</f>
        <v>0.73015873015873012</v>
      </c>
      <c r="M63">
        <f>L63-K63</f>
        <v>0.13750138750138741</v>
      </c>
    </row>
    <row r="64" spans="1:13" x14ac:dyDescent="0.3">
      <c r="A64" s="1" t="s">
        <v>123</v>
      </c>
      <c r="B64">
        <v>200</v>
      </c>
      <c r="C64" s="1">
        <v>129</v>
      </c>
      <c r="D64">
        <v>54</v>
      </c>
      <c r="E64">
        <v>19</v>
      </c>
      <c r="F64">
        <f>B64+D64</f>
        <v>254</v>
      </c>
      <c r="G64">
        <f>C64+E64</f>
        <v>148</v>
      </c>
      <c r="H64">
        <f>F64+G64</f>
        <v>402</v>
      </c>
      <c r="I64">
        <f>IF(F64&gt;G64,1,0)</f>
        <v>1</v>
      </c>
      <c r="J64">
        <f>IF(F64&gt;0.6*H64,1,0)</f>
        <v>1</v>
      </c>
      <c r="K64">
        <f>B64/(B64+C64)</f>
        <v>0.60790273556231</v>
      </c>
      <c r="L64">
        <f>D64/(D64+E64)</f>
        <v>0.73972602739726023</v>
      </c>
      <c r="M64">
        <f>L64-K64</f>
        <v>0.13182329183495023</v>
      </c>
    </row>
    <row r="65" spans="1:13" x14ac:dyDescent="0.3">
      <c r="A65" s="1" t="s">
        <v>122</v>
      </c>
      <c r="B65">
        <v>186</v>
      </c>
      <c r="C65" s="1">
        <v>201</v>
      </c>
      <c r="D65">
        <v>24</v>
      </c>
      <c r="E65">
        <v>12</v>
      </c>
      <c r="F65">
        <f>B65+D65</f>
        <v>210</v>
      </c>
      <c r="G65">
        <f>C65+E65</f>
        <v>213</v>
      </c>
      <c r="H65">
        <f>F65+G65</f>
        <v>423</v>
      </c>
      <c r="I65">
        <f>IF(F65&gt;G65,1,0)</f>
        <v>0</v>
      </c>
      <c r="J65">
        <f>IF(F65&gt;0.6*H65,1,0)</f>
        <v>0</v>
      </c>
      <c r="K65">
        <f>B65/(B65+C65)</f>
        <v>0.48062015503875971</v>
      </c>
      <c r="L65">
        <f>D65/(D65+E65)</f>
        <v>0.66666666666666663</v>
      </c>
      <c r="M65">
        <f>L65-K65</f>
        <v>0.18604651162790692</v>
      </c>
    </row>
    <row r="66" spans="1:13" x14ac:dyDescent="0.3">
      <c r="A66" s="1" t="s">
        <v>121</v>
      </c>
      <c r="B66">
        <v>154</v>
      </c>
      <c r="C66" s="1">
        <v>54</v>
      </c>
      <c r="D66">
        <v>24</v>
      </c>
      <c r="E66">
        <v>6</v>
      </c>
      <c r="F66">
        <f>B66+D66</f>
        <v>178</v>
      </c>
      <c r="G66">
        <f>C66+E66</f>
        <v>60</v>
      </c>
      <c r="H66">
        <f>F66+G66</f>
        <v>238</v>
      </c>
      <c r="I66">
        <f>IF(F66&gt;G66,1,0)</f>
        <v>1</v>
      </c>
      <c r="J66">
        <f>IF(F66&gt;0.6*H66,1,0)</f>
        <v>1</v>
      </c>
      <c r="K66">
        <f>B66/(B66+C66)</f>
        <v>0.74038461538461542</v>
      </c>
      <c r="L66">
        <f>D66/(D66+E66)</f>
        <v>0.8</v>
      </c>
      <c r="M66">
        <f>L66-K66</f>
        <v>5.9615384615384626E-2</v>
      </c>
    </row>
    <row r="67" spans="1:13" x14ac:dyDescent="0.3">
      <c r="A67" s="1" t="s">
        <v>120</v>
      </c>
      <c r="B67">
        <v>522</v>
      </c>
      <c r="C67" s="1">
        <v>407</v>
      </c>
      <c r="D67">
        <v>25</v>
      </c>
      <c r="E67">
        <v>21</v>
      </c>
      <c r="F67">
        <f>B67+D67</f>
        <v>547</v>
      </c>
      <c r="G67">
        <f>C67+E67</f>
        <v>428</v>
      </c>
      <c r="H67">
        <f>F67+G67</f>
        <v>975</v>
      </c>
      <c r="I67">
        <f>IF(F67&gt;G67,1,0)</f>
        <v>1</v>
      </c>
      <c r="J67">
        <f>IF(F67&gt;0.6*H67,1,0)</f>
        <v>0</v>
      </c>
      <c r="K67">
        <f>B67/(B67+C67)</f>
        <v>0.56189451022604953</v>
      </c>
      <c r="L67">
        <f>D67/(D67+E67)</f>
        <v>0.54347826086956519</v>
      </c>
      <c r="M67">
        <f>L67-K67</f>
        <v>-1.8416249356484338E-2</v>
      </c>
    </row>
    <row r="68" spans="1:13" x14ac:dyDescent="0.3">
      <c r="A68" s="1" t="s">
        <v>119</v>
      </c>
      <c r="B68">
        <v>1480</v>
      </c>
      <c r="C68" s="1">
        <v>791</v>
      </c>
      <c r="D68">
        <v>375</v>
      </c>
      <c r="E68">
        <v>150</v>
      </c>
      <c r="F68">
        <f>B68+D68</f>
        <v>1855</v>
      </c>
      <c r="G68">
        <f>C68+E68</f>
        <v>941</v>
      </c>
      <c r="H68">
        <f>F68+G68</f>
        <v>2796</v>
      </c>
      <c r="I68">
        <f>IF(F68&gt;G68,1,0)</f>
        <v>1</v>
      </c>
      <c r="J68">
        <f>IF(F68&gt;0.6*H68,1,0)</f>
        <v>1</v>
      </c>
      <c r="K68">
        <f>B68/(B68+C68)</f>
        <v>0.65169528841919855</v>
      </c>
      <c r="L68">
        <f>D68/(D68+E68)</f>
        <v>0.7142857142857143</v>
      </c>
      <c r="M68">
        <f>L68-K68</f>
        <v>6.2590425866515753E-2</v>
      </c>
    </row>
    <row r="69" spans="1:13" x14ac:dyDescent="0.3">
      <c r="A69" s="1" t="s">
        <v>118</v>
      </c>
      <c r="B69">
        <v>454</v>
      </c>
      <c r="C69" s="1">
        <v>266</v>
      </c>
      <c r="D69">
        <v>52</v>
      </c>
      <c r="E69">
        <v>37</v>
      </c>
      <c r="F69">
        <f>B69+D69</f>
        <v>506</v>
      </c>
      <c r="G69">
        <f>C69+E69</f>
        <v>303</v>
      </c>
      <c r="H69">
        <f>F69+G69</f>
        <v>809</v>
      </c>
      <c r="I69">
        <f>IF(F69&gt;G69,1,0)</f>
        <v>1</v>
      </c>
      <c r="J69">
        <f>IF(F69&gt;0.6*H69,1,0)</f>
        <v>1</v>
      </c>
      <c r="K69">
        <f>B69/(B69+C69)</f>
        <v>0.63055555555555554</v>
      </c>
      <c r="L69">
        <f>D69/(D69+E69)</f>
        <v>0.5842696629213483</v>
      </c>
      <c r="M69">
        <f>L69-K69</f>
        <v>-4.6285892634207237E-2</v>
      </c>
    </row>
    <row r="70" spans="1:13" x14ac:dyDescent="0.3">
      <c r="A70" s="1" t="s">
        <v>117</v>
      </c>
      <c r="B70">
        <v>40</v>
      </c>
      <c r="C70" s="1">
        <v>28</v>
      </c>
      <c r="D70">
        <v>131</v>
      </c>
      <c r="E70">
        <v>91</v>
      </c>
      <c r="F70">
        <f>B70+D70</f>
        <v>171</v>
      </c>
      <c r="G70">
        <f>C70+E70</f>
        <v>119</v>
      </c>
      <c r="H70">
        <f>F70+G70</f>
        <v>290</v>
      </c>
      <c r="I70">
        <f>IF(F70&gt;G70,1,0)</f>
        <v>1</v>
      </c>
      <c r="J70">
        <f>IF(F70&gt;0.6*H70,1,0)</f>
        <v>0</v>
      </c>
      <c r="K70">
        <f>B70/(B70+C70)</f>
        <v>0.58823529411764708</v>
      </c>
      <c r="L70">
        <f>D70/(D70+E70)</f>
        <v>0.59009009009009006</v>
      </c>
      <c r="M70">
        <f>L70-K70</f>
        <v>1.8547959724429797E-3</v>
      </c>
    </row>
    <row r="71" spans="1:13" x14ac:dyDescent="0.3">
      <c r="A71" s="1" t="s">
        <v>116</v>
      </c>
      <c r="B71">
        <v>425</v>
      </c>
      <c r="C71" s="1">
        <v>273</v>
      </c>
      <c r="D71">
        <v>24</v>
      </c>
      <c r="E71">
        <v>7</v>
      </c>
      <c r="F71">
        <f>B71+D71</f>
        <v>449</v>
      </c>
      <c r="G71">
        <f>C71+E71</f>
        <v>280</v>
      </c>
      <c r="H71">
        <f>F71+G71</f>
        <v>729</v>
      </c>
      <c r="I71">
        <f>IF(F71&gt;G71,1,0)</f>
        <v>1</v>
      </c>
      <c r="J71">
        <f>IF(F71&gt;0.6*H71,1,0)</f>
        <v>1</v>
      </c>
      <c r="K71">
        <f>B71/(B71+C71)</f>
        <v>0.60888252148997135</v>
      </c>
      <c r="L71">
        <f>D71/(D71+E71)</f>
        <v>0.77419354838709675</v>
      </c>
      <c r="M71">
        <f>L71-K71</f>
        <v>0.1653110268971254</v>
      </c>
    </row>
    <row r="72" spans="1:13" x14ac:dyDescent="0.3">
      <c r="A72" s="1" t="s">
        <v>115</v>
      </c>
      <c r="B72">
        <v>216</v>
      </c>
      <c r="C72" s="1">
        <v>156</v>
      </c>
      <c r="D72">
        <v>15</v>
      </c>
      <c r="E72">
        <v>9</v>
      </c>
      <c r="F72">
        <f>B72+D72</f>
        <v>231</v>
      </c>
      <c r="G72">
        <f>C72+E72</f>
        <v>165</v>
      </c>
      <c r="H72">
        <f>F72+G72</f>
        <v>396</v>
      </c>
      <c r="I72">
        <f>IF(F72&gt;G72,1,0)</f>
        <v>1</v>
      </c>
      <c r="J72">
        <f>IF(F72&gt;0.6*H72,1,0)</f>
        <v>0</v>
      </c>
      <c r="K72">
        <f>B72/(B72+C72)</f>
        <v>0.58064516129032262</v>
      </c>
      <c r="L72">
        <f>D72/(D72+E72)</f>
        <v>0.625</v>
      </c>
      <c r="M72">
        <f>L72-K72</f>
        <v>4.435483870967738E-2</v>
      </c>
    </row>
    <row r="73" spans="1:13" x14ac:dyDescent="0.3">
      <c r="A73" s="1" t="s">
        <v>114</v>
      </c>
      <c r="B73">
        <v>232</v>
      </c>
      <c r="C73" s="1">
        <v>152</v>
      </c>
      <c r="D73">
        <v>16</v>
      </c>
      <c r="E73">
        <v>25</v>
      </c>
      <c r="F73">
        <f>B73+D73</f>
        <v>248</v>
      </c>
      <c r="G73">
        <f>C73+E73</f>
        <v>177</v>
      </c>
      <c r="H73">
        <f>F73+G73</f>
        <v>425</v>
      </c>
      <c r="I73">
        <f>IF(F73&gt;G73,1,0)</f>
        <v>1</v>
      </c>
      <c r="J73">
        <f>IF(F73&gt;0.6*H73,1,0)</f>
        <v>0</v>
      </c>
      <c r="K73">
        <f>B73/(B73+C73)</f>
        <v>0.60416666666666663</v>
      </c>
      <c r="L73">
        <f>D73/(D73+E73)</f>
        <v>0.3902439024390244</v>
      </c>
      <c r="M73">
        <f>L73-K73</f>
        <v>-0.21392276422764223</v>
      </c>
    </row>
    <row r="74" spans="1:13" x14ac:dyDescent="0.3">
      <c r="A74" s="1" t="s">
        <v>113</v>
      </c>
      <c r="B74">
        <v>438</v>
      </c>
      <c r="C74" s="1">
        <v>241</v>
      </c>
      <c r="D74">
        <v>27</v>
      </c>
      <c r="E74">
        <v>11</v>
      </c>
      <c r="F74">
        <f>B74+D74</f>
        <v>465</v>
      </c>
      <c r="G74">
        <f>C74+E74</f>
        <v>252</v>
      </c>
      <c r="H74">
        <f>F74+G74</f>
        <v>717</v>
      </c>
      <c r="I74">
        <f>IF(F74&gt;G74,1,0)</f>
        <v>1</v>
      </c>
      <c r="J74">
        <f>IF(F74&gt;0.6*H74,1,0)</f>
        <v>1</v>
      </c>
      <c r="K74">
        <f>B74/(B74+C74)</f>
        <v>0.64506627393225335</v>
      </c>
      <c r="L74">
        <f>D74/(D74+E74)</f>
        <v>0.71052631578947367</v>
      </c>
      <c r="M74">
        <f>L74-K74</f>
        <v>6.5460041857220319E-2</v>
      </c>
    </row>
    <row r="75" spans="1:13" x14ac:dyDescent="0.3">
      <c r="A75" s="1" t="s">
        <v>112</v>
      </c>
      <c r="B75">
        <v>319</v>
      </c>
      <c r="C75" s="1">
        <v>157</v>
      </c>
      <c r="D75">
        <v>19</v>
      </c>
      <c r="E75">
        <v>11</v>
      </c>
      <c r="F75">
        <f>B75+D75</f>
        <v>338</v>
      </c>
      <c r="G75">
        <f>C75+E75</f>
        <v>168</v>
      </c>
      <c r="H75">
        <f>F75+G75</f>
        <v>506</v>
      </c>
      <c r="I75">
        <f>IF(F75&gt;G75,1,0)</f>
        <v>1</v>
      </c>
      <c r="J75">
        <f>IF(F75&gt;0.6*H75,1,0)</f>
        <v>1</v>
      </c>
      <c r="K75">
        <f>B75/(B75+C75)</f>
        <v>0.67016806722689071</v>
      </c>
      <c r="L75">
        <f>D75/(D75+E75)</f>
        <v>0.6333333333333333</v>
      </c>
      <c r="M75">
        <f>L75-K75</f>
        <v>-3.6834733893557403E-2</v>
      </c>
    </row>
    <row r="76" spans="1:13" x14ac:dyDescent="0.3">
      <c r="A76" s="1" t="s">
        <v>111</v>
      </c>
      <c r="B76">
        <v>345</v>
      </c>
      <c r="C76" s="1">
        <v>276</v>
      </c>
      <c r="D76">
        <v>79</v>
      </c>
      <c r="E76">
        <v>39</v>
      </c>
      <c r="F76">
        <f>B76+D76</f>
        <v>424</v>
      </c>
      <c r="G76">
        <f>C76+E76</f>
        <v>315</v>
      </c>
      <c r="H76">
        <f>F76+G76</f>
        <v>739</v>
      </c>
      <c r="I76">
        <f>IF(F76&gt;G76,1,0)</f>
        <v>1</v>
      </c>
      <c r="J76">
        <f>IF(F76&gt;0.6*H76,1,0)</f>
        <v>0</v>
      </c>
      <c r="K76">
        <f>B76/(B76+C76)</f>
        <v>0.55555555555555558</v>
      </c>
      <c r="L76">
        <f>D76/(D76+E76)</f>
        <v>0.66949152542372881</v>
      </c>
      <c r="M76">
        <f>L76-K76</f>
        <v>0.11393596986817323</v>
      </c>
    </row>
    <row r="77" spans="1:13" x14ac:dyDescent="0.3">
      <c r="A77" s="1" t="s">
        <v>110</v>
      </c>
      <c r="B77">
        <v>464</v>
      </c>
      <c r="C77" s="1">
        <v>339</v>
      </c>
      <c r="D77">
        <v>115</v>
      </c>
      <c r="E77">
        <v>54</v>
      </c>
      <c r="F77">
        <f>B77+D77</f>
        <v>579</v>
      </c>
      <c r="G77">
        <f>C77+E77</f>
        <v>393</v>
      </c>
      <c r="H77">
        <f>F77+G77</f>
        <v>972</v>
      </c>
      <c r="I77">
        <f>IF(F77&gt;G77,1,0)</f>
        <v>1</v>
      </c>
      <c r="J77">
        <f>IF(F77&gt;0.6*H77,1,0)</f>
        <v>0</v>
      </c>
      <c r="K77">
        <f>B77/(B77+C77)</f>
        <v>0.57783312577833124</v>
      </c>
      <c r="L77">
        <f>D77/(D77+E77)</f>
        <v>0.68047337278106512</v>
      </c>
      <c r="M77">
        <f>L77-K77</f>
        <v>0.10264024700273389</v>
      </c>
    </row>
    <row r="78" spans="1:13" x14ac:dyDescent="0.3">
      <c r="A78" s="1" t="s">
        <v>109</v>
      </c>
      <c r="B78">
        <v>265</v>
      </c>
      <c r="C78" s="1">
        <v>179</v>
      </c>
      <c r="D78">
        <v>770</v>
      </c>
      <c r="E78">
        <v>250</v>
      </c>
      <c r="F78">
        <f>B78+D78</f>
        <v>1035</v>
      </c>
      <c r="G78">
        <f>C78+E78</f>
        <v>429</v>
      </c>
      <c r="H78">
        <f>F78+G78</f>
        <v>1464</v>
      </c>
      <c r="I78">
        <f>IF(F78&gt;G78,1,0)</f>
        <v>1</v>
      </c>
      <c r="J78">
        <f>IF(F78&gt;0.6*H78,1,0)</f>
        <v>1</v>
      </c>
      <c r="K78">
        <f>B78/(B78+C78)</f>
        <v>0.59684684684684686</v>
      </c>
      <c r="L78">
        <f>D78/(D78+E78)</f>
        <v>0.75490196078431371</v>
      </c>
      <c r="M78">
        <f>L78-K78</f>
        <v>0.15805511393746685</v>
      </c>
    </row>
    <row r="79" spans="1:13" x14ac:dyDescent="0.3">
      <c r="A79" s="1" t="s">
        <v>108</v>
      </c>
      <c r="B79">
        <v>892</v>
      </c>
      <c r="C79" s="1">
        <v>682</v>
      </c>
      <c r="D79">
        <v>482</v>
      </c>
      <c r="E79">
        <v>279</v>
      </c>
      <c r="F79">
        <f>B79+D79</f>
        <v>1374</v>
      </c>
      <c r="G79">
        <f>C79+E79</f>
        <v>961</v>
      </c>
      <c r="H79">
        <f>F79+G79</f>
        <v>2335</v>
      </c>
      <c r="I79">
        <f>IF(F79&gt;G79,1,0)</f>
        <v>1</v>
      </c>
      <c r="J79">
        <f>IF(F79&gt;0.6*H79,1,0)</f>
        <v>0</v>
      </c>
      <c r="K79">
        <f>B79/(B79+C79)</f>
        <v>0.56670902160101655</v>
      </c>
      <c r="L79">
        <f>D79/(D79+E79)</f>
        <v>0.63337713534822604</v>
      </c>
      <c r="M79">
        <f>L79-K79</f>
        <v>6.666811374720949E-2</v>
      </c>
    </row>
    <row r="80" spans="1:13" x14ac:dyDescent="0.3">
      <c r="A80" s="1" t="s">
        <v>107</v>
      </c>
      <c r="B80">
        <v>481</v>
      </c>
      <c r="C80" s="1">
        <v>312</v>
      </c>
      <c r="D80">
        <v>45</v>
      </c>
      <c r="E80">
        <v>12</v>
      </c>
      <c r="F80">
        <f>B80+D80</f>
        <v>526</v>
      </c>
      <c r="G80">
        <f>C80+E80</f>
        <v>324</v>
      </c>
      <c r="H80">
        <f>F80+G80</f>
        <v>850</v>
      </c>
      <c r="I80">
        <f>IF(F80&gt;G80,1,0)</f>
        <v>1</v>
      </c>
      <c r="J80">
        <f>IF(F80&gt;0.6*H80,1,0)</f>
        <v>1</v>
      </c>
      <c r="K80">
        <f>B80/(B80+C80)</f>
        <v>0.60655737704918034</v>
      </c>
      <c r="L80">
        <f>D80/(D80+E80)</f>
        <v>0.78947368421052633</v>
      </c>
      <c r="M80">
        <f>L80-K80</f>
        <v>0.18291630716134599</v>
      </c>
    </row>
    <row r="81" spans="1:13" x14ac:dyDescent="0.3">
      <c r="A81" s="1" t="s">
        <v>106</v>
      </c>
      <c r="B81">
        <v>429</v>
      </c>
      <c r="C81" s="1">
        <v>286</v>
      </c>
      <c r="D81">
        <v>96</v>
      </c>
      <c r="E81">
        <v>37</v>
      </c>
      <c r="F81">
        <f>B81+D81</f>
        <v>525</v>
      </c>
      <c r="G81">
        <f>C81+E81</f>
        <v>323</v>
      </c>
      <c r="H81">
        <f>F81+G81</f>
        <v>848</v>
      </c>
      <c r="I81">
        <f>IF(F81&gt;G81,1,0)</f>
        <v>1</v>
      </c>
      <c r="J81">
        <f>IF(F81&gt;0.6*H81,1,0)</f>
        <v>1</v>
      </c>
      <c r="K81">
        <f>B81/(B81+C81)</f>
        <v>0.6</v>
      </c>
      <c r="L81">
        <f>D81/(D81+E81)</f>
        <v>0.72180451127819545</v>
      </c>
      <c r="M81">
        <f>L81-K81</f>
        <v>0.12180451127819547</v>
      </c>
    </row>
    <row r="82" spans="1:13" x14ac:dyDescent="0.3">
      <c r="A82" s="1" t="s">
        <v>105</v>
      </c>
      <c r="B82">
        <v>301</v>
      </c>
      <c r="C82" s="1">
        <v>198</v>
      </c>
      <c r="D82">
        <v>31</v>
      </c>
      <c r="E82">
        <v>17</v>
      </c>
      <c r="F82">
        <f>B82+D82</f>
        <v>332</v>
      </c>
      <c r="G82">
        <f>C82+E82</f>
        <v>215</v>
      </c>
      <c r="H82">
        <f>F82+G82</f>
        <v>547</v>
      </c>
      <c r="I82">
        <f>IF(F82&gt;G82,1,0)</f>
        <v>1</v>
      </c>
      <c r="J82">
        <f>IF(F82&gt;0.6*H82,1,0)</f>
        <v>1</v>
      </c>
      <c r="K82">
        <f>B82/(B82+C82)</f>
        <v>0.60320641282565135</v>
      </c>
      <c r="L82">
        <f>D82/(D82+E82)</f>
        <v>0.64583333333333337</v>
      </c>
      <c r="M82">
        <f>L82-K82</f>
        <v>4.262692050768202E-2</v>
      </c>
    </row>
    <row r="83" spans="1:13" x14ac:dyDescent="0.3">
      <c r="A83" s="1" t="s">
        <v>104</v>
      </c>
      <c r="B83">
        <v>308</v>
      </c>
      <c r="C83" s="1">
        <v>237</v>
      </c>
      <c r="D83">
        <v>22</v>
      </c>
      <c r="E83">
        <v>13</v>
      </c>
      <c r="F83">
        <f>B83+D83</f>
        <v>330</v>
      </c>
      <c r="G83">
        <f>C83+E83</f>
        <v>250</v>
      </c>
      <c r="H83">
        <f>F83+G83</f>
        <v>580</v>
      </c>
      <c r="I83">
        <f>IF(F83&gt;G83,1,0)</f>
        <v>1</v>
      </c>
      <c r="J83">
        <f>IF(F83&gt;0.6*H83,1,0)</f>
        <v>0</v>
      </c>
      <c r="K83">
        <f>B83/(B83+C83)</f>
        <v>0.56513761467889911</v>
      </c>
      <c r="L83">
        <f>D83/(D83+E83)</f>
        <v>0.62857142857142856</v>
      </c>
      <c r="M83">
        <f>L83-K83</f>
        <v>6.3433813892529445E-2</v>
      </c>
    </row>
    <row r="84" spans="1:13" x14ac:dyDescent="0.3">
      <c r="A84" s="1" t="s">
        <v>103</v>
      </c>
      <c r="B84">
        <v>234</v>
      </c>
      <c r="C84" s="1">
        <v>125</v>
      </c>
      <c r="D84">
        <v>22</v>
      </c>
      <c r="E84">
        <v>8</v>
      </c>
      <c r="F84">
        <f>B84+D84</f>
        <v>256</v>
      </c>
      <c r="G84">
        <f>C84+E84</f>
        <v>133</v>
      </c>
      <c r="H84">
        <f>F84+G84</f>
        <v>389</v>
      </c>
      <c r="I84">
        <f>IF(F84&gt;G84,1,0)</f>
        <v>1</v>
      </c>
      <c r="J84">
        <f>IF(F84&gt;0.6*H84,1,0)</f>
        <v>1</v>
      </c>
      <c r="K84">
        <f>B84/(B84+C84)</f>
        <v>0.65181058495821731</v>
      </c>
      <c r="L84">
        <f>D84/(D84+E84)</f>
        <v>0.73333333333333328</v>
      </c>
      <c r="M84">
        <f>L84-K84</f>
        <v>8.1522748375115972E-2</v>
      </c>
    </row>
    <row r="85" spans="1:13" x14ac:dyDescent="0.3">
      <c r="A85" s="1" t="s">
        <v>102</v>
      </c>
      <c r="B85">
        <v>482</v>
      </c>
      <c r="C85" s="1">
        <v>336</v>
      </c>
      <c r="D85">
        <v>66</v>
      </c>
      <c r="E85">
        <v>37</v>
      </c>
      <c r="F85">
        <f>B85+D85</f>
        <v>548</v>
      </c>
      <c r="G85">
        <f>C85+E85</f>
        <v>373</v>
      </c>
      <c r="H85">
        <f>F85+G85</f>
        <v>921</v>
      </c>
      <c r="I85">
        <f>IF(F85&gt;G85,1,0)</f>
        <v>1</v>
      </c>
      <c r="J85">
        <f>IF(F85&gt;0.6*H85,1,0)</f>
        <v>0</v>
      </c>
      <c r="K85">
        <f>B85/(B85+C85)</f>
        <v>0.58924205378973105</v>
      </c>
      <c r="L85">
        <f>D85/(D85+E85)</f>
        <v>0.64077669902912626</v>
      </c>
      <c r="M85">
        <f>L85-K85</f>
        <v>5.1534645239395216E-2</v>
      </c>
    </row>
    <row r="86" spans="1:13" x14ac:dyDescent="0.3">
      <c r="A86" s="1" t="s">
        <v>101</v>
      </c>
      <c r="B86">
        <v>327</v>
      </c>
      <c r="C86" s="1">
        <v>259</v>
      </c>
      <c r="D86">
        <v>104</v>
      </c>
      <c r="E86">
        <v>44</v>
      </c>
      <c r="F86">
        <f>B86+D86</f>
        <v>431</v>
      </c>
      <c r="G86">
        <f>C86+E86</f>
        <v>303</v>
      </c>
      <c r="H86">
        <f>F86+G86</f>
        <v>734</v>
      </c>
      <c r="I86">
        <f>IF(F86&gt;G86,1,0)</f>
        <v>1</v>
      </c>
      <c r="J86">
        <f>IF(F86&gt;0.6*H86,1,0)</f>
        <v>0</v>
      </c>
      <c r="K86">
        <f>B86/(B86+C86)</f>
        <v>0.55802047781569963</v>
      </c>
      <c r="L86">
        <f>D86/(D86+E86)</f>
        <v>0.70270270270270274</v>
      </c>
      <c r="M86">
        <f>L86-K86</f>
        <v>0.14468222488700311</v>
      </c>
    </row>
    <row r="87" spans="1:13" x14ac:dyDescent="0.3">
      <c r="A87" s="1" t="s">
        <v>100</v>
      </c>
      <c r="B87">
        <v>353</v>
      </c>
      <c r="C87" s="1">
        <v>246</v>
      </c>
      <c r="D87">
        <v>79</v>
      </c>
      <c r="E87">
        <v>22</v>
      </c>
      <c r="F87">
        <f>B87+D87</f>
        <v>432</v>
      </c>
      <c r="G87">
        <f>C87+E87</f>
        <v>268</v>
      </c>
      <c r="H87">
        <f>F87+G87</f>
        <v>700</v>
      </c>
      <c r="I87">
        <f>IF(F87&gt;G87,1,0)</f>
        <v>1</v>
      </c>
      <c r="J87">
        <f>IF(F87&gt;0.6*H87,1,0)</f>
        <v>1</v>
      </c>
      <c r="K87">
        <f>B87/(B87+C87)</f>
        <v>0.58931552587646074</v>
      </c>
      <c r="L87">
        <f>D87/(D87+E87)</f>
        <v>0.78217821782178221</v>
      </c>
      <c r="M87">
        <f>L87-K87</f>
        <v>0.19286269194532146</v>
      </c>
    </row>
    <row r="88" spans="1:13" x14ac:dyDescent="0.3">
      <c r="A88" s="1" t="s">
        <v>99</v>
      </c>
      <c r="B88">
        <v>533</v>
      </c>
      <c r="C88" s="1">
        <v>470</v>
      </c>
      <c r="D88">
        <v>100</v>
      </c>
      <c r="E88">
        <v>55</v>
      </c>
      <c r="F88">
        <f>B88+D88</f>
        <v>633</v>
      </c>
      <c r="G88">
        <f>C88+E88</f>
        <v>525</v>
      </c>
      <c r="H88">
        <f>F88+G88</f>
        <v>1158</v>
      </c>
      <c r="I88">
        <f>IF(F88&gt;G88,1,0)</f>
        <v>1</v>
      </c>
      <c r="J88">
        <f>IF(F88&gt;0.6*H88,1,0)</f>
        <v>0</v>
      </c>
      <c r="K88">
        <f>B88/(B88+C88)</f>
        <v>0.53140578265204386</v>
      </c>
      <c r="L88">
        <f>D88/(D88+E88)</f>
        <v>0.64516129032258063</v>
      </c>
      <c r="M88">
        <f>L88-K88</f>
        <v>0.11375550767053677</v>
      </c>
    </row>
    <row r="89" spans="1:13" x14ac:dyDescent="0.3">
      <c r="A89" s="1" t="s">
        <v>98</v>
      </c>
      <c r="B89">
        <v>623</v>
      </c>
      <c r="C89" s="1">
        <v>415</v>
      </c>
      <c r="D89">
        <v>53</v>
      </c>
      <c r="E89">
        <v>30</v>
      </c>
      <c r="F89">
        <f>B89+D89</f>
        <v>676</v>
      </c>
      <c r="G89">
        <f>C89+E89</f>
        <v>445</v>
      </c>
      <c r="H89">
        <f>F89+G89</f>
        <v>1121</v>
      </c>
      <c r="I89">
        <f>IF(F89&gt;G89,1,0)</f>
        <v>1</v>
      </c>
      <c r="J89">
        <f>IF(F89&gt;0.6*H89,1,0)</f>
        <v>1</v>
      </c>
      <c r="K89">
        <f>B89/(B89+C89)</f>
        <v>0.60019267822736033</v>
      </c>
      <c r="L89">
        <f>D89/(D89+E89)</f>
        <v>0.63855421686746983</v>
      </c>
      <c r="M89">
        <f>L89-K89</f>
        <v>3.8361538640109494E-2</v>
      </c>
    </row>
    <row r="90" spans="1:13" x14ac:dyDescent="0.3">
      <c r="A90" s="1" t="s">
        <v>97</v>
      </c>
      <c r="B90">
        <v>321</v>
      </c>
      <c r="C90" s="1">
        <v>207</v>
      </c>
      <c r="D90">
        <v>93</v>
      </c>
      <c r="E90">
        <v>31</v>
      </c>
      <c r="F90">
        <f>B90+D90</f>
        <v>414</v>
      </c>
      <c r="G90">
        <f>C90+E90</f>
        <v>238</v>
      </c>
      <c r="H90">
        <f>F90+G90</f>
        <v>652</v>
      </c>
      <c r="I90">
        <f>IF(F90&gt;G90,1,0)</f>
        <v>1</v>
      </c>
      <c r="J90">
        <f>IF(F90&gt;0.6*H90,1,0)</f>
        <v>1</v>
      </c>
      <c r="K90">
        <f>B90/(B90+C90)</f>
        <v>0.60795454545454541</v>
      </c>
      <c r="L90">
        <f>D90/(D90+E90)</f>
        <v>0.75</v>
      </c>
      <c r="M90">
        <f>L90-K90</f>
        <v>0.14204545454545459</v>
      </c>
    </row>
    <row r="91" spans="1:13" x14ac:dyDescent="0.3">
      <c r="A91" s="1" t="s">
        <v>96</v>
      </c>
      <c r="B91">
        <v>169</v>
      </c>
      <c r="C91" s="1">
        <v>106</v>
      </c>
      <c r="D91">
        <v>62</v>
      </c>
      <c r="E91">
        <v>40</v>
      </c>
      <c r="F91">
        <f>B91+D91</f>
        <v>231</v>
      </c>
      <c r="G91">
        <f>C91+E91</f>
        <v>146</v>
      </c>
      <c r="H91">
        <f>F91+G91</f>
        <v>377</v>
      </c>
      <c r="I91">
        <f>IF(F91&gt;G91,1,0)</f>
        <v>1</v>
      </c>
      <c r="J91">
        <f>IF(F91&gt;0.6*H91,1,0)</f>
        <v>1</v>
      </c>
      <c r="K91">
        <f>B91/(B91+C91)</f>
        <v>0.61454545454545451</v>
      </c>
      <c r="L91">
        <f>D91/(D91+E91)</f>
        <v>0.60784313725490191</v>
      </c>
      <c r="M91">
        <f>L91-K91</f>
        <v>-6.7023172905525952E-3</v>
      </c>
    </row>
    <row r="92" spans="1:13" x14ac:dyDescent="0.3">
      <c r="A92" s="1" t="s">
        <v>95</v>
      </c>
      <c r="B92">
        <v>445</v>
      </c>
      <c r="C92" s="1">
        <v>255</v>
      </c>
      <c r="D92">
        <v>162</v>
      </c>
      <c r="E92">
        <v>61</v>
      </c>
      <c r="F92">
        <f>B92+D92</f>
        <v>607</v>
      </c>
      <c r="G92">
        <f>C92+E92</f>
        <v>316</v>
      </c>
      <c r="H92">
        <f>F92+G92</f>
        <v>923</v>
      </c>
      <c r="I92">
        <f>IF(F92&gt;G92,1,0)</f>
        <v>1</v>
      </c>
      <c r="J92">
        <f>IF(F92&gt;0.6*H92,1,0)</f>
        <v>1</v>
      </c>
      <c r="K92">
        <f>B92/(B92+C92)</f>
        <v>0.63571428571428568</v>
      </c>
      <c r="L92">
        <f>D92/(D92+E92)</f>
        <v>0.726457399103139</v>
      </c>
      <c r="M92">
        <f>L92-K92</f>
        <v>9.0743113388853325E-2</v>
      </c>
    </row>
    <row r="93" spans="1:13" x14ac:dyDescent="0.3">
      <c r="A93" s="1" t="s">
        <v>94</v>
      </c>
      <c r="B93">
        <v>490</v>
      </c>
      <c r="C93" s="1">
        <v>355</v>
      </c>
      <c r="D93">
        <v>181</v>
      </c>
      <c r="E93">
        <v>109</v>
      </c>
      <c r="F93">
        <f>B93+D93</f>
        <v>671</v>
      </c>
      <c r="G93">
        <f>C93+E93</f>
        <v>464</v>
      </c>
      <c r="H93">
        <f>F93+G93</f>
        <v>1135</v>
      </c>
      <c r="I93">
        <f>IF(F93&gt;G93,1,0)</f>
        <v>1</v>
      </c>
      <c r="J93">
        <f>IF(F93&gt;0.6*H93,1,0)</f>
        <v>0</v>
      </c>
      <c r="K93">
        <f>B93/(B93+C93)</f>
        <v>0.57988165680473369</v>
      </c>
      <c r="L93">
        <f>D93/(D93+E93)</f>
        <v>0.62413793103448278</v>
      </c>
      <c r="M93">
        <f>L93-K93</f>
        <v>4.4256274229749093E-2</v>
      </c>
    </row>
    <row r="94" spans="1:13" x14ac:dyDescent="0.3">
      <c r="A94" s="1" t="s">
        <v>93</v>
      </c>
      <c r="B94">
        <v>501</v>
      </c>
      <c r="C94" s="1">
        <v>321</v>
      </c>
      <c r="D94">
        <v>90</v>
      </c>
      <c r="E94">
        <v>34</v>
      </c>
      <c r="F94">
        <f>B94+D94</f>
        <v>591</v>
      </c>
      <c r="G94">
        <f>C94+E94</f>
        <v>355</v>
      </c>
      <c r="H94">
        <f>F94+G94</f>
        <v>946</v>
      </c>
      <c r="I94">
        <f>IF(F94&gt;G94,1,0)</f>
        <v>1</v>
      </c>
      <c r="J94">
        <f>IF(F94&gt;0.6*H94,1,0)</f>
        <v>1</v>
      </c>
      <c r="K94">
        <f>B94/(B94+C94)</f>
        <v>0.60948905109489049</v>
      </c>
      <c r="L94">
        <f>D94/(D94+E94)</f>
        <v>0.72580645161290325</v>
      </c>
      <c r="M94">
        <f>L94-K94</f>
        <v>0.11631740051801276</v>
      </c>
    </row>
    <row r="95" spans="1:13" x14ac:dyDescent="0.3">
      <c r="A95" s="1" t="s">
        <v>92</v>
      </c>
      <c r="B95">
        <v>357</v>
      </c>
      <c r="C95" s="1">
        <v>249</v>
      </c>
      <c r="D95">
        <v>68</v>
      </c>
      <c r="E95">
        <v>28</v>
      </c>
      <c r="F95">
        <f>B95+D95</f>
        <v>425</v>
      </c>
      <c r="G95">
        <f>C95+E95</f>
        <v>277</v>
      </c>
      <c r="H95">
        <f>F95+G95</f>
        <v>702</v>
      </c>
      <c r="I95">
        <f>IF(F95&gt;G95,1,0)</f>
        <v>1</v>
      </c>
      <c r="J95">
        <f>IF(F95&gt;0.6*H95,1,0)</f>
        <v>1</v>
      </c>
      <c r="K95">
        <f>B95/(B95+C95)</f>
        <v>0.58910891089108908</v>
      </c>
      <c r="L95">
        <f>D95/(D95+E95)</f>
        <v>0.70833333333333337</v>
      </c>
      <c r="M95">
        <f>L95-K95</f>
        <v>0.11922442244224429</v>
      </c>
    </row>
    <row r="96" spans="1:13" x14ac:dyDescent="0.3">
      <c r="A96" s="1" t="s">
        <v>91</v>
      </c>
      <c r="B96">
        <v>281</v>
      </c>
      <c r="C96" s="1">
        <v>239</v>
      </c>
      <c r="D96">
        <v>90</v>
      </c>
      <c r="E96">
        <v>49</v>
      </c>
      <c r="F96">
        <f>B96+D96</f>
        <v>371</v>
      </c>
      <c r="G96">
        <f>C96+E96</f>
        <v>288</v>
      </c>
      <c r="H96">
        <f>F96+G96</f>
        <v>659</v>
      </c>
      <c r="I96">
        <f>IF(F96&gt;G96,1,0)</f>
        <v>1</v>
      </c>
      <c r="J96">
        <f>IF(F96&gt;0.6*H96,1,0)</f>
        <v>0</v>
      </c>
      <c r="K96">
        <f>B96/(B96+C96)</f>
        <v>0.54038461538461535</v>
      </c>
      <c r="L96">
        <f>D96/(D96+E96)</f>
        <v>0.64748201438848918</v>
      </c>
      <c r="M96">
        <f>L96-K96</f>
        <v>0.10709739900387383</v>
      </c>
    </row>
    <row r="97" spans="1:13" x14ac:dyDescent="0.3">
      <c r="A97" s="1" t="s">
        <v>90</v>
      </c>
      <c r="B97">
        <v>565</v>
      </c>
      <c r="C97" s="1">
        <v>334</v>
      </c>
      <c r="D97">
        <v>127</v>
      </c>
      <c r="E97">
        <v>59</v>
      </c>
      <c r="F97">
        <f>B97+D97</f>
        <v>692</v>
      </c>
      <c r="G97">
        <f>C97+E97</f>
        <v>393</v>
      </c>
      <c r="H97">
        <f>F97+G97</f>
        <v>1085</v>
      </c>
      <c r="I97">
        <f>IF(F97&gt;G97,1,0)</f>
        <v>1</v>
      </c>
      <c r="J97">
        <f>IF(F97&gt;0.6*H97,1,0)</f>
        <v>1</v>
      </c>
      <c r="K97">
        <f>B97/(B97+C97)</f>
        <v>0.628476084538376</v>
      </c>
      <c r="L97">
        <f>D97/(D97+E97)</f>
        <v>0.68279569892473113</v>
      </c>
      <c r="M97">
        <f>L97-K97</f>
        <v>5.4319614386355131E-2</v>
      </c>
    </row>
    <row r="98" spans="1:13" x14ac:dyDescent="0.3">
      <c r="A98" s="1" t="s">
        <v>89</v>
      </c>
      <c r="B98">
        <v>466</v>
      </c>
      <c r="C98" s="1">
        <v>266</v>
      </c>
      <c r="D98">
        <v>166</v>
      </c>
      <c r="E98">
        <v>62</v>
      </c>
      <c r="F98">
        <f>B98+D98</f>
        <v>632</v>
      </c>
      <c r="G98">
        <f>C98+E98</f>
        <v>328</v>
      </c>
      <c r="H98">
        <f>F98+G98</f>
        <v>960</v>
      </c>
      <c r="I98">
        <f>IF(F98&gt;G98,1,0)</f>
        <v>1</v>
      </c>
      <c r="J98">
        <f>IF(F98&gt;0.6*H98,1,0)</f>
        <v>1</v>
      </c>
      <c r="K98">
        <f>B98/(B98+C98)</f>
        <v>0.63661202185792354</v>
      </c>
      <c r="L98">
        <f>D98/(D98+E98)</f>
        <v>0.72807017543859653</v>
      </c>
      <c r="M98">
        <f>L98-K98</f>
        <v>9.1458153580672996E-2</v>
      </c>
    </row>
    <row r="99" spans="1:13" x14ac:dyDescent="0.3">
      <c r="A99" s="1" t="s">
        <v>88</v>
      </c>
      <c r="B99">
        <v>387</v>
      </c>
      <c r="C99" s="1">
        <v>264</v>
      </c>
      <c r="D99">
        <v>52</v>
      </c>
      <c r="E99">
        <v>28</v>
      </c>
      <c r="F99">
        <f>B99+D99</f>
        <v>439</v>
      </c>
      <c r="G99">
        <f>C99+E99</f>
        <v>292</v>
      </c>
      <c r="H99">
        <f>F99+G99</f>
        <v>731</v>
      </c>
      <c r="I99">
        <f>IF(F99&gt;G99,1,0)</f>
        <v>1</v>
      </c>
      <c r="J99">
        <f>IF(F99&gt;0.6*H99,1,0)</f>
        <v>1</v>
      </c>
      <c r="K99">
        <f>B99/(B99+C99)</f>
        <v>0.59447004608294929</v>
      </c>
      <c r="L99">
        <f>D99/(D99+E99)</f>
        <v>0.65</v>
      </c>
      <c r="M99">
        <f>L99-K99</f>
        <v>5.5529953917050734E-2</v>
      </c>
    </row>
    <row r="100" spans="1:13" x14ac:dyDescent="0.3">
      <c r="A100" s="1" t="s">
        <v>87</v>
      </c>
      <c r="B100">
        <v>525</v>
      </c>
      <c r="C100" s="1">
        <v>393</v>
      </c>
      <c r="D100">
        <v>48</v>
      </c>
      <c r="E100">
        <v>27</v>
      </c>
      <c r="F100">
        <f>B100+D100</f>
        <v>573</v>
      </c>
      <c r="G100">
        <f>C100+E100</f>
        <v>420</v>
      </c>
      <c r="H100">
        <f>F100+G100</f>
        <v>993</v>
      </c>
      <c r="I100">
        <f>IF(F100&gt;G100,1,0)</f>
        <v>1</v>
      </c>
      <c r="J100">
        <f>IF(F100&gt;0.6*H100,1,0)</f>
        <v>0</v>
      </c>
      <c r="K100">
        <f>B100/(B100+C100)</f>
        <v>0.57189542483660127</v>
      </c>
      <c r="L100">
        <f>D100/(D100+E100)</f>
        <v>0.64</v>
      </c>
      <c r="M100">
        <f>L100-K100</f>
        <v>6.810457516339874E-2</v>
      </c>
    </row>
    <row r="101" spans="1:13" x14ac:dyDescent="0.3">
      <c r="A101" s="1" t="s">
        <v>86</v>
      </c>
      <c r="B101">
        <v>480</v>
      </c>
      <c r="C101" s="1">
        <v>378</v>
      </c>
      <c r="D101">
        <v>121</v>
      </c>
      <c r="E101">
        <v>48</v>
      </c>
      <c r="F101">
        <f>B101+D101</f>
        <v>601</v>
      </c>
      <c r="G101">
        <f>C101+E101</f>
        <v>426</v>
      </c>
      <c r="H101">
        <f>F101+G101</f>
        <v>1027</v>
      </c>
      <c r="I101">
        <f>IF(F101&gt;G101,1,0)</f>
        <v>1</v>
      </c>
      <c r="J101">
        <f>IF(F101&gt;0.6*H101,1,0)</f>
        <v>0</v>
      </c>
      <c r="K101">
        <f>B101/(B101+C101)</f>
        <v>0.55944055944055948</v>
      </c>
      <c r="L101">
        <f>D101/(D101+E101)</f>
        <v>0.71597633136094674</v>
      </c>
      <c r="M101">
        <f>L101-K101</f>
        <v>0.15653577192038726</v>
      </c>
    </row>
    <row r="102" spans="1:13" x14ac:dyDescent="0.3">
      <c r="A102" s="1" t="s">
        <v>85</v>
      </c>
      <c r="B102">
        <v>173</v>
      </c>
      <c r="C102" s="1">
        <v>163</v>
      </c>
      <c r="D102">
        <v>36</v>
      </c>
      <c r="E102">
        <v>27</v>
      </c>
      <c r="F102">
        <f>B102+D102</f>
        <v>209</v>
      </c>
      <c r="G102">
        <f>C102+E102</f>
        <v>190</v>
      </c>
      <c r="H102">
        <f>F102+G102</f>
        <v>399</v>
      </c>
      <c r="I102">
        <f>IF(F102&gt;G102,1,0)</f>
        <v>1</v>
      </c>
      <c r="J102">
        <f>IF(F102&gt;0.6*H102,1,0)</f>
        <v>0</v>
      </c>
      <c r="K102">
        <f>B102/(B102+C102)</f>
        <v>0.51488095238095233</v>
      </c>
      <c r="L102">
        <f>D102/(D102+E102)</f>
        <v>0.5714285714285714</v>
      </c>
      <c r="M102">
        <f>L102-K102</f>
        <v>5.6547619047619069E-2</v>
      </c>
    </row>
    <row r="103" spans="1:13" x14ac:dyDescent="0.3">
      <c r="A103" s="1" t="s">
        <v>84</v>
      </c>
      <c r="B103">
        <v>683</v>
      </c>
      <c r="C103" s="1">
        <v>418</v>
      </c>
      <c r="D103">
        <v>148</v>
      </c>
      <c r="E103">
        <v>56</v>
      </c>
      <c r="F103">
        <f>B103+D103</f>
        <v>831</v>
      </c>
      <c r="G103">
        <f>C103+E103</f>
        <v>474</v>
      </c>
      <c r="H103">
        <f>F103+G103</f>
        <v>1305</v>
      </c>
      <c r="I103">
        <f>IF(F103&gt;G103,1,0)</f>
        <v>1</v>
      </c>
      <c r="J103">
        <f>IF(F103&gt;0.6*H103,1,0)</f>
        <v>1</v>
      </c>
      <c r="K103">
        <f>B103/(B103+C103)</f>
        <v>0.62034514078110803</v>
      </c>
      <c r="L103">
        <f>D103/(D103+E103)</f>
        <v>0.72549019607843135</v>
      </c>
      <c r="M103">
        <f>L103-K103</f>
        <v>0.10514505529732332</v>
      </c>
    </row>
    <row r="104" spans="1:13" s="5" customFormat="1" x14ac:dyDescent="0.3">
      <c r="A104" s="6" t="s">
        <v>83</v>
      </c>
      <c r="B104" s="5">
        <v>126</v>
      </c>
      <c r="C104" s="6">
        <v>73</v>
      </c>
      <c r="D104" s="5">
        <v>17</v>
      </c>
      <c r="E104" s="5">
        <v>5</v>
      </c>
      <c r="F104">
        <f>B104+D104</f>
        <v>143</v>
      </c>
      <c r="G104">
        <f>C104+E104</f>
        <v>78</v>
      </c>
      <c r="H104">
        <f>F104+G104</f>
        <v>221</v>
      </c>
      <c r="I104">
        <f>IF(F104&gt;G104,1,0)</f>
        <v>1</v>
      </c>
      <c r="J104">
        <f>IF(F104&gt;0.6*H104,1,0)</f>
        <v>1</v>
      </c>
      <c r="K104" s="5">
        <f>B104/(B104+C104)</f>
        <v>0.63316582914572861</v>
      </c>
      <c r="L104" s="5">
        <f>D104/(D104+E104)</f>
        <v>0.77272727272727271</v>
      </c>
      <c r="M104" s="5">
        <f>L104-K104</f>
        <v>0.1395614435815441</v>
      </c>
    </row>
    <row r="105" spans="1:13" x14ac:dyDescent="0.3">
      <c r="A105" s="1" t="s">
        <v>82</v>
      </c>
      <c r="B105">
        <v>109</v>
      </c>
      <c r="C105" s="1">
        <v>88</v>
      </c>
      <c r="D105">
        <v>16</v>
      </c>
      <c r="E105">
        <v>1</v>
      </c>
      <c r="F105">
        <f>B105+D105</f>
        <v>125</v>
      </c>
      <c r="G105">
        <f>C105+E105</f>
        <v>89</v>
      </c>
      <c r="H105">
        <f>F105+G105</f>
        <v>214</v>
      </c>
      <c r="I105">
        <f>IF(F105&gt;G105,1,0)</f>
        <v>1</v>
      </c>
      <c r="J105">
        <f>IF(F105&gt;0.6*H105,1,0)</f>
        <v>0</v>
      </c>
      <c r="K105">
        <f>B105/(B105+C105)</f>
        <v>0.5532994923857868</v>
      </c>
      <c r="L105">
        <f>D105/(D105+E105)</f>
        <v>0.94117647058823528</v>
      </c>
      <c r="M105">
        <f>L105-K105</f>
        <v>0.38787697820244849</v>
      </c>
    </row>
    <row r="106" spans="1:13" x14ac:dyDescent="0.3">
      <c r="A106" s="1" t="s">
        <v>81</v>
      </c>
      <c r="B106">
        <v>211</v>
      </c>
      <c r="C106" s="1">
        <v>171</v>
      </c>
      <c r="D106">
        <v>57</v>
      </c>
      <c r="E106">
        <v>34</v>
      </c>
      <c r="F106">
        <f>B106+D106</f>
        <v>268</v>
      </c>
      <c r="G106">
        <f>C106+E106</f>
        <v>205</v>
      </c>
      <c r="H106">
        <f>F106+G106</f>
        <v>473</v>
      </c>
      <c r="I106">
        <f>IF(F106&gt;G106,1,0)</f>
        <v>1</v>
      </c>
      <c r="J106">
        <f>IF(F106&gt;0.6*H106,1,0)</f>
        <v>0</v>
      </c>
      <c r="K106">
        <f>B106/(B106+C106)</f>
        <v>0.55235602094240843</v>
      </c>
      <c r="L106">
        <f>D106/(D106+E106)</f>
        <v>0.62637362637362637</v>
      </c>
      <c r="M106">
        <f>L106-K106</f>
        <v>7.4017605431217937E-2</v>
      </c>
    </row>
    <row r="107" spans="1:13" x14ac:dyDescent="0.3">
      <c r="A107" s="1" t="s">
        <v>80</v>
      </c>
      <c r="B107">
        <v>107</v>
      </c>
      <c r="C107" s="1">
        <v>112</v>
      </c>
      <c r="D107">
        <v>24</v>
      </c>
      <c r="E107">
        <v>22</v>
      </c>
      <c r="F107">
        <f>B107+D107</f>
        <v>131</v>
      </c>
      <c r="G107">
        <f>C107+E107</f>
        <v>134</v>
      </c>
      <c r="H107">
        <f>F107+G107</f>
        <v>265</v>
      </c>
      <c r="I107">
        <f>IF(F107&gt;G107,1,0)</f>
        <v>0</v>
      </c>
      <c r="J107">
        <f>IF(F107&gt;0.6*H107,1,0)</f>
        <v>0</v>
      </c>
      <c r="K107">
        <f>B107/(B107+C107)</f>
        <v>0.48858447488584472</v>
      </c>
      <c r="L107">
        <f>D107/(D107+E107)</f>
        <v>0.52173913043478259</v>
      </c>
      <c r="M107">
        <f>L107-K107</f>
        <v>3.3154655548937872E-2</v>
      </c>
    </row>
    <row r="108" spans="1:13" x14ac:dyDescent="0.3">
      <c r="A108" s="1" t="s">
        <v>79</v>
      </c>
      <c r="B108">
        <v>139</v>
      </c>
      <c r="C108" s="1">
        <v>132</v>
      </c>
      <c r="D108">
        <v>62</v>
      </c>
      <c r="E108">
        <v>21</v>
      </c>
      <c r="F108">
        <f>B108+D108</f>
        <v>201</v>
      </c>
      <c r="G108">
        <f>C108+E108</f>
        <v>153</v>
      </c>
      <c r="H108">
        <f>F108+G108</f>
        <v>354</v>
      </c>
      <c r="I108">
        <f>IF(F108&gt;G108,1,0)</f>
        <v>1</v>
      </c>
      <c r="J108">
        <f>IF(F108&gt;0.6*H108,1,0)</f>
        <v>0</v>
      </c>
      <c r="K108">
        <f>B108/(B108+C108)</f>
        <v>0.51291512915129156</v>
      </c>
      <c r="L108">
        <f>D108/(D108+E108)</f>
        <v>0.74698795180722888</v>
      </c>
      <c r="M108">
        <f>L108-K108</f>
        <v>0.23407282265593732</v>
      </c>
    </row>
    <row r="109" spans="1:13" x14ac:dyDescent="0.3">
      <c r="A109" s="1" t="s">
        <v>78</v>
      </c>
      <c r="B109">
        <v>13</v>
      </c>
      <c r="C109" s="1">
        <v>17</v>
      </c>
      <c r="D109">
        <v>17</v>
      </c>
      <c r="E109">
        <v>10</v>
      </c>
      <c r="F109">
        <f>B109+D109</f>
        <v>30</v>
      </c>
      <c r="G109">
        <f>C109+E109</f>
        <v>27</v>
      </c>
      <c r="H109">
        <f>F109+G109</f>
        <v>57</v>
      </c>
      <c r="I109">
        <f>IF(F109&gt;G109,1,0)</f>
        <v>1</v>
      </c>
      <c r="J109">
        <f>IF(F109&gt;0.6*H109,1,0)</f>
        <v>0</v>
      </c>
      <c r="K109">
        <f>B109/(B109+C109)</f>
        <v>0.43333333333333335</v>
      </c>
      <c r="L109">
        <f>D109/(D109+E109)</f>
        <v>0.62962962962962965</v>
      </c>
      <c r="M109">
        <f>L109-K109</f>
        <v>0.1962962962962963</v>
      </c>
    </row>
    <row r="110" spans="1:13" x14ac:dyDescent="0.3">
      <c r="A110" s="1" t="s">
        <v>77</v>
      </c>
      <c r="B110">
        <v>132</v>
      </c>
      <c r="C110" s="1">
        <v>139</v>
      </c>
      <c r="D110">
        <v>23</v>
      </c>
      <c r="E110">
        <v>18</v>
      </c>
      <c r="F110">
        <f>B110+D110</f>
        <v>155</v>
      </c>
      <c r="G110">
        <f>C110+E110</f>
        <v>157</v>
      </c>
      <c r="H110">
        <f>F110+G110</f>
        <v>312</v>
      </c>
      <c r="I110">
        <f>IF(F110&gt;G110,1,0)</f>
        <v>0</v>
      </c>
      <c r="J110">
        <f>IF(F110&gt;0.6*H110,1,0)</f>
        <v>0</v>
      </c>
      <c r="K110">
        <f>B110/(B110+C110)</f>
        <v>0.4870848708487085</v>
      </c>
      <c r="L110">
        <f>D110/(D110+E110)</f>
        <v>0.56097560975609762</v>
      </c>
      <c r="M110">
        <f>L110-K110</f>
        <v>7.389073890738912E-2</v>
      </c>
    </row>
    <row r="111" spans="1:13" x14ac:dyDescent="0.3">
      <c r="A111" s="1" t="s">
        <v>76</v>
      </c>
      <c r="B111">
        <v>272</v>
      </c>
      <c r="C111" s="1">
        <v>254</v>
      </c>
      <c r="D111">
        <v>70</v>
      </c>
      <c r="E111">
        <v>51</v>
      </c>
      <c r="F111">
        <f>B111+D111</f>
        <v>342</v>
      </c>
      <c r="G111">
        <f>C111+E111</f>
        <v>305</v>
      </c>
      <c r="H111">
        <f>F111+G111</f>
        <v>647</v>
      </c>
      <c r="I111">
        <f>IF(F111&gt;G111,1,0)</f>
        <v>1</v>
      </c>
      <c r="J111">
        <f>IF(F111&gt;0.6*H111,1,0)</f>
        <v>0</v>
      </c>
      <c r="K111">
        <f>B111/(B111+C111)</f>
        <v>0.5171102661596958</v>
      </c>
      <c r="L111">
        <f>D111/(D111+E111)</f>
        <v>0.57851239669421484</v>
      </c>
      <c r="M111">
        <f>L111-K111</f>
        <v>6.1402130534519039E-2</v>
      </c>
    </row>
    <row r="112" spans="1:13" x14ac:dyDescent="0.3">
      <c r="A112" s="1" t="s">
        <v>75</v>
      </c>
      <c r="B112">
        <v>141</v>
      </c>
      <c r="C112" s="1">
        <v>153</v>
      </c>
      <c r="D112">
        <v>14</v>
      </c>
      <c r="E112">
        <v>4</v>
      </c>
      <c r="F112">
        <f>B112+D112</f>
        <v>155</v>
      </c>
      <c r="G112">
        <f>C112+E112</f>
        <v>157</v>
      </c>
      <c r="H112">
        <f>F112+G112</f>
        <v>312</v>
      </c>
      <c r="I112">
        <f>IF(F112&gt;G112,1,0)</f>
        <v>0</v>
      </c>
      <c r="J112">
        <f>IF(F112&gt;0.6*H112,1,0)</f>
        <v>0</v>
      </c>
      <c r="K112">
        <f>B112/(B112+C112)</f>
        <v>0.47959183673469385</v>
      </c>
      <c r="L112">
        <f>D112/(D112+E112)</f>
        <v>0.77777777777777779</v>
      </c>
      <c r="M112">
        <f>L112-K112</f>
        <v>0.29818594104308394</v>
      </c>
    </row>
    <row r="113" spans="1:13" x14ac:dyDescent="0.3">
      <c r="A113" s="1" t="s">
        <v>74</v>
      </c>
      <c r="B113">
        <v>105</v>
      </c>
      <c r="C113" s="1">
        <v>35</v>
      </c>
      <c r="D113">
        <v>27</v>
      </c>
      <c r="E113">
        <v>12</v>
      </c>
      <c r="F113">
        <f>B113+D113</f>
        <v>132</v>
      </c>
      <c r="G113">
        <f>C113+E113</f>
        <v>47</v>
      </c>
      <c r="H113">
        <f>F113+G113</f>
        <v>179</v>
      </c>
      <c r="I113">
        <f>IF(F113&gt;G113,1,0)</f>
        <v>1</v>
      </c>
      <c r="J113">
        <f>IF(F113&gt;0.6*H113,1,0)</f>
        <v>1</v>
      </c>
      <c r="K113">
        <f>B113/(B113+C113)</f>
        <v>0.75</v>
      </c>
      <c r="L113">
        <f>D113/(D113+E113)</f>
        <v>0.69230769230769229</v>
      </c>
      <c r="M113">
        <f>L113-K113</f>
        <v>-5.7692307692307709E-2</v>
      </c>
    </row>
    <row r="114" spans="1:13" x14ac:dyDescent="0.3">
      <c r="A114" s="1" t="s">
        <v>73</v>
      </c>
      <c r="B114">
        <v>208</v>
      </c>
      <c r="C114" s="1">
        <v>177</v>
      </c>
      <c r="D114">
        <v>33</v>
      </c>
      <c r="E114">
        <v>23</v>
      </c>
      <c r="F114">
        <f>B114+D114</f>
        <v>241</v>
      </c>
      <c r="G114">
        <f>C114+E114</f>
        <v>200</v>
      </c>
      <c r="H114">
        <f>F114+G114</f>
        <v>441</v>
      </c>
      <c r="I114">
        <f>IF(F114&gt;G114,1,0)</f>
        <v>1</v>
      </c>
      <c r="J114">
        <f>IF(F114&gt;0.6*H114,1,0)</f>
        <v>0</v>
      </c>
      <c r="K114">
        <f>B114/(B114+C114)</f>
        <v>0.54025974025974022</v>
      </c>
      <c r="L114">
        <f>D114/(D114+E114)</f>
        <v>0.5892857142857143</v>
      </c>
      <c r="M114">
        <f>L114-K114</f>
        <v>4.9025974025974084E-2</v>
      </c>
    </row>
    <row r="115" spans="1:13" x14ac:dyDescent="0.3">
      <c r="A115" s="1" t="s">
        <v>72</v>
      </c>
      <c r="B115">
        <v>69</v>
      </c>
      <c r="C115" s="1">
        <v>47</v>
      </c>
      <c r="D115">
        <v>2</v>
      </c>
      <c r="E115">
        <v>5</v>
      </c>
      <c r="F115">
        <f>B115+D115</f>
        <v>71</v>
      </c>
      <c r="G115">
        <f>C115+E115</f>
        <v>52</v>
      </c>
      <c r="H115">
        <f>F115+G115</f>
        <v>123</v>
      </c>
      <c r="I115">
        <f>IF(F115&gt;G115,1,0)</f>
        <v>1</v>
      </c>
      <c r="J115">
        <f>IF(F115&gt;0.6*H115,1,0)</f>
        <v>0</v>
      </c>
      <c r="K115">
        <f>B115/(B115+C115)</f>
        <v>0.59482758620689657</v>
      </c>
      <c r="L115">
        <f>D115/(D115+E115)</f>
        <v>0.2857142857142857</v>
      </c>
      <c r="M115">
        <f>L115-K115</f>
        <v>-0.30911330049261088</v>
      </c>
    </row>
    <row r="116" spans="1:13" x14ac:dyDescent="0.3">
      <c r="A116" s="1" t="s">
        <v>71</v>
      </c>
      <c r="B116">
        <v>76</v>
      </c>
      <c r="C116" s="1">
        <v>70</v>
      </c>
      <c r="D116">
        <v>42</v>
      </c>
      <c r="E116">
        <v>18</v>
      </c>
      <c r="F116">
        <f>B116+D116</f>
        <v>118</v>
      </c>
      <c r="G116">
        <f>C116+E116</f>
        <v>88</v>
      </c>
      <c r="H116">
        <f>F116+G116</f>
        <v>206</v>
      </c>
      <c r="I116">
        <f>IF(F116&gt;G116,1,0)</f>
        <v>1</v>
      </c>
      <c r="J116">
        <f>IF(F116&gt;0.6*H116,1,0)</f>
        <v>0</v>
      </c>
      <c r="K116">
        <f>B116/(B116+C116)</f>
        <v>0.52054794520547942</v>
      </c>
      <c r="L116">
        <f>D116/(D116+E116)</f>
        <v>0.7</v>
      </c>
      <c r="M116">
        <f>L116-K116</f>
        <v>0.17945205479452053</v>
      </c>
    </row>
    <row r="117" spans="1:13" x14ac:dyDescent="0.3">
      <c r="A117" s="1" t="s">
        <v>70</v>
      </c>
      <c r="B117">
        <v>99</v>
      </c>
      <c r="C117" s="1">
        <v>127</v>
      </c>
      <c r="D117">
        <v>17</v>
      </c>
      <c r="E117">
        <v>20</v>
      </c>
      <c r="F117">
        <f>B117+D117</f>
        <v>116</v>
      </c>
      <c r="G117">
        <f>C117+E117</f>
        <v>147</v>
      </c>
      <c r="H117">
        <f>F117+G117</f>
        <v>263</v>
      </c>
      <c r="I117">
        <f>IF(F117&gt;G117,1,0)</f>
        <v>0</v>
      </c>
      <c r="J117">
        <f>IF(F117&gt;0.6*H117,1,0)</f>
        <v>0</v>
      </c>
      <c r="K117">
        <f>B117/(B117+C117)</f>
        <v>0.43805309734513276</v>
      </c>
      <c r="L117">
        <f>D117/(D117+E117)</f>
        <v>0.45945945945945948</v>
      </c>
      <c r="M117">
        <f>L117-K117</f>
        <v>2.1406362114326727E-2</v>
      </c>
    </row>
    <row r="118" spans="1:13" x14ac:dyDescent="0.3">
      <c r="A118" s="1" t="s">
        <v>69</v>
      </c>
      <c r="B118">
        <v>263</v>
      </c>
      <c r="C118" s="1">
        <v>194</v>
      </c>
      <c r="D118">
        <v>21</v>
      </c>
      <c r="E118">
        <v>11</v>
      </c>
      <c r="F118">
        <f>B118+D118</f>
        <v>284</v>
      </c>
      <c r="G118">
        <f>C118+E118</f>
        <v>205</v>
      </c>
      <c r="H118">
        <f>F118+G118</f>
        <v>489</v>
      </c>
      <c r="I118">
        <f>IF(F118&gt;G118,1,0)</f>
        <v>1</v>
      </c>
      <c r="J118">
        <f>IF(F118&gt;0.6*H118,1,0)</f>
        <v>0</v>
      </c>
      <c r="K118">
        <f>B118/(B118+C118)</f>
        <v>0.57549234135667393</v>
      </c>
      <c r="L118">
        <f>D118/(D118+E118)</f>
        <v>0.65625</v>
      </c>
      <c r="M118">
        <f>L118-K118</f>
        <v>8.0757658643326069E-2</v>
      </c>
    </row>
    <row r="119" spans="1:13" x14ac:dyDescent="0.3">
      <c r="A119" s="1" t="s">
        <v>68</v>
      </c>
      <c r="B119">
        <v>29</v>
      </c>
      <c r="C119" s="1">
        <v>40</v>
      </c>
      <c r="D119">
        <v>16</v>
      </c>
      <c r="E119">
        <v>14</v>
      </c>
      <c r="F119">
        <f>B119+D119</f>
        <v>45</v>
      </c>
      <c r="G119">
        <f>C119+E119</f>
        <v>54</v>
      </c>
      <c r="H119">
        <f>F119+G119</f>
        <v>99</v>
      </c>
      <c r="I119">
        <f>IF(F119&gt;G119,1,0)</f>
        <v>0</v>
      </c>
      <c r="J119">
        <f>IF(F119&gt;0.6*H119,1,0)</f>
        <v>0</v>
      </c>
      <c r="K119">
        <f>B119/(B119+C119)</f>
        <v>0.42028985507246375</v>
      </c>
      <c r="L119">
        <f>D119/(D119+E119)</f>
        <v>0.53333333333333333</v>
      </c>
      <c r="M119">
        <f>L119-K119</f>
        <v>0.11304347826086958</v>
      </c>
    </row>
    <row r="120" spans="1:13" x14ac:dyDescent="0.3">
      <c r="A120" s="1" t="s">
        <v>67</v>
      </c>
      <c r="B120">
        <v>561</v>
      </c>
      <c r="C120" s="1">
        <v>460</v>
      </c>
      <c r="D120">
        <v>21</v>
      </c>
      <c r="E120">
        <v>8</v>
      </c>
      <c r="F120">
        <f>B120+D120</f>
        <v>582</v>
      </c>
      <c r="G120">
        <f>C120+E120</f>
        <v>468</v>
      </c>
      <c r="H120">
        <f>F120+G120</f>
        <v>1050</v>
      </c>
      <c r="I120">
        <f>IF(F120&gt;G120,1,0)</f>
        <v>1</v>
      </c>
      <c r="J120">
        <f>IF(F120&gt;0.6*H120,1,0)</f>
        <v>0</v>
      </c>
      <c r="K120">
        <f>B120/(B120+C120)</f>
        <v>0.54946131243878549</v>
      </c>
      <c r="L120">
        <f>D120/(D120+E120)</f>
        <v>0.72413793103448276</v>
      </c>
      <c r="M120">
        <f>L120-K120</f>
        <v>0.17467661859569728</v>
      </c>
    </row>
    <row r="121" spans="1:13" x14ac:dyDescent="0.3">
      <c r="A121" s="1" t="s">
        <v>66</v>
      </c>
      <c r="B121">
        <v>220</v>
      </c>
      <c r="C121" s="1">
        <v>190</v>
      </c>
      <c r="D121">
        <v>18</v>
      </c>
      <c r="E121">
        <v>14</v>
      </c>
      <c r="F121">
        <f>B121+D121</f>
        <v>238</v>
      </c>
      <c r="G121">
        <f>C121+E121</f>
        <v>204</v>
      </c>
      <c r="H121">
        <f>F121+G121</f>
        <v>442</v>
      </c>
      <c r="I121">
        <f>IF(F121&gt;G121,1,0)</f>
        <v>1</v>
      </c>
      <c r="J121">
        <f>IF(F121&gt;0.6*H121,1,0)</f>
        <v>0</v>
      </c>
      <c r="K121">
        <f>B121/(B121+C121)</f>
        <v>0.53658536585365857</v>
      </c>
      <c r="L121">
        <f>D121/(D121+E121)</f>
        <v>0.5625</v>
      </c>
      <c r="M121">
        <f>L121-K121</f>
        <v>2.5914634146341431E-2</v>
      </c>
    </row>
    <row r="122" spans="1:13" x14ac:dyDescent="0.3">
      <c r="A122" s="1" t="s">
        <v>65</v>
      </c>
      <c r="B122">
        <v>163</v>
      </c>
      <c r="C122" s="1">
        <v>152</v>
      </c>
      <c r="D122">
        <v>18</v>
      </c>
      <c r="E122">
        <v>1</v>
      </c>
      <c r="F122">
        <f>B122+D122</f>
        <v>181</v>
      </c>
      <c r="G122">
        <f>C122+E122</f>
        <v>153</v>
      </c>
      <c r="H122">
        <f>F122+G122</f>
        <v>334</v>
      </c>
      <c r="I122">
        <f>IF(F122&gt;G122,1,0)</f>
        <v>1</v>
      </c>
      <c r="J122">
        <f>IF(F122&gt;0.6*H122,1,0)</f>
        <v>0</v>
      </c>
      <c r="K122">
        <f>B122/(B122+C122)</f>
        <v>0.51746031746031751</v>
      </c>
      <c r="L122">
        <f>D122/(D122+E122)</f>
        <v>0.94736842105263153</v>
      </c>
      <c r="M122">
        <f>L122-K122</f>
        <v>0.42990810359231402</v>
      </c>
    </row>
    <row r="123" spans="1:13" x14ac:dyDescent="0.3">
      <c r="A123" s="1" t="s">
        <v>64</v>
      </c>
      <c r="B123">
        <v>177</v>
      </c>
      <c r="C123" s="1">
        <v>106</v>
      </c>
      <c r="D123">
        <v>25</v>
      </c>
      <c r="E123">
        <v>7</v>
      </c>
      <c r="F123">
        <f>B123+D123</f>
        <v>202</v>
      </c>
      <c r="G123">
        <f>C123+E123</f>
        <v>113</v>
      </c>
      <c r="H123">
        <f>F123+G123</f>
        <v>315</v>
      </c>
      <c r="I123">
        <f>IF(F123&gt;G123,1,0)</f>
        <v>1</v>
      </c>
      <c r="J123">
        <f>IF(F123&gt;0.6*H123,1,0)</f>
        <v>1</v>
      </c>
      <c r="K123">
        <f>B123/(B123+C123)</f>
        <v>0.62544169611307421</v>
      </c>
      <c r="L123">
        <f>D123/(D123+E123)</f>
        <v>0.78125</v>
      </c>
      <c r="M123">
        <f>L123-K123</f>
        <v>0.15580830388692579</v>
      </c>
    </row>
    <row r="124" spans="1:13" x14ac:dyDescent="0.3">
      <c r="A124" s="1" t="s">
        <v>63</v>
      </c>
      <c r="B124">
        <v>198</v>
      </c>
      <c r="C124" s="1">
        <v>235</v>
      </c>
      <c r="D124">
        <v>41</v>
      </c>
      <c r="E124">
        <v>28</v>
      </c>
      <c r="F124">
        <f>B124+D124</f>
        <v>239</v>
      </c>
      <c r="G124">
        <f>C124+E124</f>
        <v>263</v>
      </c>
      <c r="H124">
        <f>F124+G124</f>
        <v>502</v>
      </c>
      <c r="I124">
        <f>IF(F124&gt;G124,1,0)</f>
        <v>0</v>
      </c>
      <c r="J124">
        <f>IF(F124&gt;0.6*H124,1,0)</f>
        <v>0</v>
      </c>
      <c r="K124">
        <f>B124/(B124+C124)</f>
        <v>0.45727482678983833</v>
      </c>
      <c r="L124">
        <f>D124/(D124+E124)</f>
        <v>0.59420289855072461</v>
      </c>
      <c r="M124">
        <f>L124-K124</f>
        <v>0.13692807176088628</v>
      </c>
    </row>
    <row r="125" spans="1:13" x14ac:dyDescent="0.3">
      <c r="A125" s="1" t="s">
        <v>62</v>
      </c>
      <c r="B125">
        <v>98</v>
      </c>
      <c r="C125" s="1">
        <v>51</v>
      </c>
      <c r="D125">
        <v>28</v>
      </c>
      <c r="E125">
        <v>8</v>
      </c>
      <c r="F125">
        <f>B125+D125</f>
        <v>126</v>
      </c>
      <c r="G125">
        <f>C125+E125</f>
        <v>59</v>
      </c>
      <c r="H125">
        <f>F125+G125</f>
        <v>185</v>
      </c>
      <c r="I125">
        <f>IF(F125&gt;G125,1,0)</f>
        <v>1</v>
      </c>
      <c r="J125">
        <f>IF(F125&gt;0.6*H125,1,0)</f>
        <v>1</v>
      </c>
      <c r="K125">
        <f>B125/(B125+C125)</f>
        <v>0.65771812080536918</v>
      </c>
      <c r="L125">
        <f>D125/(D125+E125)</f>
        <v>0.77777777777777779</v>
      </c>
      <c r="M125">
        <f>L125-K125</f>
        <v>0.12005965697240861</v>
      </c>
    </row>
    <row r="126" spans="1:13" x14ac:dyDescent="0.3">
      <c r="A126" s="1" t="s">
        <v>61</v>
      </c>
      <c r="B126">
        <v>172</v>
      </c>
      <c r="C126" s="1">
        <v>152</v>
      </c>
      <c r="D126">
        <v>50</v>
      </c>
      <c r="E126">
        <v>17</v>
      </c>
      <c r="F126">
        <f>B126+D126</f>
        <v>222</v>
      </c>
      <c r="G126">
        <f>C126+E126</f>
        <v>169</v>
      </c>
      <c r="H126">
        <f>F126+G126</f>
        <v>391</v>
      </c>
      <c r="I126">
        <f>IF(F126&gt;G126,1,0)</f>
        <v>1</v>
      </c>
      <c r="J126">
        <f>IF(F126&gt;0.6*H126,1,0)</f>
        <v>0</v>
      </c>
      <c r="K126">
        <f>B126/(B126+C126)</f>
        <v>0.53086419753086422</v>
      </c>
      <c r="L126">
        <f>D126/(D126+E126)</f>
        <v>0.74626865671641796</v>
      </c>
      <c r="M126">
        <f>L126-K126</f>
        <v>0.21540445918555373</v>
      </c>
    </row>
    <row r="127" spans="1:13" x14ac:dyDescent="0.3">
      <c r="A127" s="1" t="s">
        <v>60</v>
      </c>
      <c r="B127">
        <v>229</v>
      </c>
      <c r="C127" s="1">
        <v>208</v>
      </c>
      <c r="D127">
        <v>28</v>
      </c>
      <c r="E127">
        <v>11</v>
      </c>
      <c r="F127">
        <f>B127+D127</f>
        <v>257</v>
      </c>
      <c r="G127">
        <f>C127+E127</f>
        <v>219</v>
      </c>
      <c r="H127">
        <f>F127+G127</f>
        <v>476</v>
      </c>
      <c r="I127">
        <f>IF(F127&gt;G127,1,0)</f>
        <v>1</v>
      </c>
      <c r="J127">
        <f>IF(F127&gt;0.6*H127,1,0)</f>
        <v>0</v>
      </c>
      <c r="K127">
        <f>B127/(B127+C127)</f>
        <v>0.52402745995423339</v>
      </c>
      <c r="L127">
        <f>D127/(D127+E127)</f>
        <v>0.71794871794871795</v>
      </c>
      <c r="M127">
        <f>L127-K127</f>
        <v>0.19392125799448456</v>
      </c>
    </row>
    <row r="128" spans="1:13" x14ac:dyDescent="0.3">
      <c r="A128" s="1" t="s">
        <v>59</v>
      </c>
      <c r="B128">
        <v>330</v>
      </c>
      <c r="C128" s="1">
        <v>221</v>
      </c>
      <c r="D128">
        <v>28</v>
      </c>
      <c r="E128">
        <v>12</v>
      </c>
      <c r="F128">
        <f>B128+D128</f>
        <v>358</v>
      </c>
      <c r="G128">
        <f>C128+E128</f>
        <v>233</v>
      </c>
      <c r="H128">
        <f>F128+G128</f>
        <v>591</v>
      </c>
      <c r="I128">
        <f>IF(F128&gt;G128,1,0)</f>
        <v>1</v>
      </c>
      <c r="J128">
        <f>IF(F128&gt;0.6*H128,1,0)</f>
        <v>1</v>
      </c>
      <c r="K128">
        <f>B128/(B128+C128)</f>
        <v>0.59891107078039929</v>
      </c>
      <c r="L128">
        <f>D128/(D128+E128)</f>
        <v>0.7</v>
      </c>
      <c r="M128">
        <f>L128-K128</f>
        <v>0.10108892921960067</v>
      </c>
    </row>
    <row r="129" spans="1:13" x14ac:dyDescent="0.3">
      <c r="A129" s="1" t="s">
        <v>58</v>
      </c>
      <c r="B129">
        <v>240</v>
      </c>
      <c r="C129" s="1">
        <v>214</v>
      </c>
      <c r="D129">
        <v>15</v>
      </c>
      <c r="E129">
        <v>8</v>
      </c>
      <c r="F129">
        <f>B129+D129</f>
        <v>255</v>
      </c>
      <c r="G129">
        <f>C129+E129</f>
        <v>222</v>
      </c>
      <c r="H129">
        <f>F129+G129</f>
        <v>477</v>
      </c>
      <c r="I129">
        <f>IF(F129&gt;G129,1,0)</f>
        <v>1</v>
      </c>
      <c r="J129">
        <f>IF(F129&gt;0.6*H129,1,0)</f>
        <v>0</v>
      </c>
      <c r="K129">
        <f>B129/(B129+C129)</f>
        <v>0.52863436123348018</v>
      </c>
      <c r="L129">
        <f>D129/(D129+E129)</f>
        <v>0.65217391304347827</v>
      </c>
      <c r="M129">
        <f>L129-K129</f>
        <v>0.12353955180999809</v>
      </c>
    </row>
    <row r="130" spans="1:13" x14ac:dyDescent="0.3">
      <c r="A130" s="1" t="s">
        <v>57</v>
      </c>
      <c r="B130">
        <v>466</v>
      </c>
      <c r="C130" s="1">
        <v>293</v>
      </c>
      <c r="D130">
        <v>119</v>
      </c>
      <c r="E130">
        <v>58</v>
      </c>
      <c r="F130">
        <f>B130+D130</f>
        <v>585</v>
      </c>
      <c r="G130">
        <f>C130+E130</f>
        <v>351</v>
      </c>
      <c r="H130">
        <f>F130+G130</f>
        <v>936</v>
      </c>
      <c r="I130">
        <f>IF(F130&gt;G130,1,0)</f>
        <v>1</v>
      </c>
      <c r="J130">
        <f>IF(F130&gt;0.6*H130,1,0)</f>
        <v>1</v>
      </c>
      <c r="K130">
        <f>B130/(B130+C130)</f>
        <v>0.61396574440052698</v>
      </c>
      <c r="L130">
        <f>D130/(D130+E130)</f>
        <v>0.67231638418079098</v>
      </c>
      <c r="M130">
        <f>L130-K130</f>
        <v>5.8350639780264002E-2</v>
      </c>
    </row>
    <row r="131" spans="1:13" x14ac:dyDescent="0.3">
      <c r="A131" s="1" t="s">
        <v>56</v>
      </c>
      <c r="B131">
        <v>171</v>
      </c>
      <c r="C131" s="1">
        <v>115</v>
      </c>
      <c r="D131">
        <v>21</v>
      </c>
      <c r="E131">
        <v>20</v>
      </c>
      <c r="F131">
        <f>B131+D131</f>
        <v>192</v>
      </c>
      <c r="G131">
        <f>C131+E131</f>
        <v>135</v>
      </c>
      <c r="H131">
        <f>F131+G131</f>
        <v>327</v>
      </c>
      <c r="I131">
        <f>IF(F131&gt;G131,1,0)</f>
        <v>1</v>
      </c>
      <c r="J131">
        <f>IF(F131&gt;0.6*H131,1,0)</f>
        <v>0</v>
      </c>
      <c r="K131">
        <f>B131/(B131+C131)</f>
        <v>0.59790209790209792</v>
      </c>
      <c r="L131">
        <f>D131/(D131+E131)</f>
        <v>0.51219512195121952</v>
      </c>
      <c r="M131">
        <f>L131-K131</f>
        <v>-8.5706975950878395E-2</v>
      </c>
    </row>
    <row r="132" spans="1:13" x14ac:dyDescent="0.3">
      <c r="A132" s="1" t="s">
        <v>55</v>
      </c>
      <c r="B132">
        <v>213</v>
      </c>
      <c r="C132" s="1">
        <v>143</v>
      </c>
      <c r="D132">
        <v>5</v>
      </c>
      <c r="E132">
        <v>1</v>
      </c>
      <c r="F132">
        <f>B132+D132</f>
        <v>218</v>
      </c>
      <c r="G132">
        <f>C132+E132</f>
        <v>144</v>
      </c>
      <c r="H132">
        <f>F132+G132</f>
        <v>362</v>
      </c>
      <c r="I132">
        <f>IF(F132&gt;G132,1,0)</f>
        <v>1</v>
      </c>
      <c r="J132">
        <f>IF(F132&gt;0.6*H132,1,0)</f>
        <v>1</v>
      </c>
      <c r="K132">
        <f>B132/(B132+C132)</f>
        <v>0.598314606741573</v>
      </c>
      <c r="L132">
        <f>D132/(D132+E132)</f>
        <v>0.83333333333333337</v>
      </c>
      <c r="M132">
        <f>L132-K132</f>
        <v>0.23501872659176037</v>
      </c>
    </row>
    <row r="133" spans="1:13" x14ac:dyDescent="0.3">
      <c r="A133" s="1" t="s">
        <v>54</v>
      </c>
      <c r="B133">
        <v>106</v>
      </c>
      <c r="C133" s="1">
        <v>94</v>
      </c>
      <c r="D133">
        <v>8</v>
      </c>
      <c r="E133">
        <v>7</v>
      </c>
      <c r="F133">
        <f>B133+D133</f>
        <v>114</v>
      </c>
      <c r="G133">
        <f>C133+E133</f>
        <v>101</v>
      </c>
      <c r="H133">
        <f>F133+G133</f>
        <v>215</v>
      </c>
      <c r="I133">
        <f>IF(F133&gt;G133,1,0)</f>
        <v>1</v>
      </c>
      <c r="J133">
        <f>IF(F133&gt;0.6*H133,1,0)</f>
        <v>0</v>
      </c>
      <c r="K133">
        <f>B133/(B133+C133)</f>
        <v>0.53</v>
      </c>
      <c r="L133">
        <f>D133/(D133+E133)</f>
        <v>0.53333333333333333</v>
      </c>
      <c r="M133">
        <f>L133-K133</f>
        <v>3.3333333333332993E-3</v>
      </c>
    </row>
    <row r="134" spans="1:13" x14ac:dyDescent="0.3">
      <c r="A134" s="1" t="s">
        <v>53</v>
      </c>
      <c r="B134">
        <v>126</v>
      </c>
      <c r="C134" s="1">
        <v>135</v>
      </c>
      <c r="D134">
        <v>26</v>
      </c>
      <c r="E134">
        <v>21</v>
      </c>
      <c r="F134">
        <f>B134+D134</f>
        <v>152</v>
      </c>
      <c r="G134">
        <f>C134+E134</f>
        <v>156</v>
      </c>
      <c r="H134">
        <f>F134+G134</f>
        <v>308</v>
      </c>
      <c r="I134">
        <f>IF(F134&gt;G134,1,0)</f>
        <v>0</v>
      </c>
      <c r="J134">
        <f>IF(F134&gt;0.6*H134,1,0)</f>
        <v>0</v>
      </c>
      <c r="K134">
        <f>B134/(B134+C134)</f>
        <v>0.48275862068965519</v>
      </c>
      <c r="L134">
        <f>D134/(D134+E134)</f>
        <v>0.55319148936170215</v>
      </c>
      <c r="M134">
        <f>L134-K134</f>
        <v>7.0432868672046955E-2</v>
      </c>
    </row>
    <row r="135" spans="1:13" x14ac:dyDescent="0.3">
      <c r="A135" s="1" t="s">
        <v>52</v>
      </c>
      <c r="B135">
        <v>52</v>
      </c>
      <c r="C135" s="1">
        <v>43</v>
      </c>
      <c r="D135">
        <v>7</v>
      </c>
      <c r="E135">
        <v>5</v>
      </c>
      <c r="F135">
        <f>B135+D135</f>
        <v>59</v>
      </c>
      <c r="G135">
        <f>C135+E135</f>
        <v>48</v>
      </c>
      <c r="H135">
        <f>F135+G135</f>
        <v>107</v>
      </c>
      <c r="I135">
        <f>IF(F135&gt;G135,1,0)</f>
        <v>1</v>
      </c>
      <c r="J135">
        <f>IF(F135&gt;0.6*H135,1,0)</f>
        <v>0</v>
      </c>
      <c r="K135">
        <f>B135/(B135+C135)</f>
        <v>0.54736842105263162</v>
      </c>
      <c r="L135">
        <f>D135/(D135+E135)</f>
        <v>0.58333333333333337</v>
      </c>
      <c r="M135">
        <f>L135-K135</f>
        <v>3.5964912280701755E-2</v>
      </c>
    </row>
    <row r="136" spans="1:13" x14ac:dyDescent="0.3">
      <c r="A136" s="1" t="s">
        <v>51</v>
      </c>
      <c r="B136">
        <v>167</v>
      </c>
      <c r="C136" s="1">
        <v>122</v>
      </c>
      <c r="D136">
        <v>51</v>
      </c>
      <c r="E136">
        <v>27</v>
      </c>
      <c r="F136">
        <f>B136+D136</f>
        <v>218</v>
      </c>
      <c r="G136">
        <f>C136+E136</f>
        <v>149</v>
      </c>
      <c r="H136">
        <f>F136+G136</f>
        <v>367</v>
      </c>
      <c r="I136">
        <f>IF(F136&gt;G136,1,0)</f>
        <v>1</v>
      </c>
      <c r="J136">
        <f>IF(F136&gt;0.6*H136,1,0)</f>
        <v>0</v>
      </c>
      <c r="K136">
        <f>B136/(B136+C136)</f>
        <v>0.57785467128027679</v>
      </c>
      <c r="L136">
        <f>D136/(D136+E136)</f>
        <v>0.65384615384615385</v>
      </c>
      <c r="M136">
        <f>L136-K136</f>
        <v>7.5991482565877067E-2</v>
      </c>
    </row>
    <row r="137" spans="1:13" x14ac:dyDescent="0.3">
      <c r="A137" s="1" t="s">
        <v>50</v>
      </c>
      <c r="B137">
        <v>166</v>
      </c>
      <c r="C137" s="1">
        <v>211</v>
      </c>
      <c r="D137">
        <v>32</v>
      </c>
      <c r="E137">
        <v>14</v>
      </c>
      <c r="F137">
        <f>B137+D137</f>
        <v>198</v>
      </c>
      <c r="G137">
        <f>C137+E137</f>
        <v>225</v>
      </c>
      <c r="H137">
        <f>F137+G137</f>
        <v>423</v>
      </c>
      <c r="I137">
        <f>IF(F137&gt;G137,1,0)</f>
        <v>0</v>
      </c>
      <c r="J137">
        <f>IF(F137&gt;0.6*H137,1,0)</f>
        <v>0</v>
      </c>
      <c r="K137">
        <f>B137/(B137+C137)</f>
        <v>0.44031830238726788</v>
      </c>
      <c r="L137">
        <f>D137/(D137+E137)</f>
        <v>0.69565217391304346</v>
      </c>
      <c r="M137">
        <f>L137-K137</f>
        <v>0.25533387152577558</v>
      </c>
    </row>
    <row r="138" spans="1:13" x14ac:dyDescent="0.3">
      <c r="A138" s="1" t="s">
        <v>49</v>
      </c>
      <c r="B138">
        <v>231</v>
      </c>
      <c r="C138" s="1">
        <v>224</v>
      </c>
      <c r="D138">
        <v>25</v>
      </c>
      <c r="E138">
        <v>12</v>
      </c>
      <c r="F138">
        <f>B138+D138</f>
        <v>256</v>
      </c>
      <c r="G138">
        <f>C138+E138</f>
        <v>236</v>
      </c>
      <c r="H138">
        <f>F138+G138</f>
        <v>492</v>
      </c>
      <c r="I138">
        <f>IF(F138&gt;G138,1,0)</f>
        <v>1</v>
      </c>
      <c r="J138">
        <f>IF(F138&gt;0.6*H138,1,0)</f>
        <v>0</v>
      </c>
      <c r="K138">
        <f>B138/(B138+C138)</f>
        <v>0.50769230769230766</v>
      </c>
      <c r="L138">
        <f>D138/(D138+E138)</f>
        <v>0.67567567567567566</v>
      </c>
      <c r="M138">
        <f>L138-K138</f>
        <v>0.16798336798336799</v>
      </c>
    </row>
    <row r="139" spans="1:13" x14ac:dyDescent="0.3">
      <c r="A139" s="1" t="s">
        <v>48</v>
      </c>
      <c r="B139">
        <v>248</v>
      </c>
      <c r="C139" s="1">
        <v>261</v>
      </c>
      <c r="D139">
        <v>5</v>
      </c>
      <c r="E139">
        <v>12</v>
      </c>
      <c r="F139">
        <f>B139+D139</f>
        <v>253</v>
      </c>
      <c r="G139">
        <f>C139+E139</f>
        <v>273</v>
      </c>
      <c r="H139">
        <f>F139+G139</f>
        <v>526</v>
      </c>
      <c r="I139">
        <f>IF(F139&gt;G139,1,0)</f>
        <v>0</v>
      </c>
      <c r="J139">
        <f>IF(F139&gt;0.6*H139,1,0)</f>
        <v>0</v>
      </c>
      <c r="K139">
        <f>B139/(B139+C139)</f>
        <v>0.48722986247544203</v>
      </c>
      <c r="L139">
        <f>D139/(D139+E139)</f>
        <v>0.29411764705882354</v>
      </c>
      <c r="M139">
        <f>L139-K139</f>
        <v>-0.19311221541661849</v>
      </c>
    </row>
    <row r="140" spans="1:13" x14ac:dyDescent="0.3">
      <c r="A140" s="1" t="s">
        <v>47</v>
      </c>
      <c r="B140">
        <v>111</v>
      </c>
      <c r="C140" s="1">
        <v>85</v>
      </c>
      <c r="D140">
        <v>18</v>
      </c>
      <c r="E140">
        <v>10</v>
      </c>
      <c r="F140">
        <f>B140+D140</f>
        <v>129</v>
      </c>
      <c r="G140">
        <f>C140+E140</f>
        <v>95</v>
      </c>
      <c r="H140">
        <f>F140+G140</f>
        <v>224</v>
      </c>
      <c r="I140">
        <f>IF(F140&gt;G140,1,0)</f>
        <v>1</v>
      </c>
      <c r="J140">
        <f>IF(F140&gt;0.6*H140,1,0)</f>
        <v>0</v>
      </c>
      <c r="K140">
        <f>B140/(B140+C140)</f>
        <v>0.56632653061224492</v>
      </c>
      <c r="L140">
        <f>D140/(D140+E140)</f>
        <v>0.6428571428571429</v>
      </c>
      <c r="M140">
        <f>L140-K140</f>
        <v>7.6530612244897989E-2</v>
      </c>
    </row>
    <row r="141" spans="1:13" x14ac:dyDescent="0.3">
      <c r="A141" s="1" t="s">
        <v>46</v>
      </c>
      <c r="B141">
        <v>280</v>
      </c>
      <c r="C141" s="1">
        <v>188</v>
      </c>
      <c r="D141">
        <v>40</v>
      </c>
      <c r="E141">
        <v>18</v>
      </c>
      <c r="F141">
        <f>B141+D141</f>
        <v>320</v>
      </c>
      <c r="G141">
        <f>C141+E141</f>
        <v>206</v>
      </c>
      <c r="H141">
        <f>F141+G141</f>
        <v>526</v>
      </c>
      <c r="I141">
        <f>IF(F141&gt;G141,1,0)</f>
        <v>1</v>
      </c>
      <c r="J141">
        <f>IF(F141&gt;0.6*H141,1,0)</f>
        <v>1</v>
      </c>
      <c r="K141">
        <f>B141/(B141+C141)</f>
        <v>0.59829059829059827</v>
      </c>
      <c r="L141">
        <f>D141/(D141+E141)</f>
        <v>0.68965517241379315</v>
      </c>
      <c r="M141">
        <f>L141-K141</f>
        <v>9.1364574123194875E-2</v>
      </c>
    </row>
    <row r="142" spans="1:13" x14ac:dyDescent="0.3">
      <c r="A142" s="1" t="s">
        <v>45</v>
      </c>
      <c r="B142">
        <v>165</v>
      </c>
      <c r="C142" s="1">
        <v>58</v>
      </c>
      <c r="D142">
        <v>25</v>
      </c>
      <c r="E142">
        <v>10</v>
      </c>
      <c r="F142">
        <f>B142+D142</f>
        <v>190</v>
      </c>
      <c r="G142">
        <f>C142+E142</f>
        <v>68</v>
      </c>
      <c r="H142">
        <f>F142+G142</f>
        <v>258</v>
      </c>
      <c r="I142">
        <f>IF(F142&gt;G142,1,0)</f>
        <v>1</v>
      </c>
      <c r="J142">
        <f>IF(F142&gt;0.6*H142,1,0)</f>
        <v>1</v>
      </c>
      <c r="K142">
        <f>B142/(B142+C142)</f>
        <v>0.73991031390134532</v>
      </c>
      <c r="L142">
        <f>D142/(D142+E142)</f>
        <v>0.7142857142857143</v>
      </c>
      <c r="M142">
        <f>L142-K142</f>
        <v>-2.5624599615631016E-2</v>
      </c>
    </row>
    <row r="143" spans="1:13" x14ac:dyDescent="0.3">
      <c r="A143" s="1" t="s">
        <v>44</v>
      </c>
      <c r="B143">
        <v>85</v>
      </c>
      <c r="C143" s="1">
        <v>114</v>
      </c>
      <c r="D143">
        <v>15</v>
      </c>
      <c r="E143">
        <v>10</v>
      </c>
      <c r="F143">
        <f>B143+D143</f>
        <v>100</v>
      </c>
      <c r="G143">
        <f>C143+E143</f>
        <v>124</v>
      </c>
      <c r="H143">
        <f>F143+G143</f>
        <v>224</v>
      </c>
      <c r="I143">
        <f>IF(F143&gt;G143,1,0)</f>
        <v>0</v>
      </c>
      <c r="J143">
        <f>IF(F143&gt;0.6*H143,1,0)</f>
        <v>0</v>
      </c>
      <c r="K143">
        <f>B143/(B143+C143)</f>
        <v>0.42713567839195982</v>
      </c>
      <c r="L143">
        <f>D143/(D143+E143)</f>
        <v>0.6</v>
      </c>
      <c r="M143">
        <f>L143-K143</f>
        <v>0.17286432160804016</v>
      </c>
    </row>
    <row r="144" spans="1:13" x14ac:dyDescent="0.3">
      <c r="A144" s="1" t="s">
        <v>43</v>
      </c>
      <c r="B144">
        <v>288</v>
      </c>
      <c r="C144" s="1">
        <v>236</v>
      </c>
      <c r="D144">
        <v>82</v>
      </c>
      <c r="E144">
        <v>48</v>
      </c>
      <c r="F144">
        <f>B144+D144</f>
        <v>370</v>
      </c>
      <c r="G144">
        <f>C144+E144</f>
        <v>284</v>
      </c>
      <c r="H144">
        <f>F144+G144</f>
        <v>654</v>
      </c>
      <c r="I144">
        <f>IF(F144&gt;G144,1,0)</f>
        <v>1</v>
      </c>
      <c r="J144">
        <f>IF(F144&gt;0.6*H144,1,0)</f>
        <v>0</v>
      </c>
      <c r="K144">
        <f>B144/(B144+C144)</f>
        <v>0.54961832061068705</v>
      </c>
      <c r="L144">
        <f>D144/(D144+E144)</f>
        <v>0.63076923076923075</v>
      </c>
      <c r="M144">
        <f>L144-K144</f>
        <v>8.1150910158543699E-2</v>
      </c>
    </row>
    <row r="145" spans="1:13" x14ac:dyDescent="0.3">
      <c r="A145" s="1" t="s">
        <v>42</v>
      </c>
      <c r="B145">
        <v>201</v>
      </c>
      <c r="C145" s="1">
        <v>149</v>
      </c>
      <c r="D145">
        <v>0</v>
      </c>
      <c r="E145">
        <v>0</v>
      </c>
      <c r="F145">
        <f>B145+D145</f>
        <v>201</v>
      </c>
      <c r="G145">
        <f>C145+E145</f>
        <v>149</v>
      </c>
      <c r="H145">
        <f>F145+G145</f>
        <v>350</v>
      </c>
      <c r="I145">
        <f>IF(F145&gt;G145,1,0)</f>
        <v>1</v>
      </c>
      <c r="J145">
        <f>IF(F145&gt;0.6*H145,1,0)</f>
        <v>0</v>
      </c>
      <c r="K145">
        <f>B145/(B145+C145)</f>
        <v>0.57428571428571429</v>
      </c>
      <c r="L145" s="4" t="s">
        <v>41</v>
      </c>
      <c r="M145" s="4" t="s">
        <v>41</v>
      </c>
    </row>
    <row r="146" spans="1:13" x14ac:dyDescent="0.3">
      <c r="A146" s="1" t="s">
        <v>40</v>
      </c>
      <c r="B146">
        <v>149</v>
      </c>
      <c r="C146" s="1">
        <v>136</v>
      </c>
      <c r="D146">
        <v>11</v>
      </c>
      <c r="E146">
        <v>4</v>
      </c>
      <c r="F146">
        <f>B146+D146</f>
        <v>160</v>
      </c>
      <c r="G146">
        <f>C146+E146</f>
        <v>140</v>
      </c>
      <c r="H146">
        <f>F146+G146</f>
        <v>300</v>
      </c>
      <c r="I146">
        <f>IF(F146&gt;G146,1,0)</f>
        <v>1</v>
      </c>
      <c r="J146">
        <f>IF(F146&gt;0.6*H146,1,0)</f>
        <v>0</v>
      </c>
      <c r="K146">
        <f>B146/(B146+C146)</f>
        <v>0.52280701754385961</v>
      </c>
      <c r="L146">
        <f>D146/(D146+E146)</f>
        <v>0.73333333333333328</v>
      </c>
      <c r="M146">
        <f>L146-K146</f>
        <v>0.21052631578947367</v>
      </c>
    </row>
    <row r="147" spans="1:13" x14ac:dyDescent="0.3">
      <c r="A147" s="1" t="s">
        <v>39</v>
      </c>
      <c r="B147">
        <v>223</v>
      </c>
      <c r="C147" s="1">
        <v>218</v>
      </c>
      <c r="D147">
        <v>3</v>
      </c>
      <c r="E147">
        <v>16</v>
      </c>
      <c r="F147">
        <f>B147+D147</f>
        <v>226</v>
      </c>
      <c r="G147">
        <f>C147+E147</f>
        <v>234</v>
      </c>
      <c r="H147">
        <f>F147+G147</f>
        <v>460</v>
      </c>
      <c r="I147">
        <f>IF(F147&gt;G147,1,0)</f>
        <v>0</v>
      </c>
      <c r="J147">
        <f>IF(F147&gt;0.6*H147,1,0)</f>
        <v>0</v>
      </c>
      <c r="K147">
        <f>B147/(B147+C147)</f>
        <v>0.50566893424036286</v>
      </c>
      <c r="L147">
        <f>D147/(D147+E147)</f>
        <v>0.15789473684210525</v>
      </c>
      <c r="M147">
        <f>L147-K147</f>
        <v>-0.3477741973982576</v>
      </c>
    </row>
    <row r="148" spans="1:13" x14ac:dyDescent="0.3">
      <c r="A148" s="1" t="s">
        <v>38</v>
      </c>
      <c r="B148">
        <v>267</v>
      </c>
      <c r="C148" s="1">
        <v>287</v>
      </c>
      <c r="D148">
        <v>7</v>
      </c>
      <c r="E148">
        <v>3</v>
      </c>
      <c r="F148">
        <f>B148+D148</f>
        <v>274</v>
      </c>
      <c r="G148">
        <f>C148+E148</f>
        <v>290</v>
      </c>
      <c r="H148">
        <f>F148+G148</f>
        <v>564</v>
      </c>
      <c r="I148">
        <f>IF(F148&gt;G148,1,0)</f>
        <v>0</v>
      </c>
      <c r="J148">
        <f>IF(F148&gt;0.6*H148,1,0)</f>
        <v>0</v>
      </c>
      <c r="K148">
        <f>B148/(B148+C148)</f>
        <v>0.48194945848375453</v>
      </c>
      <c r="L148">
        <f>D148/(D148+E148)</f>
        <v>0.7</v>
      </c>
      <c r="M148">
        <f>L148-K148</f>
        <v>0.21805054151624542</v>
      </c>
    </row>
    <row r="149" spans="1:13" x14ac:dyDescent="0.3">
      <c r="A149" s="1" t="s">
        <v>37</v>
      </c>
      <c r="B149">
        <v>166</v>
      </c>
      <c r="C149" s="1">
        <v>136</v>
      </c>
      <c r="D149">
        <v>8</v>
      </c>
      <c r="E149">
        <v>5</v>
      </c>
      <c r="F149">
        <f>B149+D149</f>
        <v>174</v>
      </c>
      <c r="G149">
        <f>C149+E149</f>
        <v>141</v>
      </c>
      <c r="H149">
        <f>F149+G149</f>
        <v>315</v>
      </c>
      <c r="I149">
        <f>IF(F149&gt;G149,1,0)</f>
        <v>1</v>
      </c>
      <c r="J149">
        <f>IF(F149&gt;0.6*H149,1,0)</f>
        <v>0</v>
      </c>
      <c r="K149">
        <f>B149/(B149+C149)</f>
        <v>0.54966887417218546</v>
      </c>
      <c r="L149">
        <f>D149/(D149+E149)</f>
        <v>0.61538461538461542</v>
      </c>
      <c r="M149">
        <f>L149-K149</f>
        <v>6.5715741212429957E-2</v>
      </c>
    </row>
    <row r="150" spans="1:13" x14ac:dyDescent="0.3">
      <c r="A150" s="1" t="s">
        <v>36</v>
      </c>
      <c r="B150">
        <v>99</v>
      </c>
      <c r="C150" s="1">
        <v>106</v>
      </c>
      <c r="D150">
        <v>2</v>
      </c>
      <c r="E150">
        <v>3</v>
      </c>
      <c r="F150">
        <f>B150+D150</f>
        <v>101</v>
      </c>
      <c r="G150">
        <f>C150+E150</f>
        <v>109</v>
      </c>
      <c r="H150">
        <f>F150+G150</f>
        <v>210</v>
      </c>
      <c r="I150">
        <f>IF(F150&gt;G150,1,0)</f>
        <v>0</v>
      </c>
      <c r="J150">
        <f>IF(F150&gt;0.6*H150,1,0)</f>
        <v>0</v>
      </c>
      <c r="K150">
        <f>B150/(B150+C150)</f>
        <v>0.48292682926829267</v>
      </c>
      <c r="L150">
        <f>D150/(D150+E150)</f>
        <v>0.4</v>
      </c>
      <c r="M150">
        <f>L150-K150</f>
        <v>-8.2926829268292646E-2</v>
      </c>
    </row>
    <row r="151" spans="1:13" x14ac:dyDescent="0.3">
      <c r="A151" s="1" t="s">
        <v>35</v>
      </c>
      <c r="B151">
        <v>234</v>
      </c>
      <c r="C151" s="1">
        <v>199</v>
      </c>
      <c r="D151">
        <v>31</v>
      </c>
      <c r="E151">
        <v>20</v>
      </c>
      <c r="F151">
        <f>B151+D151</f>
        <v>265</v>
      </c>
      <c r="G151">
        <f>C151+E151</f>
        <v>219</v>
      </c>
      <c r="H151">
        <f>F151+G151</f>
        <v>484</v>
      </c>
      <c r="I151">
        <f>IF(F151&gt;G151,1,0)</f>
        <v>1</v>
      </c>
      <c r="J151">
        <f>IF(F151&gt;0.6*H151,1,0)</f>
        <v>0</v>
      </c>
      <c r="K151">
        <f>B151/(B151+C151)</f>
        <v>0.5404157043879908</v>
      </c>
      <c r="L151">
        <f>D151/(D151+E151)</f>
        <v>0.60784313725490191</v>
      </c>
      <c r="M151">
        <f>L151-K151</f>
        <v>6.7427432866911108E-2</v>
      </c>
    </row>
    <row r="152" spans="1:13" x14ac:dyDescent="0.3">
      <c r="A152" s="1" t="s">
        <v>34</v>
      </c>
      <c r="B152">
        <v>293</v>
      </c>
      <c r="C152" s="1">
        <v>246</v>
      </c>
      <c r="D152">
        <v>279</v>
      </c>
      <c r="E152">
        <v>146</v>
      </c>
      <c r="F152">
        <f>B152+D152</f>
        <v>572</v>
      </c>
      <c r="G152">
        <f>C152+E152</f>
        <v>392</v>
      </c>
      <c r="H152">
        <f>F152+G152</f>
        <v>964</v>
      </c>
      <c r="I152">
        <f>IF(F152&gt;G152,1,0)</f>
        <v>1</v>
      </c>
      <c r="J152">
        <f>IF(F152&gt;0.6*H152,1,0)</f>
        <v>0</v>
      </c>
      <c r="K152">
        <f>B152/(B152+C152)</f>
        <v>0.54359925788497221</v>
      </c>
      <c r="L152">
        <f>D152/(D152+E152)</f>
        <v>0.65647058823529414</v>
      </c>
      <c r="M152">
        <f>L152-K152</f>
        <v>0.11287133035032193</v>
      </c>
    </row>
    <row r="153" spans="1:13" x14ac:dyDescent="0.3">
      <c r="A153" s="1" t="s">
        <v>33</v>
      </c>
      <c r="B153">
        <v>30</v>
      </c>
      <c r="C153" s="1">
        <v>40</v>
      </c>
      <c r="D153">
        <v>6</v>
      </c>
      <c r="E153">
        <v>6</v>
      </c>
      <c r="F153">
        <f>B153+D153</f>
        <v>36</v>
      </c>
      <c r="G153">
        <f>C153+E153</f>
        <v>46</v>
      </c>
      <c r="H153">
        <f>F153+G153</f>
        <v>82</v>
      </c>
      <c r="I153">
        <f>IF(F153&gt;G153,1,0)</f>
        <v>0</v>
      </c>
      <c r="J153">
        <f>IF(F153&gt;0.6*H153,1,0)</f>
        <v>0</v>
      </c>
      <c r="K153">
        <f>B153/(B153+C153)</f>
        <v>0.42857142857142855</v>
      </c>
      <c r="L153">
        <f>D153/(D153+E153)</f>
        <v>0.5</v>
      </c>
      <c r="M153">
        <f>L153-K153</f>
        <v>7.1428571428571452E-2</v>
      </c>
    </row>
    <row r="154" spans="1:13" x14ac:dyDescent="0.3">
      <c r="A154" s="1" t="s">
        <v>32</v>
      </c>
      <c r="B154">
        <v>238</v>
      </c>
      <c r="C154" s="1">
        <v>144</v>
      </c>
      <c r="D154">
        <v>23</v>
      </c>
      <c r="E154">
        <v>7</v>
      </c>
      <c r="F154">
        <f>B154+D154</f>
        <v>261</v>
      </c>
      <c r="G154">
        <f>C154+E154</f>
        <v>151</v>
      </c>
      <c r="H154">
        <f>F154+G154</f>
        <v>412</v>
      </c>
      <c r="I154">
        <f>IF(F154&gt;G154,1,0)</f>
        <v>1</v>
      </c>
      <c r="J154">
        <f>IF(F154&gt;0.6*H154,1,0)</f>
        <v>1</v>
      </c>
      <c r="K154">
        <f>B154/(B154+C154)</f>
        <v>0.62303664921465973</v>
      </c>
      <c r="L154">
        <f>D154/(D154+E154)</f>
        <v>0.76666666666666672</v>
      </c>
      <c r="M154">
        <f>L154-K154</f>
        <v>0.14363001745200699</v>
      </c>
    </row>
    <row r="155" spans="1:13" x14ac:dyDescent="0.3">
      <c r="A155" s="1" t="s">
        <v>31</v>
      </c>
      <c r="B155">
        <v>504</v>
      </c>
      <c r="C155" s="1">
        <v>452</v>
      </c>
      <c r="D155">
        <v>70</v>
      </c>
      <c r="E155">
        <v>23</v>
      </c>
      <c r="F155">
        <f>B155+D155</f>
        <v>574</v>
      </c>
      <c r="G155">
        <f>C155+E155</f>
        <v>475</v>
      </c>
      <c r="H155">
        <f>F155+G155</f>
        <v>1049</v>
      </c>
      <c r="I155">
        <f>IF(F155&gt;G155,1,0)</f>
        <v>1</v>
      </c>
      <c r="J155">
        <f>IF(F155&gt;0.6*H155,1,0)</f>
        <v>0</v>
      </c>
      <c r="K155">
        <f>B155/(B155+C155)</f>
        <v>0.52719665271966532</v>
      </c>
      <c r="L155">
        <f>D155/(D155+E155)</f>
        <v>0.75268817204301075</v>
      </c>
      <c r="M155">
        <f>L155-K155</f>
        <v>0.22549151932334544</v>
      </c>
    </row>
    <row r="156" spans="1:13" x14ac:dyDescent="0.3">
      <c r="A156" s="1" t="s">
        <v>30</v>
      </c>
      <c r="B156">
        <v>178</v>
      </c>
      <c r="C156" s="1">
        <v>153</v>
      </c>
      <c r="D156">
        <v>56</v>
      </c>
      <c r="E156">
        <v>13</v>
      </c>
      <c r="F156">
        <f>B156+D156</f>
        <v>234</v>
      </c>
      <c r="G156">
        <f>C156+E156</f>
        <v>166</v>
      </c>
      <c r="H156">
        <f>F156+G156</f>
        <v>400</v>
      </c>
      <c r="I156">
        <f>IF(F156&gt;G156,1,0)</f>
        <v>1</v>
      </c>
      <c r="J156">
        <f>IF(F156&gt;0.6*H156,1,0)</f>
        <v>0</v>
      </c>
      <c r="K156">
        <f>B156/(B156+C156)</f>
        <v>0.53776435045317217</v>
      </c>
      <c r="L156">
        <f>D156/(D156+E156)</f>
        <v>0.81159420289855078</v>
      </c>
      <c r="M156">
        <f>L156-K156</f>
        <v>0.27382985244537861</v>
      </c>
    </row>
    <row r="157" spans="1:13" x14ac:dyDescent="0.3">
      <c r="A157" s="1" t="s">
        <v>29</v>
      </c>
      <c r="B157">
        <v>365</v>
      </c>
      <c r="C157" s="1">
        <v>356</v>
      </c>
      <c r="D157">
        <v>77</v>
      </c>
      <c r="E157">
        <v>35</v>
      </c>
      <c r="F157">
        <f>B157+D157</f>
        <v>442</v>
      </c>
      <c r="G157">
        <f>C157+E157</f>
        <v>391</v>
      </c>
      <c r="H157">
        <f>F157+G157</f>
        <v>833</v>
      </c>
      <c r="I157">
        <f>IF(F157&gt;G157,1,0)</f>
        <v>1</v>
      </c>
      <c r="J157">
        <f>IF(F157&gt;0.6*H157,1,0)</f>
        <v>0</v>
      </c>
      <c r="K157">
        <f>B157/(B157+C157)</f>
        <v>0.50624133148404993</v>
      </c>
      <c r="L157">
        <f>D157/(D157+E157)</f>
        <v>0.6875</v>
      </c>
      <c r="M157">
        <f>L157-K157</f>
        <v>0.18125866851595007</v>
      </c>
    </row>
    <row r="158" spans="1:13" x14ac:dyDescent="0.3">
      <c r="A158" s="1" t="s">
        <v>28</v>
      </c>
      <c r="B158">
        <v>188</v>
      </c>
      <c r="C158" s="1">
        <v>239</v>
      </c>
      <c r="D158">
        <v>57</v>
      </c>
      <c r="E158">
        <v>52</v>
      </c>
      <c r="F158">
        <f>B158+D158</f>
        <v>245</v>
      </c>
      <c r="G158">
        <f>C158+E158</f>
        <v>291</v>
      </c>
      <c r="H158">
        <f>F158+G158</f>
        <v>536</v>
      </c>
      <c r="I158">
        <f>IF(F158&gt;G158,1,0)</f>
        <v>0</v>
      </c>
      <c r="J158">
        <f>IF(F158&gt;0.6*H158,1,0)</f>
        <v>0</v>
      </c>
      <c r="K158">
        <f>B158/(B158+C158)</f>
        <v>0.44028103044496486</v>
      </c>
      <c r="L158">
        <f>D158/(D158+E158)</f>
        <v>0.52293577981651373</v>
      </c>
      <c r="M158">
        <f>L158-K158</f>
        <v>8.2654749371548875E-2</v>
      </c>
    </row>
    <row r="159" spans="1:13" x14ac:dyDescent="0.3">
      <c r="A159" s="1" t="s">
        <v>27</v>
      </c>
      <c r="B159">
        <v>226</v>
      </c>
      <c r="C159" s="1">
        <v>282</v>
      </c>
      <c r="D159">
        <v>18</v>
      </c>
      <c r="E159">
        <v>10</v>
      </c>
      <c r="F159">
        <f>B159+D159</f>
        <v>244</v>
      </c>
      <c r="G159">
        <f>C159+E159</f>
        <v>292</v>
      </c>
      <c r="H159">
        <f>F159+G159</f>
        <v>536</v>
      </c>
      <c r="I159">
        <f>IF(F159&gt;G159,1,0)</f>
        <v>0</v>
      </c>
      <c r="J159">
        <f>IF(F159&gt;0.6*H159,1,0)</f>
        <v>0</v>
      </c>
      <c r="K159">
        <f>B159/(B159+C159)</f>
        <v>0.44488188976377951</v>
      </c>
      <c r="L159">
        <f>D159/(D159+E159)</f>
        <v>0.6428571428571429</v>
      </c>
      <c r="M159">
        <f>L159-K159</f>
        <v>0.19797525309336339</v>
      </c>
    </row>
    <row r="160" spans="1:13" x14ac:dyDescent="0.3">
      <c r="A160" s="1" t="s">
        <v>26</v>
      </c>
      <c r="B160">
        <v>136</v>
      </c>
      <c r="C160" s="1">
        <v>94</v>
      </c>
      <c r="D160">
        <v>17</v>
      </c>
      <c r="E160">
        <v>3</v>
      </c>
      <c r="F160">
        <f>B160+D160</f>
        <v>153</v>
      </c>
      <c r="G160">
        <f>C160+E160</f>
        <v>97</v>
      </c>
      <c r="H160">
        <f>F160+G160</f>
        <v>250</v>
      </c>
      <c r="I160">
        <f>IF(F160&gt;G160,1,0)</f>
        <v>1</v>
      </c>
      <c r="J160">
        <f>IF(F160&gt;0.6*H160,1,0)</f>
        <v>1</v>
      </c>
      <c r="K160">
        <f>B160/(B160+C160)</f>
        <v>0.59130434782608698</v>
      </c>
      <c r="L160">
        <f>D160/(D160+E160)</f>
        <v>0.85</v>
      </c>
      <c r="M160">
        <f>L160-K160</f>
        <v>0.25869565217391299</v>
      </c>
    </row>
    <row r="161" spans="1:13" x14ac:dyDescent="0.3">
      <c r="A161" s="1" t="s">
        <v>25</v>
      </c>
      <c r="B161">
        <v>202</v>
      </c>
      <c r="C161" s="1">
        <v>110</v>
      </c>
      <c r="D161">
        <v>16</v>
      </c>
      <c r="E161">
        <v>8</v>
      </c>
      <c r="F161">
        <f>B161+D161</f>
        <v>218</v>
      </c>
      <c r="G161">
        <f>C161+E161</f>
        <v>118</v>
      </c>
      <c r="H161">
        <f>F161+G161</f>
        <v>336</v>
      </c>
      <c r="I161">
        <f>IF(F161&gt;G161,1,0)</f>
        <v>1</v>
      </c>
      <c r="J161">
        <f>IF(F161&gt;0.6*H161,1,0)</f>
        <v>1</v>
      </c>
      <c r="K161">
        <f>B161/(B161+C161)</f>
        <v>0.64743589743589747</v>
      </c>
      <c r="L161">
        <f>D161/(D161+E161)</f>
        <v>0.66666666666666663</v>
      </c>
      <c r="M161">
        <f>L161-K161</f>
        <v>1.9230769230769162E-2</v>
      </c>
    </row>
    <row r="162" spans="1:13" x14ac:dyDescent="0.3">
      <c r="A162" s="1" t="s">
        <v>24</v>
      </c>
      <c r="B162">
        <v>209</v>
      </c>
      <c r="C162" s="1">
        <v>164</v>
      </c>
      <c r="D162">
        <v>28</v>
      </c>
      <c r="E162">
        <v>15</v>
      </c>
      <c r="F162">
        <f>B162+D162</f>
        <v>237</v>
      </c>
      <c r="G162">
        <f>C162+E162</f>
        <v>179</v>
      </c>
      <c r="H162">
        <f>F162+G162</f>
        <v>416</v>
      </c>
      <c r="I162">
        <f>IF(F162&gt;G162,1,0)</f>
        <v>1</v>
      </c>
      <c r="J162">
        <f>IF(F162&gt;0.6*H162,1,0)</f>
        <v>0</v>
      </c>
      <c r="K162">
        <f>B162/(B162+C162)</f>
        <v>0.56032171581769441</v>
      </c>
      <c r="L162">
        <f>D162/(D162+E162)</f>
        <v>0.65116279069767447</v>
      </c>
      <c r="M162">
        <f>L162-K162</f>
        <v>9.0841074879980055E-2</v>
      </c>
    </row>
    <row r="163" spans="1:13" x14ac:dyDescent="0.3">
      <c r="A163" s="1" t="s">
        <v>23</v>
      </c>
      <c r="B163">
        <v>211</v>
      </c>
      <c r="C163" s="1">
        <v>194</v>
      </c>
      <c r="D163">
        <v>27</v>
      </c>
      <c r="E163">
        <v>10</v>
      </c>
      <c r="F163">
        <f>B163+D163</f>
        <v>238</v>
      </c>
      <c r="G163">
        <f>C163+E163</f>
        <v>204</v>
      </c>
      <c r="H163">
        <f>F163+G163</f>
        <v>442</v>
      </c>
      <c r="I163">
        <f>IF(F163&gt;G163,1,0)</f>
        <v>1</v>
      </c>
      <c r="J163">
        <f>IF(F163&gt;0.6*H163,1,0)</f>
        <v>0</v>
      </c>
      <c r="K163">
        <f>B163/(B163+C163)</f>
        <v>0.5209876543209877</v>
      </c>
      <c r="L163">
        <f>D163/(D163+E163)</f>
        <v>0.72972972972972971</v>
      </c>
      <c r="M163">
        <f>L163-K163</f>
        <v>0.20874207540874201</v>
      </c>
    </row>
    <row r="164" spans="1:13" x14ac:dyDescent="0.3">
      <c r="A164" s="1" t="s">
        <v>22</v>
      </c>
      <c r="B164">
        <v>182</v>
      </c>
      <c r="C164" s="1">
        <v>141</v>
      </c>
      <c r="D164">
        <v>21</v>
      </c>
      <c r="E164">
        <v>8</v>
      </c>
      <c r="F164">
        <f>B164+D164</f>
        <v>203</v>
      </c>
      <c r="G164">
        <f>C164+E164</f>
        <v>149</v>
      </c>
      <c r="H164">
        <f>F164+G164</f>
        <v>352</v>
      </c>
      <c r="I164">
        <f>IF(F164&gt;G164,1,0)</f>
        <v>1</v>
      </c>
      <c r="J164">
        <f>IF(F164&gt;0.6*H164,1,0)</f>
        <v>0</v>
      </c>
      <c r="K164">
        <f>B164/(B164+C164)</f>
        <v>0.56346749226006188</v>
      </c>
      <c r="L164">
        <f>D164/(D164+E164)</f>
        <v>0.72413793103448276</v>
      </c>
      <c r="M164">
        <f>L164-K164</f>
        <v>0.16067043877442089</v>
      </c>
    </row>
    <row r="165" spans="1:13" x14ac:dyDescent="0.3">
      <c r="A165" s="1" t="s">
        <v>21</v>
      </c>
      <c r="B165">
        <v>296</v>
      </c>
      <c r="C165" s="1">
        <v>204</v>
      </c>
      <c r="D165">
        <v>23</v>
      </c>
      <c r="E165">
        <v>14</v>
      </c>
      <c r="F165">
        <f>B165+D165</f>
        <v>319</v>
      </c>
      <c r="G165">
        <f>C165+E165</f>
        <v>218</v>
      </c>
      <c r="H165">
        <f>F165+G165</f>
        <v>537</v>
      </c>
      <c r="I165">
        <f>IF(F165&gt;G165,1,0)</f>
        <v>1</v>
      </c>
      <c r="J165">
        <f>IF(F165&gt;0.6*H165,1,0)</f>
        <v>0</v>
      </c>
      <c r="K165">
        <f>B165/(B165+C165)</f>
        <v>0.59199999999999997</v>
      </c>
      <c r="L165">
        <f>D165/(D165+E165)</f>
        <v>0.6216216216216216</v>
      </c>
      <c r="M165">
        <f>L165-K165</f>
        <v>2.962162162162163E-2</v>
      </c>
    </row>
    <row r="166" spans="1:13" x14ac:dyDescent="0.3">
      <c r="A166" s="1" t="s">
        <v>20</v>
      </c>
      <c r="B166">
        <v>302</v>
      </c>
      <c r="C166" s="1">
        <v>196</v>
      </c>
      <c r="D166">
        <v>35</v>
      </c>
      <c r="E166">
        <v>10</v>
      </c>
      <c r="F166">
        <f>B166+D166</f>
        <v>337</v>
      </c>
      <c r="G166">
        <f>C166+E166</f>
        <v>206</v>
      </c>
      <c r="H166">
        <f>F166+G166</f>
        <v>543</v>
      </c>
      <c r="I166">
        <f>IF(F166&gt;G166,1,0)</f>
        <v>1</v>
      </c>
      <c r="J166">
        <f>IF(F166&gt;0.6*H166,1,0)</f>
        <v>1</v>
      </c>
      <c r="K166">
        <f>B166/(B166+C166)</f>
        <v>0.60642570281124497</v>
      </c>
      <c r="L166">
        <f>D166/(D166+E166)</f>
        <v>0.77777777777777779</v>
      </c>
      <c r="M166">
        <f>L166-K166</f>
        <v>0.17135207496653282</v>
      </c>
    </row>
    <row r="167" spans="1:13" x14ac:dyDescent="0.3">
      <c r="A167" s="1" t="s">
        <v>19</v>
      </c>
      <c r="B167">
        <v>108</v>
      </c>
      <c r="C167" s="1">
        <v>70</v>
      </c>
      <c r="D167">
        <v>14</v>
      </c>
      <c r="E167">
        <v>2</v>
      </c>
      <c r="F167">
        <f>B167+D167</f>
        <v>122</v>
      </c>
      <c r="G167">
        <f>C167+E167</f>
        <v>72</v>
      </c>
      <c r="H167">
        <f>F167+G167</f>
        <v>194</v>
      </c>
      <c r="I167">
        <f>IF(F167&gt;G167,1,0)</f>
        <v>1</v>
      </c>
      <c r="J167">
        <f>IF(F167&gt;0.6*H167,1,0)</f>
        <v>1</v>
      </c>
      <c r="K167">
        <f>B167/(B167+C167)</f>
        <v>0.6067415730337079</v>
      </c>
      <c r="L167">
        <f>D167/(D167+E167)</f>
        <v>0.875</v>
      </c>
      <c r="M167">
        <f>L167-K167</f>
        <v>0.2682584269662921</v>
      </c>
    </row>
    <row r="168" spans="1:13" x14ac:dyDescent="0.3">
      <c r="A168" s="1" t="s">
        <v>18</v>
      </c>
      <c r="B168">
        <v>184</v>
      </c>
      <c r="C168" s="1">
        <v>173</v>
      </c>
      <c r="D168">
        <v>16</v>
      </c>
      <c r="E168">
        <v>4</v>
      </c>
      <c r="F168">
        <f>B168+D168</f>
        <v>200</v>
      </c>
      <c r="G168">
        <f>C168+E168</f>
        <v>177</v>
      </c>
      <c r="H168">
        <f>F168+G168</f>
        <v>377</v>
      </c>
      <c r="I168">
        <f>IF(F168&gt;G168,1,0)</f>
        <v>1</v>
      </c>
      <c r="J168">
        <f>IF(F168&gt;0.6*H168,1,0)</f>
        <v>0</v>
      </c>
      <c r="K168">
        <f>B168/(B168+C168)</f>
        <v>0.51540616246498594</v>
      </c>
      <c r="L168">
        <f>D168/(D168+E168)</f>
        <v>0.8</v>
      </c>
      <c r="M168">
        <f>L168-K168</f>
        <v>0.2845938375350141</v>
      </c>
    </row>
    <row r="169" spans="1:13" x14ac:dyDescent="0.3">
      <c r="A169" s="1" t="s">
        <v>17</v>
      </c>
      <c r="B169">
        <v>122</v>
      </c>
      <c r="C169" s="1">
        <v>138</v>
      </c>
      <c r="D169">
        <v>13</v>
      </c>
      <c r="E169">
        <v>5</v>
      </c>
      <c r="F169">
        <f>B169+D169</f>
        <v>135</v>
      </c>
      <c r="G169">
        <f>C169+E169</f>
        <v>143</v>
      </c>
      <c r="H169">
        <f>F169+G169</f>
        <v>278</v>
      </c>
      <c r="I169">
        <f>IF(F169&gt;G169,1,0)</f>
        <v>0</v>
      </c>
      <c r="J169">
        <f>IF(F169&gt;0.6*H169,1,0)</f>
        <v>0</v>
      </c>
      <c r="K169">
        <f>B169/(B169+C169)</f>
        <v>0.46923076923076923</v>
      </c>
      <c r="L169">
        <f>D169/(D169+E169)</f>
        <v>0.72222222222222221</v>
      </c>
      <c r="M169">
        <f>L169-K169</f>
        <v>0.25299145299145298</v>
      </c>
    </row>
    <row r="170" spans="1:13" x14ac:dyDescent="0.3">
      <c r="A170" s="1" t="s">
        <v>16</v>
      </c>
      <c r="B170">
        <v>118</v>
      </c>
      <c r="C170" s="1">
        <v>101</v>
      </c>
      <c r="D170">
        <v>9</v>
      </c>
      <c r="E170">
        <v>17</v>
      </c>
      <c r="F170">
        <f>B170+D170</f>
        <v>127</v>
      </c>
      <c r="G170">
        <f>C170+E170</f>
        <v>118</v>
      </c>
      <c r="H170">
        <f>F170+G170</f>
        <v>245</v>
      </c>
      <c r="I170">
        <f>IF(F170&gt;G170,1,0)</f>
        <v>1</v>
      </c>
      <c r="J170">
        <f>IF(F170&gt;0.6*H170,1,0)</f>
        <v>0</v>
      </c>
      <c r="K170">
        <f>B170/(B170+C170)</f>
        <v>0.53881278538812782</v>
      </c>
      <c r="L170">
        <f>D170/(D170+E170)</f>
        <v>0.34615384615384615</v>
      </c>
      <c r="M170">
        <f>L170-K170</f>
        <v>-0.19265893923428168</v>
      </c>
    </row>
    <row r="171" spans="1:13" x14ac:dyDescent="0.3">
      <c r="A171" s="1" t="s">
        <v>15</v>
      </c>
      <c r="B171">
        <v>125</v>
      </c>
      <c r="C171" s="1">
        <v>134</v>
      </c>
      <c r="D171">
        <v>13</v>
      </c>
      <c r="E171">
        <v>12</v>
      </c>
      <c r="F171">
        <f>B171+D171</f>
        <v>138</v>
      </c>
      <c r="G171">
        <f>C171+E171</f>
        <v>146</v>
      </c>
      <c r="H171">
        <f>F171+G171</f>
        <v>284</v>
      </c>
      <c r="I171">
        <f>IF(F171&gt;G171,1,0)</f>
        <v>0</v>
      </c>
      <c r="J171">
        <f>IF(F171&gt;0.6*H171,1,0)</f>
        <v>0</v>
      </c>
      <c r="K171">
        <f>B171/(B171+C171)</f>
        <v>0.4826254826254826</v>
      </c>
      <c r="L171">
        <f>D171/(D171+E171)</f>
        <v>0.52</v>
      </c>
      <c r="M171">
        <f>L171-K171</f>
        <v>3.7374517374517413E-2</v>
      </c>
    </row>
    <row r="172" spans="1:13" x14ac:dyDescent="0.3">
      <c r="A172" s="1" t="s">
        <v>14</v>
      </c>
      <c r="B172">
        <v>320</v>
      </c>
      <c r="C172" s="1">
        <v>311</v>
      </c>
      <c r="D172">
        <v>48</v>
      </c>
      <c r="E172">
        <v>40</v>
      </c>
      <c r="F172">
        <f>B172+D172</f>
        <v>368</v>
      </c>
      <c r="G172">
        <f>C172+E172</f>
        <v>351</v>
      </c>
      <c r="H172">
        <f>F172+G172</f>
        <v>719</v>
      </c>
      <c r="I172">
        <f>IF(F172&gt;G172,1,0)</f>
        <v>1</v>
      </c>
      <c r="J172">
        <f>IF(F172&gt;0.6*H172,1,0)</f>
        <v>0</v>
      </c>
      <c r="K172">
        <f>B172/(B172+C172)</f>
        <v>0.50713153724247229</v>
      </c>
      <c r="L172">
        <f>D172/(D172+E172)</f>
        <v>0.54545454545454541</v>
      </c>
      <c r="M172">
        <f>L172-K172</f>
        <v>3.8323008212073129E-2</v>
      </c>
    </row>
    <row r="173" spans="1:13" x14ac:dyDescent="0.3">
      <c r="A173" s="1" t="s">
        <v>13</v>
      </c>
      <c r="B173">
        <v>285</v>
      </c>
      <c r="C173" s="1">
        <v>225</v>
      </c>
      <c r="D173">
        <v>14</v>
      </c>
      <c r="E173">
        <v>3</v>
      </c>
      <c r="F173">
        <f>B173+D173</f>
        <v>299</v>
      </c>
      <c r="G173">
        <f>C173+E173</f>
        <v>228</v>
      </c>
      <c r="H173">
        <f>F173+G173</f>
        <v>527</v>
      </c>
      <c r="I173">
        <f>IF(F173&gt;G173,1,0)</f>
        <v>1</v>
      </c>
      <c r="J173">
        <f>IF(F173&gt;0.6*H173,1,0)</f>
        <v>0</v>
      </c>
      <c r="K173">
        <f>B173/(B173+C173)</f>
        <v>0.55882352941176472</v>
      </c>
      <c r="L173">
        <f>D173/(D173+E173)</f>
        <v>0.82352941176470584</v>
      </c>
      <c r="M173">
        <f>L173-K173</f>
        <v>0.26470588235294112</v>
      </c>
    </row>
    <row r="174" spans="1:13" x14ac:dyDescent="0.3">
      <c r="A174" s="1" t="s">
        <v>12</v>
      </c>
      <c r="B174">
        <v>155</v>
      </c>
      <c r="C174" s="1">
        <v>90</v>
      </c>
      <c r="D174">
        <v>14</v>
      </c>
      <c r="E174">
        <v>4</v>
      </c>
      <c r="F174">
        <f>B174+D174</f>
        <v>169</v>
      </c>
      <c r="G174">
        <f>C174+E174</f>
        <v>94</v>
      </c>
      <c r="H174">
        <f>F174+G174</f>
        <v>263</v>
      </c>
      <c r="I174">
        <f>IF(F174&gt;G174,1,0)</f>
        <v>1</v>
      </c>
      <c r="J174">
        <f>IF(F174&gt;0.6*H174,1,0)</f>
        <v>1</v>
      </c>
      <c r="K174">
        <f>B174/(B174+C174)</f>
        <v>0.63265306122448983</v>
      </c>
      <c r="L174">
        <f>D174/(D174+E174)</f>
        <v>0.77777777777777779</v>
      </c>
      <c r="M174">
        <f>L174-K174</f>
        <v>0.14512471655328796</v>
      </c>
    </row>
    <row r="175" spans="1:13" x14ac:dyDescent="0.3">
      <c r="A175" s="1" t="s">
        <v>11</v>
      </c>
      <c r="B175">
        <v>291</v>
      </c>
      <c r="C175" s="1">
        <v>185</v>
      </c>
      <c r="D175">
        <v>75</v>
      </c>
      <c r="E175">
        <v>19</v>
      </c>
      <c r="F175">
        <f>B175+D175</f>
        <v>366</v>
      </c>
      <c r="G175">
        <f>C175+E175</f>
        <v>204</v>
      </c>
      <c r="H175">
        <f>F175+G175</f>
        <v>570</v>
      </c>
      <c r="I175">
        <f>IF(F175&gt;G175,1,0)</f>
        <v>1</v>
      </c>
      <c r="J175">
        <f>IF(F175&gt;0.6*H175,1,0)</f>
        <v>1</v>
      </c>
      <c r="K175">
        <f>B175/(B175+C175)</f>
        <v>0.6113445378151261</v>
      </c>
      <c r="L175">
        <f>D175/(D175+E175)</f>
        <v>0.7978723404255319</v>
      </c>
      <c r="M175">
        <f>L175-K175</f>
        <v>0.1865278026104058</v>
      </c>
    </row>
    <row r="176" spans="1:13" x14ac:dyDescent="0.3">
      <c r="A176" s="1" t="s">
        <v>10</v>
      </c>
      <c r="B176">
        <v>282</v>
      </c>
      <c r="C176" s="1">
        <v>181</v>
      </c>
      <c r="D176">
        <v>55</v>
      </c>
      <c r="E176">
        <v>28</v>
      </c>
      <c r="F176">
        <f>B176+D176</f>
        <v>337</v>
      </c>
      <c r="G176">
        <f>C176+E176</f>
        <v>209</v>
      </c>
      <c r="H176">
        <f>F176+G176</f>
        <v>546</v>
      </c>
      <c r="I176">
        <f>IF(F176&gt;G176,1,0)</f>
        <v>1</v>
      </c>
      <c r="J176">
        <f>IF(F176&gt;0.6*H176,1,0)</f>
        <v>1</v>
      </c>
      <c r="K176">
        <f>B176/(B176+C176)</f>
        <v>0.60907127429805619</v>
      </c>
      <c r="L176">
        <f>D176/(D176+E176)</f>
        <v>0.66265060240963858</v>
      </c>
      <c r="M176">
        <f>L176-K176</f>
        <v>5.3579328111582392E-2</v>
      </c>
    </row>
    <row r="177" spans="1:13" x14ac:dyDescent="0.3">
      <c r="A177" s="1" t="s">
        <v>9</v>
      </c>
      <c r="B177">
        <v>217</v>
      </c>
      <c r="C177" s="1">
        <v>178</v>
      </c>
      <c r="D177">
        <v>80</v>
      </c>
      <c r="E177">
        <v>28</v>
      </c>
      <c r="F177">
        <f>B177+D177</f>
        <v>297</v>
      </c>
      <c r="G177">
        <f>C177+E177</f>
        <v>206</v>
      </c>
      <c r="H177">
        <f>F177+G177</f>
        <v>503</v>
      </c>
      <c r="I177">
        <f>IF(F177&gt;G177,1,0)</f>
        <v>1</v>
      </c>
      <c r="J177">
        <f>IF(F177&gt;0.6*H177,1,0)</f>
        <v>0</v>
      </c>
      <c r="K177">
        <f>B177/(B177+C177)</f>
        <v>0.54936708860759498</v>
      </c>
      <c r="L177">
        <f>D177/(D177+E177)</f>
        <v>0.7407407407407407</v>
      </c>
      <c r="M177">
        <f>L177-K177</f>
        <v>0.19137365213314572</v>
      </c>
    </row>
    <row r="178" spans="1:13" x14ac:dyDescent="0.3">
      <c r="A178" s="1" t="s">
        <v>8</v>
      </c>
      <c r="B178">
        <v>290</v>
      </c>
      <c r="C178" s="1">
        <v>292</v>
      </c>
      <c r="D178">
        <v>53</v>
      </c>
      <c r="E178">
        <v>35</v>
      </c>
      <c r="F178">
        <f>B178+D178</f>
        <v>343</v>
      </c>
      <c r="G178">
        <f>C178+E178</f>
        <v>327</v>
      </c>
      <c r="H178">
        <f>F178+G178</f>
        <v>670</v>
      </c>
      <c r="I178">
        <f>IF(F178&gt;G178,1,0)</f>
        <v>1</v>
      </c>
      <c r="J178">
        <f>IF(F178&gt;0.6*H178,1,0)</f>
        <v>0</v>
      </c>
      <c r="K178">
        <f>B178/(B178+C178)</f>
        <v>0.49828178694158076</v>
      </c>
      <c r="L178">
        <f>D178/(D178+E178)</f>
        <v>0.60227272727272729</v>
      </c>
      <c r="M178">
        <f>L178-K178</f>
        <v>0.10399094033114653</v>
      </c>
    </row>
    <row r="179" spans="1:13" x14ac:dyDescent="0.3">
      <c r="A179" s="1" t="s">
        <v>7</v>
      </c>
      <c r="B179">
        <v>115</v>
      </c>
      <c r="C179" s="1">
        <v>82</v>
      </c>
      <c r="D179">
        <v>24</v>
      </c>
      <c r="E179">
        <v>16</v>
      </c>
      <c r="F179">
        <f>B179+D179</f>
        <v>139</v>
      </c>
      <c r="G179">
        <f>C179+E179</f>
        <v>98</v>
      </c>
      <c r="H179">
        <f>F179+G179</f>
        <v>237</v>
      </c>
      <c r="I179">
        <f>IF(F179&gt;G179,1,0)</f>
        <v>1</v>
      </c>
      <c r="J179">
        <f>IF(F179&gt;0.6*H179,1,0)</f>
        <v>0</v>
      </c>
      <c r="K179">
        <f>B179/(B179+C179)</f>
        <v>0.58375634517766495</v>
      </c>
      <c r="L179">
        <f>D179/(D179+E179)</f>
        <v>0.6</v>
      </c>
      <c r="M179">
        <f>L179-K179</f>
        <v>1.624365482233503E-2</v>
      </c>
    </row>
    <row r="180" spans="1:13" x14ac:dyDescent="0.3">
      <c r="A180" s="1" t="s">
        <v>6</v>
      </c>
      <c r="B180">
        <v>164</v>
      </c>
      <c r="C180" s="1">
        <v>152</v>
      </c>
      <c r="D180">
        <v>3</v>
      </c>
      <c r="E180">
        <v>4</v>
      </c>
      <c r="F180">
        <f>B180+D180</f>
        <v>167</v>
      </c>
      <c r="G180">
        <f>C180+E180</f>
        <v>156</v>
      </c>
      <c r="H180">
        <f>F180+G180</f>
        <v>323</v>
      </c>
      <c r="I180">
        <f>IF(F180&gt;G180,1,0)</f>
        <v>1</v>
      </c>
      <c r="J180">
        <f>IF(F180&gt;0.6*H180,1,0)</f>
        <v>0</v>
      </c>
      <c r="K180">
        <f>B180/(B180+C180)</f>
        <v>0.51898734177215189</v>
      </c>
      <c r="L180">
        <f>D180/(D180+E180)</f>
        <v>0.42857142857142855</v>
      </c>
      <c r="M180">
        <f>L180-K180</f>
        <v>-9.0415913200723341E-2</v>
      </c>
    </row>
    <row r="181" spans="1:13" x14ac:dyDescent="0.3">
      <c r="A181" s="1" t="s">
        <v>5</v>
      </c>
      <c r="B181">
        <v>47</v>
      </c>
      <c r="C181" s="1">
        <v>34</v>
      </c>
      <c r="D181">
        <v>36</v>
      </c>
      <c r="E181">
        <v>23</v>
      </c>
      <c r="F181">
        <f>B181+D181</f>
        <v>83</v>
      </c>
      <c r="G181">
        <f>C181+E181</f>
        <v>57</v>
      </c>
      <c r="H181">
        <f>F181+G181</f>
        <v>140</v>
      </c>
      <c r="I181">
        <f>IF(F181&gt;G181,1,0)</f>
        <v>1</v>
      </c>
      <c r="J181">
        <f>IF(F181&gt;0.6*H181,1,0)</f>
        <v>0</v>
      </c>
      <c r="K181">
        <f>B181/(B181+C181)</f>
        <v>0.58024691358024694</v>
      </c>
      <c r="L181">
        <f>D181/(D181+E181)</f>
        <v>0.61016949152542377</v>
      </c>
      <c r="M181">
        <f>L181-K181</f>
        <v>2.9922577945176831E-2</v>
      </c>
    </row>
    <row r="182" spans="1:13" x14ac:dyDescent="0.3">
      <c r="A182" s="1" t="s">
        <v>4</v>
      </c>
      <c r="B182">
        <v>341</v>
      </c>
      <c r="C182" s="1">
        <v>265</v>
      </c>
      <c r="D182">
        <v>73</v>
      </c>
      <c r="E182">
        <v>16</v>
      </c>
      <c r="F182">
        <f>B182+D182</f>
        <v>414</v>
      </c>
      <c r="G182">
        <f>C182+E182</f>
        <v>281</v>
      </c>
      <c r="H182">
        <f>F182+G182</f>
        <v>695</v>
      </c>
      <c r="I182">
        <f>IF(F182&gt;G182,1,0)</f>
        <v>1</v>
      </c>
      <c r="J182">
        <f>IF(F182&gt;0.6*H182,1,0)</f>
        <v>0</v>
      </c>
      <c r="K182">
        <f>B182/(B182+C182)</f>
        <v>0.56270627062706269</v>
      </c>
      <c r="L182">
        <f>D182/(D182+E182)</f>
        <v>0.8202247191011236</v>
      </c>
      <c r="M182">
        <f>L182-K182</f>
        <v>0.25751844847406091</v>
      </c>
    </row>
    <row r="183" spans="1:13" x14ac:dyDescent="0.3">
      <c r="A183" s="1" t="s">
        <v>3</v>
      </c>
      <c r="B183">
        <v>210</v>
      </c>
      <c r="C183" s="1">
        <v>178</v>
      </c>
      <c r="D183">
        <v>21</v>
      </c>
      <c r="E183">
        <v>10</v>
      </c>
      <c r="F183">
        <f>B183+D183</f>
        <v>231</v>
      </c>
      <c r="G183">
        <f>C183+E183</f>
        <v>188</v>
      </c>
      <c r="H183">
        <f>F183+G183</f>
        <v>419</v>
      </c>
      <c r="I183">
        <f>IF(F183&gt;G183,1,0)</f>
        <v>1</v>
      </c>
      <c r="J183">
        <f>IF(F183&gt;0.6*H183,1,0)</f>
        <v>0</v>
      </c>
      <c r="K183">
        <f>B183/(B183+C183)</f>
        <v>0.54123711340206182</v>
      </c>
      <c r="L183">
        <f>D183/(D183+E183)</f>
        <v>0.67741935483870963</v>
      </c>
      <c r="M183">
        <f>L183-K183</f>
        <v>0.13618224143664781</v>
      </c>
    </row>
    <row r="184" spans="1:13" x14ac:dyDescent="0.3">
      <c r="A184" s="1" t="s">
        <v>2</v>
      </c>
      <c r="B184">
        <v>309</v>
      </c>
      <c r="C184" s="1">
        <v>227</v>
      </c>
      <c r="D184">
        <v>47</v>
      </c>
      <c r="E184">
        <v>12</v>
      </c>
      <c r="F184">
        <f>B184+D184</f>
        <v>356</v>
      </c>
      <c r="G184">
        <f>C184+E184</f>
        <v>239</v>
      </c>
      <c r="H184">
        <f>F184+G184</f>
        <v>595</v>
      </c>
      <c r="I184">
        <f>IF(F184&gt;G184,1,0)</f>
        <v>1</v>
      </c>
      <c r="J184">
        <f>IF(F184&gt;0.6*H184,1,0)</f>
        <v>0</v>
      </c>
      <c r="K184">
        <f>B184/(B184+C184)</f>
        <v>0.57649253731343286</v>
      </c>
      <c r="L184">
        <f>D184/(D184+E184)</f>
        <v>0.79661016949152541</v>
      </c>
      <c r="M184">
        <f>L184-K184</f>
        <v>0.22011763217809255</v>
      </c>
    </row>
    <row r="185" spans="1:13" x14ac:dyDescent="0.3">
      <c r="A185" s="1" t="s">
        <v>1</v>
      </c>
      <c r="B185">
        <v>315</v>
      </c>
      <c r="C185" s="1">
        <v>252</v>
      </c>
      <c r="D185">
        <v>20</v>
      </c>
      <c r="E185">
        <v>15</v>
      </c>
      <c r="F185">
        <f>B185+D185</f>
        <v>335</v>
      </c>
      <c r="G185">
        <f>C185+E185</f>
        <v>267</v>
      </c>
      <c r="H185">
        <f>F185+G185</f>
        <v>602</v>
      </c>
      <c r="I185">
        <f>IF(F185&gt;G185,1,0)</f>
        <v>1</v>
      </c>
      <c r="J185">
        <f>IF(F185&gt;0.6*H185,1,0)</f>
        <v>0</v>
      </c>
      <c r="K185">
        <f>B185/(B185+C185)</f>
        <v>0.55555555555555558</v>
      </c>
      <c r="L185">
        <f>D185/(D185+E185)</f>
        <v>0.5714285714285714</v>
      </c>
      <c r="M185">
        <f>L185-K185</f>
        <v>1.5873015873015817E-2</v>
      </c>
    </row>
    <row r="186" spans="1:13" x14ac:dyDescent="0.3">
      <c r="A186" s="3" t="s">
        <v>0</v>
      </c>
      <c r="B186" s="2">
        <v>197</v>
      </c>
      <c r="C186" s="3">
        <v>178</v>
      </c>
      <c r="D186" s="2">
        <v>23</v>
      </c>
      <c r="E186" s="2">
        <v>12</v>
      </c>
      <c r="F186">
        <f>B186+D186</f>
        <v>220</v>
      </c>
      <c r="G186">
        <f>C186+E186</f>
        <v>190</v>
      </c>
      <c r="H186">
        <f>F186+G186</f>
        <v>410</v>
      </c>
      <c r="I186">
        <f>IF(F186&gt;G186,1,0)</f>
        <v>1</v>
      </c>
      <c r="J186">
        <f>IF(F186&gt;0.6*H186,1,0)</f>
        <v>0</v>
      </c>
      <c r="K186">
        <f>B186/(B186+C186)</f>
        <v>0.52533333333333332</v>
      </c>
      <c r="L186">
        <f>D186/(D186+E186)</f>
        <v>0.65714285714285714</v>
      </c>
      <c r="M186">
        <f>L186-K186</f>
        <v>0.13180952380952382</v>
      </c>
    </row>
    <row r="187" spans="1:13" x14ac:dyDescent="0.3">
      <c r="F187">
        <f>B187+D187</f>
        <v>0</v>
      </c>
      <c r="G187">
        <f>C187+E187</f>
        <v>0</v>
      </c>
      <c r="H187">
        <f>F187+G187</f>
        <v>0</v>
      </c>
      <c r="I187">
        <f>IF(F187&gt;G187,1,0)</f>
        <v>0</v>
      </c>
      <c r="J187">
        <f>IF(F187&gt;0.6*H187,1,0)</f>
        <v>0</v>
      </c>
      <c r="K187">
        <f>MAX(K3:K186)</f>
        <v>0.75</v>
      </c>
      <c r="L187">
        <f>MAX(L3:L186)</f>
        <v>0.94736842105263153</v>
      </c>
      <c r="M187">
        <f>MAX(M3:M186)</f>
        <v>0.42990810359231402</v>
      </c>
    </row>
    <row r="188" spans="1:13" x14ac:dyDescent="0.3">
      <c r="K188">
        <f>MIN(K3:K186)</f>
        <v>0.42028985507246375</v>
      </c>
      <c r="L188">
        <f>MIN(L3:L186)</f>
        <v>0.15789473684210525</v>
      </c>
      <c r="M188">
        <f>MIN(M3:M186)</f>
        <v>-0.3477741973982576</v>
      </c>
    </row>
  </sheetData>
  <mergeCells count="4">
    <mergeCell ref="A1:A2"/>
    <mergeCell ref="B1:C1"/>
    <mergeCell ref="D1:E1"/>
    <mergeCell ref="F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hire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Tiancheng Zhao</dc:creator>
  <cp:lastModifiedBy>Tiancheng Zhao</cp:lastModifiedBy>
  <dcterms:created xsi:type="dcterms:W3CDTF">2023-08-14T03:47:30Z</dcterms:created>
  <dcterms:modified xsi:type="dcterms:W3CDTF">2023-08-14T03:47:45Z</dcterms:modified>
</cp:coreProperties>
</file>