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250" yWindow="0" windowWidth="19365" windowHeight="7815" tabRatio="698" activeTab="3"/>
  </bookViews>
  <sheets>
    <sheet name="模板修订记录" sheetId="4" r:id="rId1"/>
    <sheet name="项目总体计划" sheetId="1" r:id="rId2"/>
    <sheet name="配置管理计划" sheetId="10" r:id="rId3"/>
    <sheet name="项目估计书" sheetId="5" r:id="rId4"/>
    <sheet name="质量目标定义" sheetId="14" r:id="rId5"/>
    <sheet name="项目裁剪指南及检查单" sheetId="15" r:id="rId6"/>
  </sheets>
  <externalReferences>
    <externalReference r:id="rId7"/>
    <externalReference r:id="rId8"/>
    <externalReference r:id="rId9"/>
    <externalReference r:id="rId10"/>
    <externalReference r:id="rId11"/>
    <externalReference r:id="rId12"/>
    <externalReference r:id="rId13"/>
    <externalReference r:id="rId14"/>
  </externalReferences>
  <definedNames>
    <definedName name="_____ddc1">[0]!_____ddc1</definedName>
    <definedName name="_____HMM１">#REF!</definedName>
    <definedName name="_____HMM２">#REF!</definedName>
    <definedName name="_____JMM１">#REF!</definedName>
    <definedName name="_____JMM２">#REF!</definedName>
    <definedName name="_____VER1">#REF!</definedName>
    <definedName name="____ddc1">[0]!____ddc1</definedName>
    <definedName name="____HMM１">#REF!</definedName>
    <definedName name="____HMM２">#REF!</definedName>
    <definedName name="____JMM１">#REF!</definedName>
    <definedName name="____JMM２">#REF!</definedName>
    <definedName name="____VER1">#REF!</definedName>
    <definedName name="___ddc1">[0]!___ddc1</definedName>
    <definedName name="___HMM１">#REF!</definedName>
    <definedName name="___HMM２">#REF!</definedName>
    <definedName name="___JMM１">#REF!</definedName>
    <definedName name="___JMM２">#REF!</definedName>
    <definedName name="___VER1">#REF!</definedName>
    <definedName name="__ddc1">[0]!__ddc1</definedName>
    <definedName name="__HMM１">#REF!</definedName>
    <definedName name="__HMM２">#REF!</definedName>
    <definedName name="__JMM１">#REF!</definedName>
    <definedName name="__JMM２">#REF!</definedName>
    <definedName name="__VER1">#REF!</definedName>
    <definedName name="_ddc1">[0]!_ddc1</definedName>
    <definedName name="_xlnm._FilterDatabase" localSheetId="5" hidden="1">项目裁剪指南及检查单!$A$6:$L$72</definedName>
    <definedName name="_HMM１">#REF!</definedName>
    <definedName name="_HMM２">#REF!</definedName>
    <definedName name="_JMM１">#REF!</definedName>
    <definedName name="_JMM２">#REF!</definedName>
    <definedName name="_Toc251998823" localSheetId="2">配置管理计划!#REF!</definedName>
    <definedName name="_VER1">#REF!</definedName>
    <definedName name="a">[0]!a</definedName>
    <definedName name="aa">[0]!aa</definedName>
    <definedName name="AAA">[0]!AAA</definedName>
    <definedName name="Access_Button" hidden="1">"BugTBLU0_LMS11_List"</definedName>
    <definedName name="AccessDatabase" hidden="1">"B:\Users\Docomo\バグ管理\BugTBLU0.mdb"</definedName>
    <definedName name="ACCESS仕切">#REF!</definedName>
    <definedName name="Air">#REF!</definedName>
    <definedName name="Air_YEN">#REF!</definedName>
    <definedName name="AirTicket">#REF!</definedName>
    <definedName name="APP_大分類">#REF!</definedName>
    <definedName name="APP_大分類合計">#REF!</definedName>
    <definedName name="APP_合計">#REF!</definedName>
    <definedName name="APP_項目">#REF!</definedName>
    <definedName name="APP_項目合計">#REF!</definedName>
    <definedName name="APP_項目最終行">#REF!</definedName>
    <definedName name="APP_小分類">#REF!</definedName>
    <definedName name="APP_小分類合計">#REF!</definedName>
    <definedName name="APP合計額">#REF!</definedName>
    <definedName name="ｂｂ">[0]!ｂｂ</definedName>
    <definedName name="BBB">[0]!BBB</definedName>
    <definedName name="BCR値段">#REF!</definedName>
    <definedName name="BugTBLU0_LMS11_List">#REF!</definedName>
    <definedName name="Car">#REF!</definedName>
    <definedName name="cc">[0]!cc</definedName>
    <definedName name="copy">[0]!copy</definedName>
    <definedName name="DB設計_MM">#REF!</definedName>
    <definedName name="dd">[0]!dd</definedName>
    <definedName name="DDC">[0]!DDC</definedName>
    <definedName name="DDDT">[0]!DDDT</definedName>
    <definedName name="DDDT1">[0]!DDDT1</definedName>
    <definedName name="Desktop値段">#REF!</definedName>
    <definedName name="DocMM">[1]機能積上げ!$O$46</definedName>
    <definedName name="DollRate">#REF!</definedName>
    <definedName name="DotMatrix値段">#REF!</definedName>
    <definedName name="DQB">#REF!</definedName>
    <definedName name="DSB">#REF!</definedName>
    <definedName name="ee">[0]!ee</definedName>
    <definedName name="haha">#REF!</definedName>
    <definedName name="HardCost">'[1]Hardware Detail'!$F$28</definedName>
    <definedName name="HardExpenseTTL">#REF!</definedName>
    <definedName name="HardNetTTL">#REF!</definedName>
    <definedName name="hh">#REF!</definedName>
    <definedName name="HOLIDAYS">'[2]Sche Estimation'!$AA$12:$AA$50</definedName>
    <definedName name="Hotel">#REF!</definedName>
    <definedName name="IF設計_MM">#REF!</definedName>
    <definedName name="IO">#REF!</definedName>
    <definedName name="IPC値段">#REF!</definedName>
    <definedName name="IP割">#REF!</definedName>
    <definedName name="jd_xmgzl">'[3]6.进度估算'!$D$2</definedName>
    <definedName name="KQB">#REF!</definedName>
    <definedName name="KS">#REF!</definedName>
    <definedName name="KSB">#REF!</definedName>
    <definedName name="li">#REF!</definedName>
    <definedName name="LinePrinter値段">#REF!</definedName>
    <definedName name="lll">#REF!</definedName>
    <definedName name="LQB">#REF!</definedName>
    <definedName name="LQP">#REF!</definedName>
    <definedName name="LQty">#REF!</definedName>
    <definedName name="LSB">#REF!</definedName>
    <definedName name="LSP">#REF!</definedName>
    <definedName name="LSPARE">#REF!</definedName>
    <definedName name="lu">#REF!</definedName>
    <definedName name="lx">[4]Sheet3!$H$8:$H$9</definedName>
    <definedName name="ManManth">[1]機能積上げ!#REF!</definedName>
    <definedName name="MES_U">#REF!</definedName>
    <definedName name="MES割掛">#REF!</definedName>
    <definedName name="MM">#REF!</definedName>
    <definedName name="MM_YEN">#REF!</definedName>
    <definedName name="MMM">#REF!</definedName>
    <definedName name="Module1.TOKUCHG">[5]!Module1.TOKUCHG</definedName>
    <definedName name="Module1.TOKUCHG2">[6]!Module1.TOKUCHG2</definedName>
    <definedName name="MYR_HKD_Rate">#REF!</definedName>
    <definedName name="Ｎｅｔ">#REF!</definedName>
    <definedName name="NQB">#REF!</definedName>
    <definedName name="NSB">#REF!</definedName>
    <definedName name="NXAUTO_MM">#REF!</definedName>
    <definedName name="NXAUTOサーバ値段">#REF!</definedName>
    <definedName name="NXAUTOライセンス">#REF!</definedName>
    <definedName name="Office">#REF!</definedName>
    <definedName name="Omk時間割">#REF!</definedName>
    <definedName name="Oracle">#REF!</definedName>
    <definedName name="Oracle合計">#REF!</definedName>
    <definedName name="OS">#REF!</definedName>
    <definedName name="P.P.FA">#REF!</definedName>
    <definedName name="P.P.NX">#REF!</definedName>
    <definedName name="PC">#REF!</definedName>
    <definedName name="PC仕切">#REF!</definedName>
    <definedName name="phase">#REF!</definedName>
    <definedName name="PhaseII合計">#REF!</definedName>
    <definedName name="PhaseI合計">#REF!</definedName>
    <definedName name="PhaseI合計外部">#REF!</definedName>
    <definedName name="PP合計額">#REF!</definedName>
    <definedName name="PQB">#REF!</definedName>
    <definedName name="PQP">#REF!</definedName>
    <definedName name="PQty">#REF!</definedName>
    <definedName name="PrinterServer値段">#REF!</definedName>
    <definedName name="PRT">#REF!</definedName>
    <definedName name="PRT仕切">#REF!</definedName>
    <definedName name="PSB">#REF!</definedName>
    <definedName name="PSP">#REF!</definedName>
    <definedName name="PSpare">#REF!</definedName>
    <definedName name="QA_MM_YEN">#REF!</definedName>
    <definedName name="QAM">[1]機能積上げ!$O$45</definedName>
    <definedName name="QAMM">#REF!</definedName>
    <definedName name="Rate">#REF!</definedName>
    <definedName name="Router値段">#REF!</definedName>
    <definedName name="Srv">#REF!</definedName>
    <definedName name="ss">#REF!</definedName>
    <definedName name="Switch値段">#REF!</definedName>
    <definedName name="SWQB">#REF!</definedName>
    <definedName name="SWSB">#REF!</definedName>
    <definedName name="sx">[7]Sheet3!$F$8:$F$9</definedName>
    <definedName name="TK_DDDT">[0]!TK_DDDT</definedName>
    <definedName name="TOKUCHG">[0]!TOKUCHG</definedName>
    <definedName name="TOKUCHG2">[5]!TOKUCHG2</definedName>
    <definedName name="U">#REF!</definedName>
    <definedName name="U_MES">#REF!</definedName>
    <definedName name="UPS">#REF!</definedName>
    <definedName name="UPS値段">#REF!</definedName>
    <definedName name="USD_HKD_Rate">#REF!</definedName>
    <definedName name="USD_MYR_Rate">#REF!</definedName>
    <definedName name="VER">"ver 2.04"</definedName>
    <definedName name="VS">#REF!</definedName>
    <definedName name="Win2000P">#REF!</definedName>
    <definedName name="Win2000S">#REF!</definedName>
    <definedName name="www">[0]!www</definedName>
    <definedName name="ZDA9">[0]!ZDA9</definedName>
    <definedName name="ZDAY1">[0]!ZDAY1</definedName>
    <definedName name="ZDAY2">[0]!ZDAY2</definedName>
    <definedName name="ZDAY3">[0]!ZDAY3</definedName>
    <definedName name="zt">[4]Sheet3!$D$8:$D$9</definedName>
    <definedName name="お_SI一般割">#REF!</definedName>
    <definedName name="お_割掛計">#REF!</definedName>
    <definedName name="お_利益">#REF!</definedName>
    <definedName name="お_外注割">#REF!</definedName>
    <definedName name="お_一般割">#REF!</definedName>
    <definedName name="オ事_ハード">#REF!</definedName>
    <definedName name="サブコン_MD">#REF!</definedName>
    <definedName name="サブコン_MM">#REF!</definedName>
    <definedName name="サブコン_日当">#REF!</definedName>
    <definedName name="システム取纏め費">#REF!</definedName>
    <definedName name="その他">#REF!</definedName>
    <definedName name="その他ハード">#REF!</definedName>
    <definedName name="ソフト">#REF!</definedName>
    <definedName name="ソフトMM">[1]機能積上げ!$O$44</definedName>
    <definedName name="ソフトウェア合計">#REF!</definedName>
    <definedName name="ソフトウェア合計外部">#REF!</definedName>
    <definedName name="ソフト割掛">#REF!</definedName>
    <definedName name="データサーバ値段">#REF!</definedName>
    <definedName name="テスト環境j構築">[1]テスト環境構築!$H$5</definedName>
    <definedName name="ハード">#REF!</definedName>
    <definedName name="ハードウェア合計">#REF!</definedName>
    <definedName name="ハードウェア合計外部">#REF!</definedName>
    <definedName name="ハード割掛">#REF!</definedName>
    <definedName name="プロマネMM">[1]機能積上げ!$O$47</definedName>
    <definedName name="プロマネ合計">#REF!</definedName>
    <definedName name="プロマネ合計外部">#REF!</definedName>
    <definedName name="ラベルプリンタ値段">#REF!</definedName>
    <definedName name="レーザプリンタ値段">#REF!</definedName>
    <definedName name="版本">[0]!版本</definedName>
    <definedName name="報告日">#REF!</definedName>
    <definedName name="報告者">#REF!</definedName>
    <definedName name="本社">#REF!</definedName>
    <definedName name="标记">#REF!</definedName>
    <definedName name="场所合计">#REF!</definedName>
    <definedName name="処理設計_MM">#REF!</definedName>
    <definedName name="此次">[0]!此次</definedName>
    <definedName name="大">#REF!</definedName>
    <definedName name="大区分">#REF!</definedName>
    <definedName name="大同現調MM">[1]大同信号現調!$L$16</definedName>
    <definedName name="担当Ｇ">#REF!</definedName>
    <definedName name="担当者">#REF!</definedName>
    <definedName name="単体品質プログラム別_Click">[0]!単体品質プログラム別_Click</definedName>
    <definedName name="更新日">#REF!</definedName>
    <definedName name="工場１">#REF!</definedName>
    <definedName name="工場２">#REF!</definedName>
    <definedName name="工場３">#REF!</definedName>
    <definedName name="工数_MD">#REF!</definedName>
    <definedName name="工数_MM">#REF!</definedName>
    <definedName name="購入PP">#REF!</definedName>
    <definedName name="購入割">#REF!</definedName>
    <definedName name="購入品経費計">#REF!</definedName>
    <definedName name="国内ソフト割">#REF!</definedName>
    <definedName name="国内ハード割">#REF!</definedName>
    <definedName name="海外hard割">#REF!</definedName>
    <definedName name="海外ソフト割">#REF!</definedName>
    <definedName name="合计值">#REF!</definedName>
    <definedName name="画面プロト_MM">#REF!</definedName>
    <definedName name="機能設計_MM">#REF!</definedName>
    <definedName name="機器構成_MM">#REF!</definedName>
    <definedName name="结束日期">#REF!</definedName>
    <definedName name="开始日期">#REF!</definedName>
    <definedName name="开始时间">#REF!</definedName>
    <definedName name="类型合计">#REF!</definedName>
    <definedName name="没没没">[0]!没没没</definedName>
    <definedName name="派遣割掛">#REF!</definedName>
    <definedName name="日当">#REF!</definedName>
    <definedName name="日当_YEN">#REF!</definedName>
    <definedName name="日立PP">#REF!</definedName>
    <definedName name="是否有已批准的项目计划？">#REF!</definedName>
    <definedName name="数値area">#REF!</definedName>
    <definedName name="外貨To円">#REF!</definedName>
    <definedName name="外注割">#REF!</definedName>
    <definedName name="完成时间">#REF!</definedName>
    <definedName name="現調合計">#REF!</definedName>
    <definedName name="詳細_close">[0]!詳細_close</definedName>
    <definedName name="詳細品質プログラム別_Click">[0]!詳細品質プログラム別_Click</definedName>
    <definedName name="形式">#REF!</definedName>
    <definedName name="宿泊費">#REF!</definedName>
    <definedName name="宿泊費_YEN">#REF!</definedName>
    <definedName name="一般割">#REF!</definedName>
    <definedName name="円To外貨">#REF!</definedName>
    <definedName name="原因合计">#REF!</definedName>
    <definedName name="月当り時間">#REF!</definedName>
    <definedName name="繰越保守年数">#REF!</definedName>
    <definedName name="制開ﾏｰｸｱｯﾌﾟ">#REF!</definedName>
    <definedName name="製造品質プログラム別_Click">[0]!製造品質プログラム別_Click</definedName>
    <definedName name="周八">#REF!</definedName>
    <definedName name="周二">#REF!</definedName>
    <definedName name="周九">#REF!</definedName>
    <definedName name="周六">#REF!</definedName>
    <definedName name="周日">#REF!</definedName>
    <definedName name="周三">#REF!</definedName>
    <definedName name="周四">#REF!</definedName>
    <definedName name="周五">#REF!</definedName>
    <definedName name="周一">#REF!</definedName>
    <definedName name="諸経費">#REF!</definedName>
    <definedName name="状态">[8]阶段活动检查表!#REF!</definedName>
    <definedName name="総合テスト_MM">#REF!</definedName>
    <definedName name="総計">#REF!</definedName>
    <definedName name="作業費_YEN">#REF!</definedName>
  </definedNames>
  <calcPr calcId="152511"/>
</workbook>
</file>

<file path=xl/calcChain.xml><?xml version="1.0" encoding="utf-8"?>
<calcChain xmlns="http://schemas.openxmlformats.org/spreadsheetml/2006/main">
  <c r="K7" i="15" l="1"/>
  <c r="K104" i="1" l="1"/>
  <c r="K103" i="1"/>
  <c r="K102" i="1"/>
  <c r="K101" i="1"/>
  <c r="K100" i="1"/>
  <c r="B2" i="1"/>
  <c r="G8" i="15" l="1"/>
  <c r="G9" i="15"/>
  <c r="G10" i="15"/>
  <c r="G11" i="15"/>
  <c r="G12" i="15"/>
  <c r="G13" i="15"/>
  <c r="G15" i="15"/>
  <c r="G16" i="15"/>
  <c r="G17" i="15"/>
  <c r="G18" i="15"/>
  <c r="G19" i="15"/>
  <c r="G20" i="15"/>
  <c r="G21" i="15"/>
  <c r="G22" i="15"/>
  <c r="G23" i="15"/>
  <c r="G24" i="15"/>
  <c r="G25" i="15"/>
  <c r="G26" i="15"/>
  <c r="G27" i="15"/>
  <c r="G28" i="15"/>
  <c r="G29" i="15"/>
  <c r="G30" i="15"/>
  <c r="G31" i="15"/>
  <c r="G32" i="15"/>
  <c r="G33" i="15"/>
  <c r="G34" i="15"/>
  <c r="G35" i="15"/>
  <c r="G36" i="15"/>
  <c r="G37" i="15"/>
  <c r="G38" i="15"/>
  <c r="G39" i="15"/>
  <c r="G40" i="15"/>
  <c r="G41" i="15"/>
  <c r="G42" i="15"/>
  <c r="G43" i="15"/>
  <c r="G44" i="15"/>
  <c r="G45" i="15"/>
  <c r="G46" i="15"/>
  <c r="G47" i="15"/>
  <c r="G50" i="15"/>
  <c r="G51" i="15"/>
  <c r="G53" i="15"/>
  <c r="G54" i="15"/>
  <c r="G55" i="15"/>
  <c r="G56" i="15"/>
  <c r="G57" i="15"/>
  <c r="G58" i="15" l="1"/>
  <c r="G59" i="15"/>
  <c r="G60" i="15"/>
  <c r="G61" i="15"/>
  <c r="G62" i="15"/>
  <c r="G63" i="15"/>
  <c r="G64" i="15"/>
  <c r="G65" i="15"/>
  <c r="G66" i="15"/>
  <c r="G67" i="15"/>
  <c r="G68" i="15"/>
  <c r="G69" i="15"/>
  <c r="G70" i="15"/>
  <c r="G71" i="15"/>
  <c r="G72" i="15"/>
  <c r="L7" i="15"/>
  <c r="I4" i="15"/>
  <c r="I3" i="15"/>
  <c r="G3" i="15"/>
  <c r="J3" i="15" l="1"/>
  <c r="G4" i="15"/>
  <c r="J4" i="15" s="1"/>
  <c r="L3" i="15" l="1"/>
  <c r="C16" i="5"/>
  <c r="J66" i="5" l="1"/>
  <c r="I66" i="5"/>
  <c r="K66" i="5" s="1"/>
  <c r="L66" i="5" s="1"/>
  <c r="M66" i="5" s="1"/>
  <c r="H66" i="5"/>
  <c r="J65" i="5"/>
  <c r="I65" i="5"/>
  <c r="K65" i="5" s="1"/>
  <c r="L65" i="5" s="1"/>
  <c r="M65" i="5" s="1"/>
  <c r="H65" i="5"/>
  <c r="J64" i="5"/>
  <c r="I64" i="5"/>
  <c r="K64" i="5" s="1"/>
  <c r="L64" i="5" s="1"/>
  <c r="M64" i="5" s="1"/>
  <c r="H64" i="5"/>
  <c r="J63" i="5"/>
  <c r="I63" i="5"/>
  <c r="K63" i="5" s="1"/>
  <c r="L63" i="5" s="1"/>
  <c r="M63" i="5" s="1"/>
  <c r="H63" i="5"/>
  <c r="J62" i="5"/>
  <c r="I62" i="5"/>
  <c r="K62" i="5" s="1"/>
  <c r="L62" i="5" s="1"/>
  <c r="M62" i="5" s="1"/>
  <c r="H62" i="5"/>
  <c r="J61" i="5"/>
  <c r="I61" i="5"/>
  <c r="K61" i="5" s="1"/>
  <c r="L61" i="5" s="1"/>
  <c r="M61" i="5" s="1"/>
  <c r="H61" i="5"/>
  <c r="J60" i="5"/>
  <c r="I60" i="5"/>
  <c r="K60" i="5" s="1"/>
  <c r="L60" i="5" s="1"/>
  <c r="M60" i="5" s="1"/>
  <c r="H60" i="5"/>
  <c r="J59" i="5"/>
  <c r="I59" i="5"/>
  <c r="K59" i="5" s="1"/>
  <c r="L59" i="5" s="1"/>
  <c r="M59" i="5" s="1"/>
  <c r="H59" i="5"/>
  <c r="J58" i="5"/>
  <c r="I58" i="5"/>
  <c r="H58" i="5"/>
  <c r="J57" i="5"/>
  <c r="I57" i="5"/>
  <c r="H57" i="5"/>
  <c r="J56" i="5"/>
  <c r="I56" i="5"/>
  <c r="H56" i="5"/>
  <c r="H50" i="5"/>
  <c r="D6" i="5" s="1"/>
  <c r="D11" i="5" s="1"/>
  <c r="D12" i="5" s="1"/>
  <c r="G26" i="5"/>
  <c r="G27" i="5"/>
  <c r="K57" i="5" l="1"/>
  <c r="L57" i="5" s="1"/>
  <c r="M57" i="5" s="1"/>
  <c r="K58" i="5"/>
  <c r="L58" i="5" s="1"/>
  <c r="M58" i="5" s="1"/>
  <c r="K56" i="5"/>
  <c r="L56" i="5" s="1"/>
  <c r="M56" i="5" s="1"/>
  <c r="G36" i="5"/>
  <c r="M67" i="5" l="1"/>
  <c r="B1" i="5"/>
  <c r="B2" i="10"/>
  <c r="G37" i="5" l="1"/>
  <c r="G35" i="5"/>
  <c r="G34" i="5"/>
  <c r="G33" i="5"/>
  <c r="G32" i="5"/>
  <c r="G31" i="5"/>
  <c r="G30" i="5"/>
  <c r="G29" i="5"/>
  <c r="G28" i="5"/>
  <c r="G39" i="5" l="1"/>
  <c r="D21" i="5" l="1"/>
  <c r="D19" i="5"/>
  <c r="D18" i="5"/>
  <c r="D17" i="5"/>
  <c r="D20" i="5"/>
  <c r="D16" i="5" l="1"/>
</calcChain>
</file>

<file path=xl/comments1.xml><?xml version="1.0" encoding="utf-8"?>
<comments xmlns="http://schemas.openxmlformats.org/spreadsheetml/2006/main">
  <authors>
    <author>作者</author>
  </authors>
  <commentList>
    <comment ref="I99" authorId="0" shapeId="0">
      <text>
        <r>
          <rPr>
            <b/>
            <sz val="9"/>
            <color indexed="81"/>
            <rFont val="宋体"/>
            <family val="3"/>
            <charset val="134"/>
          </rPr>
          <t>作者:</t>
        </r>
        <r>
          <rPr>
            <sz val="9"/>
            <color indexed="81"/>
            <rFont val="宋体"/>
            <family val="3"/>
            <charset val="134"/>
          </rPr>
          <t xml:space="preserve">
概率是指风险发生的可能性。其量化评价方法是按下列描述打分：高概率&gt;=70%；中概率30%&lt;且&lt;70%；低概率&lt;=30%</t>
        </r>
      </text>
    </comment>
    <comment ref="J99" authorId="0" shapeId="0">
      <text>
        <r>
          <rPr>
            <b/>
            <sz val="9"/>
            <color indexed="81"/>
            <rFont val="宋体"/>
            <family val="3"/>
            <charset val="134"/>
          </rPr>
          <t>作者:</t>
        </r>
        <r>
          <rPr>
            <sz val="9"/>
            <color indexed="81"/>
            <rFont val="宋体"/>
            <family val="3"/>
            <charset val="134"/>
          </rPr>
          <t xml:space="preserve">
影响是指当风险说明中所预料的结果发生时可能会对项目产生的冲击。其量化评价要考虑到其性质、范围和时间，并使用下列因子：低度影响-1；中度影响-2；高度影响-3；危急-5
</t>
        </r>
      </text>
    </comment>
    <comment ref="L99" authorId="0" shapeId="0">
      <text>
        <r>
          <rPr>
            <b/>
            <sz val="9"/>
            <color indexed="81"/>
            <rFont val="宋体"/>
            <family val="3"/>
            <charset val="134"/>
          </rPr>
          <t>作者:
回避</t>
        </r>
        <r>
          <rPr>
            <b/>
            <sz val="9"/>
            <color indexed="81"/>
            <rFont val="Tahoma"/>
            <family val="2"/>
          </rPr>
          <t>,</t>
        </r>
        <r>
          <rPr>
            <b/>
            <sz val="9"/>
            <color indexed="81"/>
            <rFont val="宋体"/>
            <family val="3"/>
            <charset val="134"/>
          </rPr>
          <t>转移</t>
        </r>
        <r>
          <rPr>
            <b/>
            <sz val="9"/>
            <color indexed="81"/>
            <rFont val="Tahoma"/>
            <family val="2"/>
          </rPr>
          <t>,</t>
        </r>
        <r>
          <rPr>
            <b/>
            <sz val="9"/>
            <color indexed="81"/>
            <rFont val="宋体"/>
            <family val="3"/>
            <charset val="134"/>
          </rPr>
          <t>接受</t>
        </r>
        <r>
          <rPr>
            <b/>
            <sz val="9"/>
            <color indexed="81"/>
            <rFont val="Tahoma"/>
            <family val="2"/>
          </rPr>
          <t>,</t>
        </r>
        <r>
          <rPr>
            <b/>
            <sz val="9"/>
            <color indexed="81"/>
            <rFont val="宋体"/>
            <family val="3"/>
            <charset val="134"/>
          </rPr>
          <t>缓解</t>
        </r>
        <r>
          <rPr>
            <sz val="9"/>
            <color indexed="81"/>
            <rFont val="Tahoma"/>
            <family val="2"/>
          </rPr>
          <t xml:space="preserve">
</t>
        </r>
      </text>
    </comment>
  </commentList>
</comments>
</file>

<file path=xl/comments2.xml><?xml version="1.0" encoding="utf-8"?>
<comments xmlns="http://schemas.openxmlformats.org/spreadsheetml/2006/main">
  <authors>
    <author>作者</author>
  </authors>
  <commentList>
    <comment ref="E8" authorId="0" shapeId="0">
      <text>
        <r>
          <rPr>
            <sz val="9"/>
            <color indexed="81"/>
            <rFont val="宋体"/>
            <family val="3"/>
            <charset val="134"/>
          </rPr>
          <t xml:space="preserve">成员一般职责见“说明”页，如有特殊情况在此说明
</t>
        </r>
      </text>
    </comment>
  </commentList>
</comments>
</file>

<file path=xl/comments3.xml><?xml version="1.0" encoding="utf-8"?>
<comments xmlns="http://schemas.openxmlformats.org/spreadsheetml/2006/main">
  <authors>
    <author>作者</author>
  </authors>
  <commentList>
    <comment ref="M55" authorId="0" shapeId="0">
      <text>
        <r>
          <rPr>
            <b/>
            <sz val="9"/>
            <color indexed="81"/>
            <rFont val="宋体"/>
            <family val="3"/>
            <charset val="134"/>
          </rPr>
          <t>作者:</t>
        </r>
        <r>
          <rPr>
            <sz val="9"/>
            <color indexed="81"/>
            <rFont val="宋体"/>
            <family val="3"/>
            <charset val="134"/>
          </rPr>
          <t xml:space="preserve">
最终结果</t>
        </r>
        <r>
          <rPr>
            <sz val="9"/>
            <color indexed="81"/>
            <rFont val="宋体"/>
            <family val="3"/>
            <charset val="134"/>
          </rPr>
          <t>=</t>
        </r>
        <r>
          <rPr>
            <sz val="9"/>
            <color indexed="81"/>
            <rFont val="宋体"/>
            <family val="3"/>
            <charset val="134"/>
          </rPr>
          <t>平均值</t>
        </r>
        <r>
          <rPr>
            <sz val="9"/>
            <color indexed="81"/>
            <rFont val="宋体"/>
            <family val="3"/>
            <charset val="134"/>
          </rPr>
          <t>*</t>
        </r>
        <r>
          <rPr>
            <sz val="9"/>
            <color indexed="81"/>
            <rFont val="宋体"/>
            <family val="3"/>
            <charset val="134"/>
          </rPr>
          <t>估算复杂度</t>
        </r>
      </text>
    </comment>
    <comment ref="C56" authorId="0" shapeId="0">
      <text>
        <r>
          <rPr>
            <sz val="9"/>
            <color indexed="81"/>
            <rFont val="宋体"/>
            <family val="3"/>
            <charset val="134"/>
          </rPr>
          <t>原则上用于软件代码估算时，每个模块一般不应超过</t>
        </r>
        <r>
          <rPr>
            <sz val="9"/>
            <color indexed="81"/>
            <rFont val="宋体"/>
            <family val="3"/>
            <charset val="134"/>
          </rPr>
          <t>1.5</t>
        </r>
        <r>
          <rPr>
            <sz val="9"/>
            <color indexed="81"/>
            <rFont val="宋体"/>
            <family val="3"/>
            <charset val="134"/>
          </rPr>
          <t>千行。</t>
        </r>
        <r>
          <rPr>
            <sz val="9"/>
            <color indexed="81"/>
            <rFont val="宋体"/>
            <family val="3"/>
            <charset val="134"/>
          </rPr>
          <t xml:space="preserve">
</t>
        </r>
      </text>
    </comment>
  </commentList>
</comments>
</file>

<file path=xl/sharedStrings.xml><?xml version="1.0" encoding="utf-8"?>
<sst xmlns="http://schemas.openxmlformats.org/spreadsheetml/2006/main" count="909" uniqueCount="666">
  <si>
    <t>版本号</t>
  </si>
  <si>
    <t>修改日期</t>
  </si>
  <si>
    <t>修改人</t>
  </si>
  <si>
    <t>修改内容</t>
  </si>
  <si>
    <t>备注</t>
  </si>
  <si>
    <t>版本修订记录</t>
    <phoneticPr fontId="2" type="noConversion"/>
  </si>
  <si>
    <t>一、项目概述</t>
    <phoneticPr fontId="2" type="noConversion"/>
  </si>
  <si>
    <t>无</t>
  </si>
  <si>
    <t>项目立项</t>
    <phoneticPr fontId="2" type="noConversion"/>
  </si>
  <si>
    <t>2 必须采用的方法、技术或工具、技术实现的瓶颈等：</t>
    <phoneticPr fontId="2" type="noConversion"/>
  </si>
  <si>
    <t>项目所属部门经理</t>
  </si>
  <si>
    <t>系统架构师</t>
  </si>
  <si>
    <t>测试负责人</t>
  </si>
  <si>
    <t>QA</t>
  </si>
  <si>
    <t>CM</t>
  </si>
  <si>
    <t>CCB</t>
  </si>
  <si>
    <t>b 测试环境：</t>
    <phoneticPr fontId="2" type="noConversion"/>
  </si>
  <si>
    <t>版本号</t>
    <phoneticPr fontId="2" type="noConversion"/>
  </si>
  <si>
    <t>沟通内容</t>
    <phoneticPr fontId="2" type="noConversion"/>
  </si>
  <si>
    <t>责任人</t>
    <phoneticPr fontId="2" type="noConversion"/>
  </si>
  <si>
    <t>项目例会</t>
  </si>
  <si>
    <t>例行会议（内容主要包括项目进展、技术交流、项目偏差等方面）</t>
  </si>
  <si>
    <t>张三</t>
  </si>
  <si>
    <t>项目组所有成员</t>
  </si>
  <si>
    <t>每周二下午15：00-16：00</t>
  </si>
  <si>
    <t>里程碑会议</t>
  </si>
  <si>
    <t>里程碑回顾与下一阶段的准备会</t>
  </si>
  <si>
    <t>项目组干系人</t>
  </si>
  <si>
    <t>各里程碑结束时</t>
  </si>
  <si>
    <t>决策会议</t>
  </si>
  <si>
    <t>项目中需要决策的内容，如：立项、方案选择、高风险有多个缓解措施选择等等</t>
  </si>
  <si>
    <t>客户沟通会议</t>
  </si>
  <si>
    <t>与外部客户的沟通</t>
  </si>
  <si>
    <t xml:space="preserve"> </t>
  </si>
  <si>
    <t>模块2</t>
  </si>
  <si>
    <t>模块3</t>
  </si>
  <si>
    <t>模块4</t>
  </si>
  <si>
    <t>模块5</t>
  </si>
  <si>
    <t>模块6</t>
  </si>
  <si>
    <t>模块7</t>
  </si>
  <si>
    <t>模块8</t>
  </si>
  <si>
    <t/>
  </si>
  <si>
    <t>……</t>
    <phoneticPr fontId="5" type="noConversion"/>
  </si>
  <si>
    <t>人天</t>
    <phoneticPr fontId="5" type="noConversion"/>
  </si>
  <si>
    <t>工作量分解（按阶段工作量比例）</t>
    <phoneticPr fontId="5" type="noConversion"/>
  </si>
  <si>
    <t>总计</t>
    <phoneticPr fontId="5" type="noConversion"/>
  </si>
  <si>
    <t>需求阶段</t>
    <phoneticPr fontId="5" type="noConversion"/>
  </si>
  <si>
    <t>设计阶段</t>
    <phoneticPr fontId="5" type="noConversion"/>
  </si>
  <si>
    <t>编码阶段</t>
    <phoneticPr fontId="5" type="noConversion"/>
  </si>
  <si>
    <t>测试阶段</t>
    <phoneticPr fontId="5" type="noConversion"/>
  </si>
  <si>
    <t>代码复杂度系数参考</t>
    <phoneticPr fontId="5" type="noConversion"/>
  </si>
  <si>
    <t>复杂度</t>
  </si>
  <si>
    <t>系数</t>
  </si>
  <si>
    <t>极高</t>
    <phoneticPr fontId="5" type="noConversion"/>
  </si>
  <si>
    <t>高</t>
    <phoneticPr fontId="5" type="noConversion"/>
  </si>
  <si>
    <t>低</t>
    <phoneticPr fontId="5" type="noConversion"/>
  </si>
  <si>
    <t>极低</t>
    <phoneticPr fontId="5" type="noConversion"/>
  </si>
  <si>
    <t>项目经理：</t>
    <phoneticPr fontId="2" type="noConversion"/>
  </si>
  <si>
    <t>1.1.1</t>
  </si>
  <si>
    <t>1.1.2</t>
  </si>
  <si>
    <t>1.2.1</t>
    <phoneticPr fontId="5" type="noConversion"/>
  </si>
  <si>
    <t>无</t>
    <phoneticPr fontId="5" type="noConversion"/>
  </si>
  <si>
    <t>1.2.2</t>
    <phoneticPr fontId="5" type="noConversion"/>
  </si>
  <si>
    <t>NO.</t>
  </si>
  <si>
    <t>信息类别</t>
  </si>
  <si>
    <t>规则说明</t>
    <phoneticPr fontId="5" type="noConversion"/>
  </si>
  <si>
    <t>要求</t>
    <phoneticPr fontId="5" type="noConversion"/>
  </si>
  <si>
    <t>标签命名规则</t>
    <phoneticPr fontId="5" type="noConversion"/>
  </si>
  <si>
    <t xml:space="preserve">参考：项目代号_基线名称_产品版本号_[YYYY.MM.DD]            --[ ] 表可选项  </t>
    <phoneticPr fontId="5" type="noConversion"/>
  </si>
  <si>
    <r>
      <t>具体信息</t>
    </r>
    <r>
      <rPr>
        <sz val="10"/>
        <rFont val="宋体"/>
        <family val="3"/>
        <charset val="134"/>
      </rPr>
      <t>须</t>
    </r>
    <r>
      <rPr>
        <sz val="10"/>
        <rFont val="ＭＳ Ｐゴシック"/>
        <family val="2"/>
      </rPr>
      <t>写入配置</t>
    </r>
    <r>
      <rPr>
        <sz val="10"/>
        <rFont val="宋体"/>
        <family val="3"/>
        <charset val="134"/>
      </rPr>
      <t>库分支目录下《</t>
    </r>
    <r>
      <rPr>
        <sz val="10"/>
        <rFont val="ＭＳ Ｐゴシック"/>
        <family val="2"/>
      </rPr>
      <t>tag命名</t>
    </r>
    <r>
      <rPr>
        <sz val="10"/>
        <rFont val="宋体"/>
        <family val="3"/>
        <charset val="134"/>
      </rPr>
      <t>规</t>
    </r>
    <r>
      <rPr>
        <sz val="10"/>
        <rFont val="ＭＳ Ｐゴシック"/>
        <family val="2"/>
      </rPr>
      <t>范.txt》，供</t>
    </r>
    <r>
      <rPr>
        <sz val="10"/>
        <rFont val="宋体"/>
        <family val="3"/>
        <charset val="134"/>
      </rPr>
      <t>开发人员随时查看</t>
    </r>
    <phoneticPr fontId="5" type="noConversion"/>
  </si>
  <si>
    <t>分支命名规则</t>
    <phoneticPr fontId="5" type="noConversion"/>
  </si>
  <si>
    <t xml:space="preserve">参考：产品/项目/模块代号_用途_产品版本号/**编号_YYYY.MM.DD  </t>
    <phoneticPr fontId="5" type="noConversion"/>
  </si>
  <si>
    <r>
      <t>具体信息</t>
    </r>
    <r>
      <rPr>
        <sz val="10"/>
        <rFont val="宋体"/>
        <family val="3"/>
        <charset val="134"/>
      </rPr>
      <t>须</t>
    </r>
    <r>
      <rPr>
        <sz val="10"/>
        <rFont val="ＭＳ Ｐゴシック"/>
        <family val="2"/>
      </rPr>
      <t>写入配置</t>
    </r>
    <r>
      <rPr>
        <sz val="10"/>
        <rFont val="宋体"/>
        <family val="3"/>
        <charset val="134"/>
      </rPr>
      <t>库分支目录下《</t>
    </r>
    <r>
      <rPr>
        <sz val="10"/>
        <rFont val="ＭＳ Ｐゴシック"/>
        <family val="2"/>
      </rPr>
      <t>branches命名</t>
    </r>
    <r>
      <rPr>
        <sz val="10"/>
        <rFont val="宋体"/>
        <family val="3"/>
        <charset val="134"/>
      </rPr>
      <t>规</t>
    </r>
    <r>
      <rPr>
        <sz val="10"/>
        <rFont val="ＭＳ Ｐゴシック"/>
        <family val="2"/>
      </rPr>
      <t>范.txt》，供</t>
    </r>
    <r>
      <rPr>
        <sz val="10"/>
        <rFont val="宋体"/>
        <family val="3"/>
        <charset val="134"/>
      </rPr>
      <t>开发</t>
    </r>
    <r>
      <rPr>
        <sz val="10"/>
        <rFont val="ＭＳ Ｐゴシック"/>
        <family val="2"/>
      </rPr>
      <t>人</t>
    </r>
    <r>
      <rPr>
        <sz val="10"/>
        <rFont val="宋体"/>
        <family val="3"/>
        <charset val="134"/>
      </rPr>
      <t>员</t>
    </r>
    <r>
      <rPr>
        <sz val="10"/>
        <rFont val="ＭＳ Ｐゴシック"/>
        <family val="2"/>
      </rPr>
      <t>随</t>
    </r>
    <r>
      <rPr>
        <sz val="10"/>
        <rFont val="宋体"/>
        <family val="3"/>
        <charset val="134"/>
      </rPr>
      <t>时查</t>
    </r>
    <r>
      <rPr>
        <sz val="10"/>
        <rFont val="ＭＳ Ｐゴシック"/>
        <family val="2"/>
      </rPr>
      <t>看</t>
    </r>
    <phoneticPr fontId="5" type="noConversion"/>
  </si>
  <si>
    <t>bin目录命令规则</t>
    <phoneticPr fontId="5" type="noConversion"/>
  </si>
  <si>
    <r>
      <rPr>
        <i/>
        <sz val="10"/>
        <rFont val="宋体"/>
        <family val="3"/>
        <charset val="134"/>
      </rPr>
      <t>参考：项</t>
    </r>
    <r>
      <rPr>
        <i/>
        <sz val="10"/>
        <rFont val="ＭＳ Ｐゴシック"/>
        <family val="2"/>
      </rPr>
      <t>目代号/模</t>
    </r>
    <r>
      <rPr>
        <i/>
        <sz val="10"/>
        <rFont val="宋体"/>
        <family val="3"/>
        <charset val="134"/>
      </rPr>
      <t>块</t>
    </r>
    <r>
      <rPr>
        <i/>
        <sz val="10"/>
        <rFont val="ＭＳ Ｐゴシック"/>
        <family val="2"/>
      </rPr>
      <t>代号_用途_</t>
    </r>
    <r>
      <rPr>
        <i/>
        <sz val="10"/>
        <rFont val="宋体"/>
        <family val="3"/>
        <charset val="134"/>
      </rPr>
      <t>产</t>
    </r>
    <r>
      <rPr>
        <i/>
        <sz val="10"/>
        <rFont val="ＭＳ Ｐゴシック"/>
        <family val="2"/>
      </rPr>
      <t>品版本号_[YYYY.MM.DD]       --[ ] 表可</t>
    </r>
    <r>
      <rPr>
        <i/>
        <sz val="10"/>
        <rFont val="宋体"/>
        <family val="3"/>
        <charset val="134"/>
      </rPr>
      <t>选项</t>
    </r>
    <phoneticPr fontId="5" type="noConversion"/>
  </si>
  <si>
    <r>
      <t>具体信息</t>
    </r>
    <r>
      <rPr>
        <sz val="10"/>
        <rFont val="宋体"/>
        <family val="3"/>
        <charset val="134"/>
      </rPr>
      <t>须</t>
    </r>
    <r>
      <rPr>
        <sz val="10"/>
        <rFont val="ＭＳ Ｐゴシック"/>
        <family val="2"/>
      </rPr>
      <t>写入配置</t>
    </r>
    <r>
      <rPr>
        <sz val="10"/>
        <rFont val="宋体"/>
        <family val="3"/>
        <charset val="134"/>
      </rPr>
      <t>库</t>
    </r>
    <r>
      <rPr>
        <sz val="10"/>
        <rFont val="ＭＳ Ｐゴシック"/>
        <family val="2"/>
      </rPr>
      <t>bin目</t>
    </r>
    <r>
      <rPr>
        <sz val="10"/>
        <rFont val="宋体"/>
        <family val="3"/>
        <charset val="134"/>
      </rPr>
      <t>录下</t>
    </r>
    <r>
      <rPr>
        <sz val="10"/>
        <rFont val="ＭＳ Ｐゴシック"/>
        <family val="2"/>
      </rPr>
      <t>《bin目</t>
    </r>
    <r>
      <rPr>
        <sz val="10"/>
        <rFont val="宋体"/>
        <family val="3"/>
        <charset val="134"/>
      </rPr>
      <t>录命名规范</t>
    </r>
    <r>
      <rPr>
        <sz val="10"/>
        <rFont val="ＭＳ Ｐゴシック"/>
        <family val="2"/>
      </rPr>
      <t>.txt》，供</t>
    </r>
    <r>
      <rPr>
        <sz val="10"/>
        <rFont val="宋体"/>
        <family val="3"/>
        <charset val="134"/>
      </rPr>
      <t>开发</t>
    </r>
    <r>
      <rPr>
        <sz val="10"/>
        <rFont val="ＭＳ Ｐゴシック"/>
        <family val="2"/>
      </rPr>
      <t>人</t>
    </r>
    <r>
      <rPr>
        <sz val="10"/>
        <rFont val="宋体"/>
        <family val="3"/>
        <charset val="134"/>
      </rPr>
      <t>员</t>
    </r>
    <r>
      <rPr>
        <sz val="10"/>
        <rFont val="ＭＳ Ｐゴシック"/>
        <family val="2"/>
      </rPr>
      <t>随</t>
    </r>
    <r>
      <rPr>
        <sz val="10"/>
        <rFont val="宋体"/>
        <family val="3"/>
        <charset val="134"/>
      </rPr>
      <t>时查</t>
    </r>
    <r>
      <rPr>
        <sz val="10"/>
        <rFont val="ＭＳ Ｐゴシック"/>
        <family val="2"/>
      </rPr>
      <t>看</t>
    </r>
    <phoneticPr fontId="5" type="noConversion"/>
  </si>
  <si>
    <t>提交注释规则</t>
    <phoneticPr fontId="5" type="noConversion"/>
  </si>
  <si>
    <t xml:space="preserve">参考：JIRA编号/需求编号_功能代号_修改描述 </t>
    <phoneticPr fontId="5" type="noConversion"/>
  </si>
  <si>
    <r>
      <t>具体信息须写入配置库</t>
    </r>
    <r>
      <rPr>
        <sz val="10"/>
        <rFont val="ＭＳ Ｐゴシック"/>
        <family val="2"/>
      </rPr>
      <t>一</t>
    </r>
    <r>
      <rPr>
        <sz val="10"/>
        <rFont val="宋体"/>
        <family val="3"/>
        <charset val="134"/>
      </rPr>
      <t>级</t>
    </r>
    <r>
      <rPr>
        <sz val="10"/>
        <rFont val="ＭＳ Ｐゴシック"/>
        <family val="2"/>
      </rPr>
      <t>目</t>
    </r>
    <r>
      <rPr>
        <sz val="10"/>
        <rFont val="宋体"/>
        <family val="3"/>
        <charset val="134"/>
      </rPr>
      <t>录</t>
    </r>
    <r>
      <rPr>
        <sz val="10"/>
        <rFont val="ＭＳ Ｐゴシック"/>
        <family val="2"/>
      </rPr>
      <t>下《提交注</t>
    </r>
    <r>
      <rPr>
        <sz val="10"/>
        <rFont val="宋体"/>
        <family val="3"/>
        <charset val="134"/>
      </rPr>
      <t>释规则</t>
    </r>
    <r>
      <rPr>
        <sz val="10"/>
        <rFont val="ＭＳ Ｐゴシック"/>
        <family val="2"/>
      </rPr>
      <t>.txt》，供</t>
    </r>
    <r>
      <rPr>
        <sz val="10"/>
        <rFont val="宋体"/>
        <family val="3"/>
        <charset val="134"/>
      </rPr>
      <t>开发</t>
    </r>
    <r>
      <rPr>
        <sz val="10"/>
        <rFont val="ＭＳ Ｐゴシック"/>
        <family val="2"/>
      </rPr>
      <t>人</t>
    </r>
    <r>
      <rPr>
        <sz val="10"/>
        <rFont val="宋体"/>
        <family val="3"/>
        <charset val="134"/>
      </rPr>
      <t>员</t>
    </r>
    <r>
      <rPr>
        <sz val="10"/>
        <rFont val="ＭＳ Ｐゴシック"/>
        <family val="2"/>
      </rPr>
      <t>随</t>
    </r>
    <r>
      <rPr>
        <sz val="10"/>
        <rFont val="宋体"/>
        <family val="3"/>
        <charset val="134"/>
      </rPr>
      <t>时查</t>
    </r>
    <r>
      <rPr>
        <sz val="10"/>
        <rFont val="ＭＳ Ｐゴシック"/>
        <family val="2"/>
      </rPr>
      <t>看
如需要求</t>
    </r>
    <r>
      <rPr>
        <sz val="10"/>
        <rFont val="宋体"/>
        <family val="3"/>
        <charset val="134"/>
      </rPr>
      <t>项</t>
    </r>
    <r>
      <rPr>
        <sz val="10"/>
        <rFont val="ＭＳ Ｐゴシック"/>
        <family val="2"/>
      </rPr>
      <t>目</t>
    </r>
    <r>
      <rPr>
        <sz val="10"/>
        <rFont val="宋体"/>
        <family val="3"/>
        <charset val="134"/>
      </rPr>
      <t>组</t>
    </r>
    <r>
      <rPr>
        <sz val="10"/>
        <rFont val="ＭＳ Ｐゴシック"/>
        <family val="2"/>
      </rPr>
      <t>成</t>
    </r>
    <r>
      <rPr>
        <sz val="10"/>
        <rFont val="宋体"/>
        <family val="3"/>
        <charset val="134"/>
      </rPr>
      <t>员强</t>
    </r>
    <r>
      <rPr>
        <sz val="10"/>
        <rFont val="ＭＳ Ｐゴシック"/>
        <family val="2"/>
      </rPr>
      <t>制提交注</t>
    </r>
    <r>
      <rPr>
        <sz val="10"/>
        <rFont val="宋体"/>
        <family val="3"/>
        <charset val="134"/>
      </rPr>
      <t>释</t>
    </r>
    <r>
      <rPr>
        <sz val="10"/>
        <rFont val="ＭＳ Ｐゴシック"/>
        <family val="2"/>
      </rPr>
      <t>，可找</t>
    </r>
    <r>
      <rPr>
        <sz val="10"/>
        <rFont val="宋体"/>
        <family val="3"/>
        <charset val="134"/>
      </rPr>
      <t>组织级</t>
    </r>
    <r>
      <rPr>
        <sz val="10"/>
        <rFont val="ＭＳ Ｐゴシック"/>
        <family val="2"/>
      </rPr>
      <t>配置管理工程</t>
    </r>
    <r>
      <rPr>
        <sz val="10"/>
        <rFont val="宋体"/>
        <family val="3"/>
        <charset val="134"/>
      </rPr>
      <t>师</t>
    </r>
    <r>
      <rPr>
        <sz val="10"/>
        <rFont val="ＭＳ Ｐゴシック"/>
        <family val="2"/>
      </rPr>
      <t>解决。</t>
    </r>
    <phoneticPr fontId="5" type="noConversion"/>
  </si>
  <si>
    <r>
      <t>提交</t>
    </r>
    <r>
      <rPr>
        <sz val="10"/>
        <rFont val="宋体"/>
        <family val="3"/>
        <charset val="134"/>
      </rPr>
      <t>频率与要求</t>
    </r>
    <phoneticPr fontId="5" type="noConversion"/>
  </si>
  <si>
    <t>参考，至少2天提交一次，编译通过后才能提交。提交必须写注释信息。</t>
    <phoneticPr fontId="5" type="noConversion"/>
  </si>
  <si>
    <t>编码规范</t>
    <phoneticPr fontId="5" type="noConversion"/>
  </si>
  <si>
    <t>提示：具体可写编码规范，并入配置库</t>
    <phoneticPr fontId="5" type="noConversion"/>
  </si>
  <si>
    <r>
      <t>具体信息</t>
    </r>
    <r>
      <rPr>
        <sz val="10"/>
        <rFont val="宋体"/>
        <family val="3"/>
        <charset val="134"/>
      </rPr>
      <t>须写入编码规范中，并入配置库，供开发人员随时查看</t>
    </r>
    <phoneticPr fontId="5" type="noConversion"/>
  </si>
  <si>
    <t>测试与开发交互规则</t>
    <phoneticPr fontId="5" type="noConversion"/>
  </si>
  <si>
    <t>如：要求开发人员在完成某阶段的开发任务后，需要向配置管理员提交正式的测试申请并在Bin目录中建立编译后的代码标签，配置管理员向测试人员转达测试要求，测试人员只能从标签中取出进行测试，然后提交测试问题记录。</t>
    <phoneticPr fontId="5" type="noConversion"/>
  </si>
  <si>
    <t>目录规划与说明</t>
    <phoneticPr fontId="5" type="noConversion"/>
  </si>
  <si>
    <t>目录规划参考《xxx-配置库权限申请单》  定制《目录说明》文档并实时更新</t>
    <phoneticPr fontId="5" type="noConversion"/>
  </si>
  <si>
    <t>参考《xxx-配置库权限申请单》</t>
    <phoneticPr fontId="5" type="noConversion"/>
  </si>
  <si>
    <t>分支建立计划</t>
    <phoneticPr fontId="5" type="noConversion"/>
  </si>
  <si>
    <t>分支类型</t>
    <phoneticPr fontId="5" type="noConversion"/>
  </si>
  <si>
    <t>分支名称</t>
    <phoneticPr fontId="5" type="noConversion"/>
  </si>
  <si>
    <t>分支说明</t>
    <phoneticPr fontId="5" type="noConversion"/>
  </si>
  <si>
    <t>合并频率</t>
    <phoneticPr fontId="5" type="noConversion"/>
  </si>
  <si>
    <t>备注</t>
    <phoneticPr fontId="5" type="noConversion"/>
  </si>
  <si>
    <t>BUG修复分支</t>
    <phoneticPr fontId="5" type="noConversion"/>
  </si>
  <si>
    <t>PAYXYTH_BUG_3035_20110101</t>
    <phoneticPr fontId="5" type="noConversion"/>
  </si>
  <si>
    <t xml:space="preserve">项目代号/项目名称开头字母缩写_BUG_bug编号_YYYYMMDD  </t>
    <phoneticPr fontId="5" type="noConversion"/>
  </si>
  <si>
    <t xml:space="preserve"> 注：为避免合并冲突太多，请尽量加快合并频率</t>
    <phoneticPr fontId="5" type="noConversion"/>
  </si>
  <si>
    <t>集成分支</t>
    <phoneticPr fontId="5" type="noConversion"/>
  </si>
  <si>
    <t>基线建立与评审计划</t>
    <phoneticPr fontId="5" type="noConversion"/>
  </si>
  <si>
    <r>
      <t>基</t>
    </r>
    <r>
      <rPr>
        <b/>
        <sz val="14"/>
        <rFont val="宋体"/>
        <family val="3"/>
        <charset val="134"/>
      </rPr>
      <t>线计划</t>
    </r>
    <phoneticPr fontId="5" type="noConversion"/>
  </si>
  <si>
    <t>基线名称</t>
  </si>
  <si>
    <t>基线标识</t>
  </si>
  <si>
    <t>批准人</t>
  </si>
  <si>
    <t>审计时间</t>
    <phoneticPr fontId="5" type="noConversion"/>
  </si>
  <si>
    <t>审计参加人</t>
    <phoneticPr fontId="5" type="noConversion"/>
  </si>
  <si>
    <t>需求基线</t>
  </si>
  <si>
    <t>SRS_BL</t>
  </si>
  <si>
    <t>设计基线</t>
  </si>
  <si>
    <t>DSN_BL</t>
    <phoneticPr fontId="5" type="noConversion"/>
  </si>
  <si>
    <t>PM</t>
  </si>
  <si>
    <t>测试版本基线</t>
  </si>
  <si>
    <t>TEST-BL</t>
  </si>
  <si>
    <t>产品发布基线</t>
    <phoneticPr fontId="5" type="noConversion"/>
  </si>
  <si>
    <t>REL_BL</t>
  </si>
  <si>
    <t>配置状态报告</t>
    <phoneticPr fontId="5" type="noConversion"/>
  </si>
  <si>
    <t xml:space="preserve">配置项状态主要描述了项目组确定的配置项的修改、变化的情况，从而反应开发活动的进度，在软件整个生命周期中，应准确、及时地追踪并记载每个配置项的变化。
配置状态报告里程碑阶段更新。参考《基线审计报告》
</t>
    <phoneticPr fontId="5" type="noConversion"/>
  </si>
  <si>
    <t>CM活动报告</t>
    <phoneticPr fontId="5" type="noConversion"/>
  </si>
  <si>
    <r>
      <t>CM</t>
    </r>
    <r>
      <rPr>
        <i/>
        <sz val="10.5"/>
        <rFont val="宋体"/>
        <family val="3"/>
        <charset val="134"/>
      </rPr>
      <t>以邮件的形式向项目经理和</t>
    </r>
    <r>
      <rPr>
        <i/>
        <sz val="10.5"/>
        <rFont val="Times New Roman"/>
        <family val="1"/>
      </rPr>
      <t>CM</t>
    </r>
    <r>
      <rPr>
        <i/>
        <sz val="10.5"/>
        <rFont val="宋体"/>
        <family val="3"/>
        <charset val="134"/>
      </rPr>
      <t>组长提交工作周报，汇报</t>
    </r>
    <r>
      <rPr>
        <i/>
        <sz val="10.5"/>
        <rFont val="Times New Roman"/>
        <family val="1"/>
      </rPr>
      <t>CM</t>
    </r>
    <r>
      <rPr>
        <i/>
        <sz val="10.5"/>
        <rFont val="宋体"/>
        <family val="3"/>
        <charset val="134"/>
      </rPr>
      <t>配置管理相关的工作情况。</t>
    </r>
  </si>
  <si>
    <t>配置库权限管理</t>
    <phoneticPr fontId="68" type="noConversion"/>
  </si>
  <si>
    <t>配置库管理规范</t>
    <phoneticPr fontId="68" type="noConversion"/>
  </si>
  <si>
    <t>配置工具与配置库地址</t>
    <phoneticPr fontId="68" type="noConversion"/>
  </si>
  <si>
    <t>配置库管理</t>
    <phoneticPr fontId="68" type="noConversion"/>
  </si>
  <si>
    <r>
      <t>配置负责人</t>
    </r>
    <r>
      <rPr>
        <b/>
        <sz val="10"/>
        <rFont val="Times New Roman"/>
        <family val="1"/>
      </rPr>
      <t>(CML)</t>
    </r>
    <r>
      <rPr>
        <b/>
        <sz val="10"/>
        <rFont val="宋体"/>
        <family val="3"/>
        <charset val="134"/>
      </rPr>
      <t>：</t>
    </r>
    <phoneticPr fontId="68" type="noConversion"/>
  </si>
  <si>
    <t>角色职责</t>
    <phoneticPr fontId="68" type="noConversion"/>
  </si>
  <si>
    <t xml:space="preserve">  </t>
    <phoneticPr fontId="2" type="noConversion"/>
  </si>
  <si>
    <t>二、项目里程碑计划</t>
    <phoneticPr fontId="2" type="noConversion"/>
  </si>
  <si>
    <t>4 合作伙伴的限制：</t>
    <phoneticPr fontId="2" type="noConversion"/>
  </si>
  <si>
    <t>类型</t>
    <phoneticPr fontId="2" type="noConversion"/>
  </si>
  <si>
    <t>接口人姓名</t>
    <phoneticPr fontId="2" type="noConversion"/>
  </si>
  <si>
    <t>外部客户1</t>
    <phoneticPr fontId="2" type="noConversion"/>
  </si>
  <si>
    <t>外部客户2</t>
  </si>
  <si>
    <t>接口项目组2</t>
  </si>
  <si>
    <t>按产品的质量要求设计产品系统框架。</t>
    <phoneticPr fontId="2" type="noConversion"/>
  </si>
  <si>
    <t>需求开发人员</t>
    <phoneticPr fontId="2" type="noConversion"/>
  </si>
  <si>
    <t>软件设计人员</t>
    <phoneticPr fontId="2" type="noConversion"/>
  </si>
  <si>
    <t xml:space="preserve">说明：列出与项目接口的外部组，对每个接口，指定内、外组的联络人并明确其职责，以及和其沟通的机制。一般，外部组包括（举例）：
 上层组织（如果本项目是某一大项目的子项目时，存在上层组织）
 客户组织（内部或外部客户组织，如一个合同客户，或公司高层领导等）
 项目与之有关联的任何其它组
</t>
    <phoneticPr fontId="2" type="noConversion"/>
  </si>
  <si>
    <t>5 其它：</t>
    <phoneticPr fontId="2" type="noConversion"/>
  </si>
  <si>
    <t>开发人员</t>
    <phoneticPr fontId="2" type="noConversion"/>
  </si>
  <si>
    <t>测试人员</t>
    <phoneticPr fontId="2" type="noConversion"/>
  </si>
  <si>
    <t>韩巧彬</t>
    <phoneticPr fontId="2" type="noConversion"/>
  </si>
  <si>
    <t>协助项目经理整理项目相关资料，辅助项目完成质量保证活动，会议的安排与组织等。</t>
    <phoneticPr fontId="2" type="noConversion"/>
  </si>
  <si>
    <t>辅导及检查项目的质量保证活动开展情况。</t>
    <phoneticPr fontId="2" type="noConversion"/>
  </si>
  <si>
    <t>利用配置管理工具对项目的关键交付件进行配置管理工作。</t>
    <phoneticPr fontId="2" type="noConversion"/>
  </si>
  <si>
    <t>保证产品整体外观简洁美观。</t>
    <phoneticPr fontId="2" type="noConversion"/>
  </si>
  <si>
    <t>管理产品的测试过程，保证产品在测试之后，可以达到客户的质量要求。</t>
    <phoneticPr fontId="2" type="noConversion"/>
  </si>
  <si>
    <t>按照测试计划和测试任务安排，开展测试活动。</t>
    <phoneticPr fontId="2" type="noConversion"/>
  </si>
  <si>
    <t>代表客户对产品提出需求。</t>
    <phoneticPr fontId="2" type="noConversion"/>
  </si>
  <si>
    <t>开发过程模型：</t>
    <phoneticPr fontId="2" type="noConversion"/>
  </si>
  <si>
    <t>三、项目依赖关系分析</t>
    <phoneticPr fontId="2" type="noConversion"/>
  </si>
  <si>
    <t>序号</t>
    <phoneticPr fontId="2" type="noConversion"/>
  </si>
  <si>
    <t>依赖于（通常指接口等）</t>
    <phoneticPr fontId="2" type="noConversion"/>
  </si>
  <si>
    <r>
      <t>状态</t>
    </r>
    <r>
      <rPr>
        <sz val="10.5"/>
        <color theme="1"/>
        <rFont val="Times New Roman"/>
        <family val="1"/>
      </rPr>
      <t>OPEN</t>
    </r>
    <r>
      <rPr>
        <sz val="10.5"/>
        <color theme="1"/>
        <rFont val="宋体"/>
        <family val="3"/>
        <charset val="134"/>
      </rPr>
      <t>（正在进行）</t>
    </r>
    <r>
      <rPr>
        <sz val="10.5"/>
        <color theme="1"/>
        <rFont val="Times New Roman"/>
        <family val="1"/>
      </rPr>
      <t>/CLOSE</t>
    </r>
    <r>
      <rPr>
        <sz val="10.5"/>
        <color theme="1"/>
        <rFont val="宋体"/>
        <family val="3"/>
        <charset val="134"/>
      </rPr>
      <t>（已经关闭）</t>
    </r>
    <phoneticPr fontId="2" type="noConversion"/>
  </si>
  <si>
    <t>最早提供日期</t>
    <phoneticPr fontId="2" type="noConversion"/>
  </si>
  <si>
    <t>验收条件(如果有)</t>
    <phoneticPr fontId="2" type="noConversion"/>
  </si>
  <si>
    <t>open</t>
  </si>
  <si>
    <t>1 兼容性：</t>
    <phoneticPr fontId="2" type="noConversion"/>
  </si>
  <si>
    <t>2 可扩充性：</t>
    <phoneticPr fontId="2" type="noConversion"/>
  </si>
  <si>
    <t>3 性能要求</t>
    <phoneticPr fontId="2" type="noConversion"/>
  </si>
  <si>
    <t>4 有无合同规定的验收条款</t>
    <phoneticPr fontId="2" type="noConversion"/>
  </si>
  <si>
    <t>首次填写时间：</t>
    <phoneticPr fontId="2" type="noConversion"/>
  </si>
  <si>
    <t>研发</t>
  </si>
  <si>
    <t>模块1</t>
    <phoneticPr fontId="21"/>
  </si>
  <si>
    <r>
      <rPr>
        <b/>
        <sz val="11"/>
        <color theme="0"/>
        <rFont val="宋体"/>
        <family val="3"/>
        <charset val="134"/>
      </rPr>
      <t>请先选择使用哪种估算法</t>
    </r>
    <r>
      <rPr>
        <b/>
        <sz val="11"/>
        <color theme="0"/>
        <rFont val="ＭＳ ゴシック"/>
        <family val="3"/>
        <charset val="128"/>
      </rPr>
      <t xml:space="preserve"> </t>
    </r>
    <phoneticPr fontId="2" type="noConversion"/>
  </si>
  <si>
    <t>生产率（行/人天）</t>
    <phoneticPr fontId="5" type="noConversion"/>
  </si>
  <si>
    <t>代码复杂度系数</t>
    <phoneticPr fontId="5" type="noConversion"/>
  </si>
  <si>
    <t>工作量（人天）</t>
    <phoneticPr fontId="5" type="noConversion"/>
  </si>
  <si>
    <t>阶段</t>
    <phoneticPr fontId="5" type="noConversion"/>
  </si>
  <si>
    <t>比例</t>
    <phoneticPr fontId="5" type="noConversion"/>
  </si>
  <si>
    <t>三、类比估算法</t>
    <phoneticPr fontId="2" type="noConversion"/>
  </si>
  <si>
    <t>历史项目规模</t>
    <phoneticPr fontId="5" type="noConversion"/>
  </si>
  <si>
    <t>新项目规模</t>
    <phoneticPr fontId="5" type="noConversion"/>
  </si>
  <si>
    <t>倍数</t>
    <phoneticPr fontId="5" type="noConversion"/>
  </si>
  <si>
    <t>历史项目代码行</t>
    <phoneticPr fontId="5" type="noConversion"/>
  </si>
  <si>
    <t>新项目代码行</t>
    <phoneticPr fontId="5" type="noConversion"/>
  </si>
  <si>
    <t>10个数据表</t>
    <phoneticPr fontId="5" type="noConversion"/>
  </si>
  <si>
    <t>14个数据表</t>
    <phoneticPr fontId="5" type="noConversion"/>
  </si>
  <si>
    <t>14个Web页面</t>
    <phoneticPr fontId="5" type="noConversion"/>
  </si>
  <si>
    <t>19个Web页面</t>
    <phoneticPr fontId="5" type="noConversion"/>
  </si>
  <si>
    <t>10个图表+8个报表</t>
    <phoneticPr fontId="5" type="noConversion"/>
  </si>
  <si>
    <t>14个图表+16个报表</t>
    <phoneticPr fontId="5" type="noConversion"/>
  </si>
  <si>
    <t>15个类</t>
    <phoneticPr fontId="5" type="noConversion"/>
  </si>
  <si>
    <t>……</t>
  </si>
  <si>
    <t>……</t>
    <phoneticPr fontId="5" type="noConversion"/>
  </si>
  <si>
    <t>模块2</t>
    <phoneticPr fontId="21"/>
  </si>
  <si>
    <t>模块3</t>
    <phoneticPr fontId="21"/>
  </si>
  <si>
    <t>模块4</t>
    <phoneticPr fontId="21"/>
  </si>
  <si>
    <t>模块5</t>
    <phoneticPr fontId="21"/>
  </si>
  <si>
    <t>模块6</t>
    <phoneticPr fontId="21"/>
  </si>
  <si>
    <t>模块7</t>
    <phoneticPr fontId="21"/>
  </si>
  <si>
    <t>模块8</t>
    <phoneticPr fontId="21"/>
  </si>
  <si>
    <t>模块9</t>
    <phoneticPr fontId="21"/>
  </si>
  <si>
    <t>模块10</t>
    <phoneticPr fontId="21"/>
  </si>
  <si>
    <t>……</t>
    <phoneticPr fontId="21"/>
  </si>
  <si>
    <t>总代码行数LOC（Pert估算）</t>
    <phoneticPr fontId="21"/>
  </si>
  <si>
    <t>数据库</t>
    <phoneticPr fontId="21"/>
  </si>
  <si>
    <t>二、Pert估算法</t>
    <phoneticPr fontId="2" type="noConversion"/>
  </si>
  <si>
    <t>一、项目规模及工作量汇总</t>
    <phoneticPr fontId="2" type="noConversion"/>
  </si>
  <si>
    <t>总代码行数估算LOC(类比估算法）</t>
    <phoneticPr fontId="21"/>
  </si>
  <si>
    <t>四、Delphi估算法</t>
    <phoneticPr fontId="2" type="noConversion"/>
  </si>
  <si>
    <t>估算人员1</t>
  </si>
  <si>
    <t>估算人员2</t>
  </si>
  <si>
    <t>估算人员3</t>
  </si>
  <si>
    <t>估算人员4</t>
  </si>
  <si>
    <t>估算人员5</t>
  </si>
  <si>
    <t>估算值</t>
  </si>
  <si>
    <t>最小值</t>
    <phoneticPr fontId="5" type="noConversion"/>
  </si>
  <si>
    <t>平均值</t>
    <phoneticPr fontId="5" type="noConversion"/>
  </si>
  <si>
    <t>最大值</t>
    <phoneticPr fontId="5" type="noConversion"/>
  </si>
  <si>
    <t>偏差率</t>
    <phoneticPr fontId="5" type="noConversion"/>
  </si>
  <si>
    <t>是否接受</t>
    <phoneticPr fontId="5" type="noConversion"/>
  </si>
  <si>
    <t>最终结果</t>
    <phoneticPr fontId="5" type="noConversion"/>
  </si>
  <si>
    <t>用户界面</t>
    <phoneticPr fontId="21"/>
  </si>
  <si>
    <t>图表和报表</t>
    <phoneticPr fontId="21"/>
  </si>
  <si>
    <t>基础类</t>
    <phoneticPr fontId="21"/>
  </si>
  <si>
    <t>业务规则</t>
    <phoneticPr fontId="21"/>
  </si>
  <si>
    <t>模块1</t>
    <phoneticPr fontId="5" type="noConversion"/>
  </si>
  <si>
    <t>涵盖配置项</t>
    <phoneticPr fontId="2" type="noConversion"/>
  </si>
  <si>
    <t>基线审计计划</t>
    <phoneticPr fontId="5" type="noConversion"/>
  </si>
  <si>
    <t xml:space="preserve">用户需求批准时建立，软件需求批准时更新
</t>
    <phoneticPr fontId="5" type="noConversion"/>
  </si>
  <si>
    <t xml:space="preserve">软件设计和数据库设计批准时建立 
</t>
    <phoneticPr fontId="5" type="noConversion"/>
  </si>
  <si>
    <t>最初的建立是在对原始软件单元编码、代码检查和单元测试时建立
为集成测试而发布软件时更新
为系统测试而发布软件时更新
为验收测试而发布软件时更新</t>
    <phoneticPr fontId="5" type="noConversion"/>
  </si>
  <si>
    <t xml:space="preserve">运行而发布系统时建立
</t>
    <phoneticPr fontId="5" type="noConversion"/>
  </si>
  <si>
    <t>项目组CM、PM　</t>
    <phoneticPr fontId="2" type="noConversion"/>
  </si>
  <si>
    <t>　形成基线审计报告，发送相关干系人</t>
    <phoneticPr fontId="2" type="noConversion"/>
  </si>
  <si>
    <r>
      <t>软件审核人：</t>
    </r>
    <r>
      <rPr>
        <i/>
        <sz val="9"/>
        <rFont val="宋体"/>
        <family val="3"/>
        <charset val="134"/>
      </rPr>
      <t>部门技术总监指定</t>
    </r>
    <r>
      <rPr>
        <sz val="9"/>
        <rFont val="宋体"/>
        <family val="3"/>
        <charset val="134"/>
      </rPr>
      <t xml:space="preserve">
项目经理/配合演示解疑人：
项目组CM：
组织级CM：
</t>
    </r>
    <phoneticPr fontId="2" type="noConversion"/>
  </si>
  <si>
    <t>按照需求和设计进行编码，保证代码遵循编程规范，保证功能很好的实现了用户需求。</t>
    <phoneticPr fontId="2" type="noConversion"/>
  </si>
  <si>
    <t>项目级QPPO</t>
    <phoneticPr fontId="5" type="noConversion"/>
  </si>
  <si>
    <t>度量指标</t>
    <phoneticPr fontId="5" type="noConversion"/>
  </si>
  <si>
    <t>业务类别</t>
    <phoneticPr fontId="5" type="noConversion"/>
  </si>
  <si>
    <t>裁剪简要说明</t>
    <phoneticPr fontId="5" type="noConversion"/>
  </si>
  <si>
    <t>中心类别</t>
    <phoneticPr fontId="5" type="noConversion"/>
  </si>
  <si>
    <t>过程性能基线信息</t>
    <phoneticPr fontId="5" type="noConversion"/>
  </si>
  <si>
    <t>设定本项目目标</t>
    <phoneticPr fontId="5" type="noConversion"/>
  </si>
  <si>
    <t>目标设定的说明</t>
    <phoneticPr fontId="5" type="noConversion"/>
  </si>
  <si>
    <t>UCL</t>
    <phoneticPr fontId="5" type="noConversion"/>
  </si>
  <si>
    <t>CL</t>
    <phoneticPr fontId="5" type="noConversion"/>
  </si>
  <si>
    <t>LCL</t>
    <phoneticPr fontId="5" type="noConversion"/>
  </si>
  <si>
    <t>不可裁剪</t>
    <phoneticPr fontId="5" type="noConversion"/>
  </si>
  <si>
    <t>不可裁剪</t>
    <phoneticPr fontId="5" type="noConversion"/>
  </si>
  <si>
    <t>质量</t>
    <phoneticPr fontId="5" type="noConversion"/>
  </si>
  <si>
    <t>软件需求说明书评审发现缺陷密度</t>
    <phoneticPr fontId="5" type="noConversion"/>
  </si>
  <si>
    <t>各个中心</t>
    <phoneticPr fontId="5" type="noConversion"/>
  </si>
  <si>
    <t>0.40个/KLOC</t>
    <phoneticPr fontId="5" type="noConversion"/>
  </si>
  <si>
    <t>软件设计说明书评审发现缺陷密度</t>
    <phoneticPr fontId="5" type="noConversion"/>
  </si>
  <si>
    <t>代码评审发现缺陷密度</t>
    <phoneticPr fontId="5" type="noConversion"/>
  </si>
  <si>
    <t>0.90个/KLOC</t>
    <phoneticPr fontId="5" type="noConversion"/>
  </si>
  <si>
    <t>内部测试缺陷密度(个/KLOC))</t>
    <phoneticPr fontId="5" type="noConversion"/>
  </si>
  <si>
    <t>3.0个/KLOC</t>
    <phoneticPr fontId="5" type="noConversion"/>
  </si>
  <si>
    <t>上线前客户测试/验收测试缺陷密度（个/KLOC）</t>
    <phoneticPr fontId="5" type="noConversion"/>
  </si>
  <si>
    <t>各个中心</t>
    <phoneticPr fontId="5" type="noConversion"/>
  </si>
  <si>
    <t>0.2个/KLOC</t>
    <phoneticPr fontId="5" type="noConversion"/>
  </si>
  <si>
    <t>规范度</t>
    <phoneticPr fontId="5" type="noConversion"/>
  </si>
  <si>
    <t>满分</t>
    <phoneticPr fontId="5" type="noConversion"/>
  </si>
  <si>
    <t>考核项</t>
    <phoneticPr fontId="5" type="noConversion"/>
  </si>
  <si>
    <t>实际得分</t>
    <phoneticPr fontId="5" type="noConversion"/>
  </si>
  <si>
    <t>总体规范度</t>
    <phoneticPr fontId="5" type="noConversion"/>
  </si>
  <si>
    <t>过程规范度</t>
    <phoneticPr fontId="5" type="noConversion"/>
  </si>
  <si>
    <t>交付件规范度</t>
    <phoneticPr fontId="5" type="noConversion"/>
  </si>
  <si>
    <t>子过程</t>
    <phoneticPr fontId="5" type="noConversion"/>
  </si>
  <si>
    <t>重要
等级</t>
    <phoneticPr fontId="5" type="noConversion"/>
  </si>
  <si>
    <t>裁剪指南</t>
    <phoneticPr fontId="5" type="noConversion"/>
  </si>
  <si>
    <t>相关说明</t>
    <phoneticPr fontId="5" type="noConversion"/>
  </si>
  <si>
    <t>标准分</t>
    <phoneticPr fontId="107" type="noConversion"/>
  </si>
  <si>
    <t>活动是否裁剪</t>
    <phoneticPr fontId="107" type="noConversion"/>
  </si>
  <si>
    <t>裁剪说明</t>
    <phoneticPr fontId="5" type="noConversion"/>
  </si>
  <si>
    <t>一般项</t>
  </si>
  <si>
    <t>使用</t>
  </si>
  <si>
    <t>重要项</t>
  </si>
  <si>
    <t>设计决策</t>
    <phoneticPr fontId="5" type="noConversion"/>
  </si>
  <si>
    <t>不可裁剪</t>
  </si>
  <si>
    <t>姓名</t>
    <phoneticPr fontId="2" type="noConversion"/>
  </si>
  <si>
    <t>项目经理</t>
    <phoneticPr fontId="2" type="noConversion"/>
  </si>
  <si>
    <t>项目助理</t>
    <phoneticPr fontId="2" type="noConversion"/>
  </si>
  <si>
    <t>风险描述</t>
    <phoneticPr fontId="5" type="noConversion"/>
  </si>
  <si>
    <t>提出人</t>
    <phoneticPr fontId="5" type="noConversion"/>
  </si>
  <si>
    <t>识别时间</t>
    <phoneticPr fontId="5" type="noConversion"/>
  </si>
  <si>
    <t>风险类别</t>
    <phoneticPr fontId="5" type="noConversion"/>
  </si>
  <si>
    <t>风险影响</t>
    <phoneticPr fontId="5" type="noConversion"/>
  </si>
  <si>
    <t>责任人</t>
    <phoneticPr fontId="5" type="noConversion"/>
  </si>
  <si>
    <t>产品风险</t>
  </si>
  <si>
    <t>内部验收</t>
    <phoneticPr fontId="2" type="noConversion"/>
  </si>
  <si>
    <t>应对方式</t>
    <phoneticPr fontId="5" type="noConversion"/>
  </si>
  <si>
    <t>缓解</t>
  </si>
  <si>
    <t>级别</t>
    <phoneticPr fontId="2" type="noConversion"/>
  </si>
  <si>
    <t>成员</t>
    <phoneticPr fontId="2" type="noConversion"/>
  </si>
  <si>
    <t>特殊职责</t>
    <phoneticPr fontId="2" type="noConversion"/>
  </si>
  <si>
    <t>检查点（交付件）</t>
    <phoneticPr fontId="5" type="noConversion"/>
  </si>
  <si>
    <t>说明：项目计划阶段识别项目风险，后续可以在风险管理日志中跟踪或将项目风险写到项目周报中跟踪。</t>
    <phoneticPr fontId="2" type="noConversion"/>
  </si>
  <si>
    <t>四、项目质量要求</t>
    <phoneticPr fontId="2" type="noConversion"/>
  </si>
  <si>
    <t>五、项目的假设和约束</t>
    <phoneticPr fontId="2" type="noConversion"/>
  </si>
  <si>
    <t>六、项目角色与职责</t>
    <phoneticPr fontId="2" type="noConversion"/>
  </si>
  <si>
    <t>七、外部组织</t>
    <phoneticPr fontId="2" type="noConversion"/>
  </si>
  <si>
    <t>中</t>
    <phoneticPr fontId="5" type="noConversion"/>
  </si>
  <si>
    <t>介于中和极高之间（汇编语言）</t>
    <phoneticPr fontId="5" type="noConversion"/>
  </si>
  <si>
    <t>常规技术、方案，常规语言、工具、平台，无特别难题（例如C语言、C++）</t>
    <phoneticPr fontId="5" type="noConversion"/>
  </si>
  <si>
    <t>介于中和极低之间（JAVA）</t>
    <phoneticPr fontId="5" type="noConversion"/>
  </si>
  <si>
    <t>成型技术、方案，简单语言、工具、平台，无疑点</t>
    <phoneticPr fontId="5" type="noConversion"/>
  </si>
  <si>
    <t>代码重用量（LOC）</t>
    <phoneticPr fontId="5" type="noConversion"/>
  </si>
  <si>
    <t>代码重用系数（重用代码中，未修改代码行占重用总代码行的比值）</t>
    <phoneticPr fontId="5" type="noConversion"/>
  </si>
  <si>
    <t>建立时机</t>
    <phoneticPr fontId="2" type="noConversion"/>
  </si>
  <si>
    <t>配置项识别与系统识别</t>
    <phoneticPr fontId="68" type="noConversion"/>
  </si>
  <si>
    <t>系统识别：</t>
    <phoneticPr fontId="5" type="noConversion"/>
  </si>
  <si>
    <t>配置项识别：</t>
    <phoneticPr fontId="2" type="noConversion"/>
  </si>
  <si>
    <t>…</t>
    <phoneticPr fontId="5" type="noConversion"/>
  </si>
  <si>
    <r>
      <t>具体信息</t>
    </r>
    <r>
      <rPr>
        <sz val="10"/>
        <rFont val="宋体"/>
        <family val="3"/>
        <charset val="134"/>
      </rPr>
      <t>须</t>
    </r>
    <r>
      <rPr>
        <sz val="10"/>
        <rFont val="ＭＳ Ｐゴシック"/>
        <family val="2"/>
      </rPr>
      <t>写入配置</t>
    </r>
    <r>
      <rPr>
        <sz val="10"/>
        <rFont val="宋体"/>
        <family val="3"/>
        <charset val="134"/>
      </rPr>
      <t>库</t>
    </r>
    <r>
      <rPr>
        <sz val="10"/>
        <rFont val="ＭＳ Ｐゴシック"/>
        <family val="2"/>
      </rPr>
      <t>一</t>
    </r>
    <r>
      <rPr>
        <sz val="10"/>
        <rFont val="宋体"/>
        <family val="3"/>
        <charset val="134"/>
      </rPr>
      <t>级</t>
    </r>
    <r>
      <rPr>
        <sz val="10"/>
        <rFont val="ＭＳ Ｐゴシック"/>
        <family val="2"/>
      </rPr>
      <t>目</t>
    </r>
    <r>
      <rPr>
        <sz val="10"/>
        <rFont val="宋体"/>
        <family val="3"/>
        <charset val="134"/>
      </rPr>
      <t>录</t>
    </r>
    <r>
      <rPr>
        <sz val="10"/>
        <rFont val="ＭＳ Ｐゴシック"/>
        <family val="2"/>
      </rPr>
      <t>下《目</t>
    </r>
    <r>
      <rPr>
        <sz val="10"/>
        <rFont val="宋体"/>
        <family val="3"/>
        <charset val="134"/>
      </rPr>
      <t>录说</t>
    </r>
    <r>
      <rPr>
        <sz val="10"/>
        <rFont val="ＭＳ Ｐゴシック"/>
        <family val="2"/>
      </rPr>
      <t>明.txt》，供</t>
    </r>
    <r>
      <rPr>
        <sz val="10"/>
        <rFont val="宋体"/>
        <family val="3"/>
        <charset val="134"/>
      </rPr>
      <t>开发</t>
    </r>
    <r>
      <rPr>
        <sz val="10"/>
        <rFont val="ＭＳ Ｐゴシック"/>
        <family val="2"/>
      </rPr>
      <t>人</t>
    </r>
    <r>
      <rPr>
        <sz val="10"/>
        <rFont val="宋体"/>
        <family val="3"/>
        <charset val="134"/>
      </rPr>
      <t>员</t>
    </r>
    <r>
      <rPr>
        <sz val="10"/>
        <rFont val="ＭＳ Ｐゴシック"/>
        <family val="2"/>
      </rPr>
      <t>随</t>
    </r>
    <r>
      <rPr>
        <sz val="10"/>
        <rFont val="宋体"/>
        <family val="3"/>
        <charset val="134"/>
      </rPr>
      <t>时查</t>
    </r>
    <r>
      <rPr>
        <sz val="10"/>
        <rFont val="ＭＳ Ｐゴシック"/>
        <family val="2"/>
      </rPr>
      <t>看</t>
    </r>
    <phoneticPr fontId="5" type="noConversion"/>
  </si>
  <si>
    <t>转融通（ZQZRT）V2.0</t>
    <phoneticPr fontId="5" type="noConversion"/>
  </si>
  <si>
    <t>复用的代码在原SVN库中的标签地址</t>
    <phoneticPr fontId="5" type="noConversion"/>
  </si>
  <si>
    <t>…</t>
    <phoneticPr fontId="5" type="noConversion"/>
  </si>
  <si>
    <t>复用软件名称（代号）及版本号</t>
    <phoneticPr fontId="5" type="noConversion"/>
  </si>
  <si>
    <t>复用哪些功能组件/模块</t>
    <phoneticPr fontId="5" type="noConversion"/>
  </si>
  <si>
    <t>复用部分在原配置库中的存储地址</t>
    <phoneticPr fontId="5" type="noConversion"/>
  </si>
  <si>
    <r>
      <rPr>
        <i/>
        <sz val="10"/>
        <rFont val="宋体"/>
        <family val="3"/>
        <charset val="134"/>
      </rPr>
      <t>业务</t>
    </r>
    <r>
      <rPr>
        <i/>
        <sz val="10"/>
        <rFont val="ＭＳ Ｐゴシック"/>
        <family val="2"/>
      </rPr>
      <t>需求</t>
    </r>
    <r>
      <rPr>
        <i/>
        <sz val="10"/>
        <rFont val="宋体"/>
        <family val="3"/>
        <charset val="134"/>
      </rPr>
      <t>说</t>
    </r>
    <r>
      <rPr>
        <i/>
        <sz val="10"/>
        <rFont val="ＭＳ Ｐゴシック"/>
        <family val="2"/>
      </rPr>
      <t>明</t>
    </r>
    <r>
      <rPr>
        <i/>
        <sz val="10"/>
        <rFont val="宋体"/>
        <family val="3"/>
        <charset val="134"/>
      </rPr>
      <t>书</t>
    </r>
    <r>
      <rPr>
        <i/>
        <sz val="10"/>
        <rFont val="ＭＳ Ｐゴシック"/>
        <family val="2"/>
      </rPr>
      <t>/</t>
    </r>
    <r>
      <rPr>
        <i/>
        <sz val="10"/>
        <rFont val="宋体"/>
        <family val="3"/>
        <charset val="134"/>
      </rPr>
      <t>软</t>
    </r>
    <r>
      <rPr>
        <i/>
        <sz val="10"/>
        <rFont val="ＭＳ Ｐゴシック"/>
        <family val="2"/>
      </rPr>
      <t>件需求</t>
    </r>
    <r>
      <rPr>
        <i/>
        <sz val="10"/>
        <rFont val="宋体"/>
        <family val="3"/>
        <charset val="134"/>
      </rPr>
      <t>说</t>
    </r>
    <r>
      <rPr>
        <i/>
        <sz val="10"/>
        <rFont val="ＭＳ Ｐゴシック"/>
        <family val="2"/>
      </rPr>
      <t>明</t>
    </r>
    <r>
      <rPr>
        <i/>
        <sz val="10"/>
        <rFont val="宋体"/>
        <family val="3"/>
        <charset val="134"/>
      </rPr>
      <t>书</t>
    </r>
    <r>
      <rPr>
        <i/>
        <sz val="10"/>
        <rFont val="ＭＳ Ｐゴシック"/>
        <family val="2"/>
      </rPr>
      <t>/</t>
    </r>
    <r>
      <rPr>
        <i/>
        <sz val="10"/>
        <rFont val="宋体"/>
        <family val="3"/>
        <charset val="134"/>
      </rPr>
      <t>项</t>
    </r>
    <r>
      <rPr>
        <i/>
        <sz val="10"/>
        <rFont val="ＭＳ Ｐゴシック"/>
        <family val="2"/>
      </rPr>
      <t>目</t>
    </r>
    <r>
      <rPr>
        <i/>
        <sz val="10"/>
        <rFont val="宋体"/>
        <family val="3"/>
        <charset val="134"/>
      </rPr>
      <t>计划</t>
    </r>
    <phoneticPr fontId="2" type="noConversion"/>
  </si>
  <si>
    <r>
      <rPr>
        <i/>
        <sz val="10"/>
        <rFont val="宋体"/>
        <family val="3"/>
        <charset val="134"/>
      </rPr>
      <t>软</t>
    </r>
    <r>
      <rPr>
        <i/>
        <sz val="10"/>
        <rFont val="ＭＳ Ｐゴシック"/>
        <family val="2"/>
      </rPr>
      <t>件</t>
    </r>
    <r>
      <rPr>
        <i/>
        <sz val="10"/>
        <rFont val="宋体"/>
        <family val="3"/>
        <charset val="134"/>
      </rPr>
      <t>设计说</t>
    </r>
    <r>
      <rPr>
        <i/>
        <sz val="10"/>
        <rFont val="ＭＳ Ｐゴシック"/>
        <family val="2"/>
      </rPr>
      <t>明</t>
    </r>
    <r>
      <rPr>
        <i/>
        <sz val="10"/>
        <rFont val="宋体"/>
        <family val="3"/>
        <charset val="134"/>
      </rPr>
      <t>书</t>
    </r>
    <r>
      <rPr>
        <i/>
        <sz val="10"/>
        <rFont val="ＭＳ Ｐゴシック"/>
        <family val="2"/>
      </rPr>
      <t>/数据</t>
    </r>
    <r>
      <rPr>
        <i/>
        <sz val="10"/>
        <rFont val="宋体"/>
        <family val="3"/>
        <charset val="134"/>
      </rPr>
      <t>库设计</t>
    </r>
    <r>
      <rPr>
        <i/>
        <sz val="10"/>
        <rFont val="ＭＳ Ｐゴシック"/>
        <family val="2"/>
      </rPr>
      <t>及其前面</t>
    </r>
    <r>
      <rPr>
        <i/>
        <sz val="10"/>
        <rFont val="宋体"/>
        <family val="3"/>
        <charset val="134"/>
      </rPr>
      <t>阶</t>
    </r>
    <r>
      <rPr>
        <i/>
        <sz val="10"/>
        <rFont val="ＭＳ Ｐゴシック"/>
        <family val="2"/>
      </rPr>
      <t>段</t>
    </r>
    <r>
      <rPr>
        <i/>
        <sz val="10"/>
        <rFont val="宋体"/>
        <family val="3"/>
        <charset val="134"/>
      </rPr>
      <t>产</t>
    </r>
    <r>
      <rPr>
        <i/>
        <sz val="10"/>
        <rFont val="ＭＳ Ｐゴシック"/>
        <family val="2"/>
      </rPr>
      <t>出的配置</t>
    </r>
    <r>
      <rPr>
        <i/>
        <sz val="10"/>
        <rFont val="宋体"/>
        <family val="3"/>
        <charset val="134"/>
      </rPr>
      <t>项</t>
    </r>
    <phoneticPr fontId="2" type="noConversion"/>
  </si>
  <si>
    <r>
      <rPr>
        <i/>
        <sz val="10"/>
        <rFont val="宋体"/>
        <family val="3"/>
        <charset val="134"/>
      </rPr>
      <t>测试计划</t>
    </r>
    <r>
      <rPr>
        <i/>
        <sz val="10"/>
        <rFont val="ＭＳ Ｐゴシック"/>
        <family val="2"/>
      </rPr>
      <t>/</t>
    </r>
    <r>
      <rPr>
        <i/>
        <sz val="10"/>
        <rFont val="宋体"/>
        <family val="3"/>
        <charset val="134"/>
      </rPr>
      <t>测试</t>
    </r>
    <r>
      <rPr>
        <i/>
        <sz val="10"/>
        <rFont val="ＭＳ Ｐゴシック"/>
        <family val="2"/>
      </rPr>
      <t>用例与方案/</t>
    </r>
    <r>
      <rPr>
        <i/>
        <sz val="10"/>
        <rFont val="宋体"/>
        <family val="3"/>
        <charset val="134"/>
      </rPr>
      <t>测试问题记录</t>
    </r>
    <r>
      <rPr>
        <i/>
        <sz val="10"/>
        <rFont val="ＭＳ Ｐゴシック"/>
        <family val="2"/>
      </rPr>
      <t>/</t>
    </r>
    <r>
      <rPr>
        <i/>
        <sz val="10"/>
        <rFont val="宋体"/>
        <family val="3"/>
        <charset val="134"/>
      </rPr>
      <t>测试报</t>
    </r>
    <r>
      <rPr>
        <i/>
        <sz val="10"/>
        <rFont val="ＭＳ Ｐゴシック"/>
        <family val="2"/>
      </rPr>
      <t>告/安装手册及其前面</t>
    </r>
    <r>
      <rPr>
        <i/>
        <sz val="10"/>
        <rFont val="宋体"/>
        <family val="3"/>
        <charset val="134"/>
      </rPr>
      <t>阶</t>
    </r>
    <r>
      <rPr>
        <i/>
        <sz val="10"/>
        <rFont val="ＭＳ Ｐゴシック"/>
        <family val="2"/>
      </rPr>
      <t>段</t>
    </r>
    <r>
      <rPr>
        <i/>
        <sz val="10"/>
        <rFont val="宋体"/>
        <family val="3"/>
        <charset val="134"/>
      </rPr>
      <t>产</t>
    </r>
    <r>
      <rPr>
        <i/>
        <sz val="10"/>
        <rFont val="ＭＳ Ｐゴシック"/>
        <family val="2"/>
      </rPr>
      <t>出的配置</t>
    </r>
    <r>
      <rPr>
        <i/>
        <sz val="10"/>
        <rFont val="宋体"/>
        <family val="3"/>
        <charset val="134"/>
      </rPr>
      <t>项</t>
    </r>
    <phoneticPr fontId="2" type="noConversion"/>
  </si>
  <si>
    <r>
      <rPr>
        <i/>
        <sz val="10"/>
        <rFont val="宋体"/>
        <family val="3"/>
        <charset val="134"/>
      </rPr>
      <t>项</t>
    </r>
    <r>
      <rPr>
        <i/>
        <sz val="10"/>
        <rFont val="ＭＳ Ｐゴシック"/>
        <family val="2"/>
      </rPr>
      <t>目裁剪</t>
    </r>
    <r>
      <rPr>
        <i/>
        <sz val="10"/>
        <rFont val="宋体"/>
        <family val="3"/>
        <charset val="134"/>
      </rPr>
      <t>结</t>
    </r>
    <r>
      <rPr>
        <i/>
        <sz val="10"/>
        <rFont val="ＭＳ Ｐゴシック"/>
        <family val="2"/>
      </rPr>
      <t>果</t>
    </r>
    <r>
      <rPr>
        <i/>
        <sz val="10"/>
        <rFont val="宋体"/>
        <family val="3"/>
        <charset val="134"/>
      </rPr>
      <t>产</t>
    </r>
    <r>
      <rPr>
        <i/>
        <sz val="10"/>
        <rFont val="ＭＳ Ｐゴシック"/>
        <family val="2"/>
      </rPr>
      <t>出的全部交付文档</t>
    </r>
    <phoneticPr fontId="2" type="noConversion"/>
  </si>
  <si>
    <r>
      <t>结项前进行产品发布基线审计，需提前通知组织级</t>
    </r>
    <r>
      <rPr>
        <sz val="10"/>
        <rFont val="Calibri"/>
        <family val="2"/>
      </rPr>
      <t>CM</t>
    </r>
    <r>
      <rPr>
        <sz val="10"/>
        <rFont val="宋体"/>
        <family val="3"/>
        <charset val="134"/>
      </rPr>
      <t>参与，由</t>
    </r>
    <r>
      <rPr>
        <b/>
        <sz val="10.5"/>
        <rFont val="宋体"/>
        <family val="3"/>
        <charset val="134"/>
      </rPr>
      <t>软件审核人</t>
    </r>
    <r>
      <rPr>
        <sz val="10.5"/>
        <rFont val="宋体"/>
        <family val="3"/>
        <charset val="134"/>
      </rPr>
      <t>对软件产品进行功能审核（组织级配置管理员必须在场）和物理审核，由项目级配置管理员辅助共同完成“发布基线审核报告”，打印后签名，由质量管理部备案。后期进入维护阶段由软件审核人定期做配置审计，并出审核报告，以保证配置项及时更新。</t>
    </r>
    <phoneticPr fontId="2" type="noConversion"/>
  </si>
  <si>
    <t>…</t>
    <phoneticPr fontId="5" type="noConversion"/>
  </si>
  <si>
    <t>无</t>
    <phoneticPr fontId="5" type="noConversion"/>
  </si>
  <si>
    <t>注：经所有审批人都同意后方可建立临时服务器（审批人：部门技术总监、一级部门总经理、质量管理部总经理），并至少2周更新一次到公司服务器。</t>
    <phoneticPr fontId="5" type="noConversion"/>
  </si>
  <si>
    <t xml:space="preserve">无 </t>
    <phoneticPr fontId="5" type="noConversion"/>
  </si>
  <si>
    <t>临时配置库访问路径：</t>
    <phoneticPr fontId="5" type="noConversion"/>
  </si>
  <si>
    <t>临时配置管理服务器管理人：</t>
    <phoneticPr fontId="5" type="noConversion"/>
  </si>
  <si>
    <t>临时配置管理服务器备份方式及备份频率：</t>
    <phoneticPr fontId="5" type="noConversion"/>
  </si>
  <si>
    <t>公司配置库访问路径：</t>
    <phoneticPr fontId="5" type="noConversion"/>
  </si>
  <si>
    <t>瀑布</t>
  </si>
  <si>
    <r>
      <t xml:space="preserve">缓解措施及应急措施
</t>
    </r>
    <r>
      <rPr>
        <b/>
        <i/>
        <sz val="11"/>
        <color indexed="12"/>
        <rFont val="微软雅黑"/>
        <family val="2"/>
        <charset val="134"/>
      </rPr>
      <t>做什么？谁来做？什么时候做？
措施跟踪信息也可以写在此处</t>
    </r>
    <phoneticPr fontId="5" type="noConversion"/>
  </si>
  <si>
    <t>详见《项目裁剪指南及检查单》</t>
    <phoneticPr fontId="5" type="noConversion"/>
  </si>
  <si>
    <t xml:space="preserve"> </t>
    <phoneticPr fontId="2" type="noConversion"/>
  </si>
  <si>
    <t>新技术、方案，特殊语言、工具、平台，有难题但无已知解决方案</t>
    <phoneticPr fontId="5" type="noConversion"/>
  </si>
  <si>
    <t>类比估算法</t>
  </si>
  <si>
    <t>步骤说明</t>
    <phoneticPr fontId="5" type="noConversion"/>
  </si>
  <si>
    <t>1)  对每一个功能模块计算三点值和期望值。估算变量（规模）的期望值EV(expected value),可以通过乐观值(Sopt)、可能值(Sm)、及悲观值(Spess)估算的加权平均值来计算：EV = ( Sopt  + 4Sm   + Spess  ) / 6 ，其中给予了Sm以最大的权重。
2） 将每个功能模块的期望值相加就得到总代码行数的估算值</t>
    <phoneticPr fontId="5" type="noConversion"/>
  </si>
  <si>
    <t>1）整理出项目功能列表；
2）从机构的历史项目库中，找到类似的历史项目数据；
3）标识出每个功能列表与历史项目的相同点和不同点，特别注意历史项目做得不够的地方，估算出新项目中每个功能的规模；
4）计算出整个项目的规模。</t>
    <phoneticPr fontId="5" type="noConversion"/>
  </si>
  <si>
    <t>1）估算人员对各功能/模块对应代码行进行估算；
2）估算协调人员根据估算偏差率（偏差率＝Max{(最大值－平均值),(平均值－最小值)}/平均值，通常应该小于20%）初步确定估算状态。若偏差可接受，填写估计状态为“Y”，否则填写“N”，并提交专家确定；
3） 估算协调人把未接受的模块的估算最大值和最小值告诉估算专家，专家们对这些模块进行讨论。讨论结果为重新估算时，估算协调人宣布下一轮估算的模块，估算专家进行估算；
4） 重复2）-3），直到估算结果全部接受或者第三轮估算结束（如果第三轮估算还存在未接受项，就保留偏差，或者根据估算专家的意见修改最终结果）。</t>
    <phoneticPr fontId="5" type="noConversion"/>
  </si>
  <si>
    <t>管理工作量</t>
    <phoneticPr fontId="5" type="noConversion"/>
  </si>
  <si>
    <t>注：
1、其中红色表格中为自动计算，请不要填写；灰色单元格为业界参考值，可根据项目实际情况调整。白色单元格为需填写的值。
2、三种估计方法选择其中一种。</t>
    <phoneticPr fontId="5" type="noConversion"/>
  </si>
  <si>
    <t>模块/功能/任务名称（WBS）</t>
    <phoneticPr fontId="21"/>
  </si>
  <si>
    <t>模块/功能/任务名称（WBS）</t>
    <phoneticPr fontId="5" type="noConversion"/>
  </si>
  <si>
    <t>模块/功能/任务名称（WBS）</t>
    <phoneticPr fontId="5" type="noConversion"/>
  </si>
  <si>
    <r>
      <t>乐观值</t>
    </r>
    <r>
      <rPr>
        <b/>
        <i/>
        <sz val="10.5"/>
        <rFont val="宋体"/>
        <family val="3"/>
        <charset val="134"/>
      </rPr>
      <t>S</t>
    </r>
    <r>
      <rPr>
        <b/>
        <vertAlign val="subscript"/>
        <sz val="10.5"/>
        <rFont val="宋体"/>
        <family val="3"/>
        <charset val="134"/>
      </rPr>
      <t>opt</t>
    </r>
  </si>
  <si>
    <r>
      <t>可能值XX</t>
    </r>
    <r>
      <rPr>
        <b/>
        <i/>
        <sz val="10.5"/>
        <rFont val="宋体"/>
        <family val="3"/>
        <charset val="134"/>
      </rPr>
      <t>S</t>
    </r>
    <r>
      <rPr>
        <b/>
        <vertAlign val="subscript"/>
        <sz val="10.5"/>
        <rFont val="宋体"/>
        <family val="3"/>
        <charset val="134"/>
      </rPr>
      <t>m</t>
    </r>
  </si>
  <si>
    <r>
      <t>悲观值</t>
    </r>
    <r>
      <rPr>
        <b/>
        <i/>
        <sz val="10.5"/>
        <rFont val="宋体"/>
        <family val="3"/>
        <charset val="134"/>
      </rPr>
      <t>S</t>
    </r>
    <r>
      <rPr>
        <b/>
        <vertAlign val="subscript"/>
        <sz val="10.5"/>
        <rFont val="宋体"/>
        <family val="3"/>
        <charset val="134"/>
      </rPr>
      <t>pess</t>
    </r>
  </si>
  <si>
    <r>
      <t>期望值</t>
    </r>
    <r>
      <rPr>
        <b/>
        <i/>
        <sz val="10.5"/>
        <rFont val="宋体"/>
        <family val="3"/>
        <charset val="134"/>
      </rPr>
      <t>EV</t>
    </r>
    <r>
      <rPr>
        <b/>
        <sz val="10.5"/>
        <rFont val="宋体"/>
        <family val="3"/>
        <charset val="134"/>
      </rPr>
      <t>(LOC)</t>
    </r>
  </si>
  <si>
    <t>规模（LOC）</t>
    <phoneticPr fontId="5" type="noConversion"/>
  </si>
  <si>
    <t>加权代码行（LOC）</t>
    <phoneticPr fontId="5" type="noConversion"/>
  </si>
  <si>
    <t>中型</t>
  </si>
  <si>
    <t>客户代表</t>
    <phoneticPr fontId="2" type="noConversion"/>
  </si>
  <si>
    <t>风险权值</t>
    <phoneticPr fontId="2" type="noConversion"/>
  </si>
  <si>
    <t>总体计划包括了配置管理计划、估算书、项目质量目标定义、过程裁剪及检查单</t>
    <phoneticPr fontId="2" type="noConversion"/>
  </si>
  <si>
    <t>V1.5</t>
    <phoneticPr fontId="2" type="noConversion"/>
  </si>
  <si>
    <t>将DOC版本转换为EXCEL版本</t>
    <phoneticPr fontId="2" type="noConversion"/>
  </si>
  <si>
    <t>V1.6</t>
    <phoneticPr fontId="2" type="noConversion"/>
  </si>
  <si>
    <t>申海燕</t>
    <phoneticPr fontId="2" type="noConversion"/>
  </si>
  <si>
    <t>增加安全测试的内容</t>
    <phoneticPr fontId="2" type="noConversion"/>
  </si>
  <si>
    <t>包括安全测试方案和测试报告。</t>
    <phoneticPr fontId="2" type="noConversion"/>
  </si>
  <si>
    <t>V1.7</t>
    <phoneticPr fontId="2" type="noConversion"/>
  </si>
  <si>
    <t>增加需求管理一行内容</t>
    <phoneticPr fontId="2" type="noConversion"/>
  </si>
  <si>
    <t>需求跟踪矩阵去掉后，增加了《EPG-项目需求管理表单》文档。</t>
    <phoneticPr fontId="2" type="noConversion"/>
  </si>
  <si>
    <t>V1.8</t>
    <phoneticPr fontId="2" type="noConversion"/>
  </si>
  <si>
    <t>李慧</t>
    <phoneticPr fontId="2" type="noConversion"/>
  </si>
  <si>
    <t>立项</t>
    <phoneticPr fontId="5" type="noConversion"/>
  </si>
  <si>
    <t>立项申请</t>
    <phoneticPr fontId="5" type="noConversion"/>
  </si>
  <si>
    <t>整理立项相关文档</t>
    <phoneticPr fontId="5" type="noConversion"/>
  </si>
  <si>
    <t>不可裁剪</t>
    <phoneticPr fontId="5" type="noConversion"/>
  </si>
  <si>
    <t>内部研发项目均需要立项申请。</t>
    <phoneticPr fontId="5" type="noConversion"/>
  </si>
  <si>
    <t>立项评审及审批</t>
    <phoneticPr fontId="5" type="noConversion"/>
  </si>
  <si>
    <t>1、组织立项评审
2、评审确认后，完成审批流程。</t>
    <phoneticPr fontId="5" type="noConversion"/>
  </si>
  <si>
    <t>不可裁剪</t>
    <phoneticPr fontId="5" type="noConversion"/>
  </si>
  <si>
    <t>计划</t>
    <phoneticPr fontId="5" type="noConversion"/>
  </si>
  <si>
    <t>项目任务下达</t>
    <phoneticPr fontId="5" type="noConversion"/>
  </si>
  <si>
    <t>项目启动或进场，知会相关干系人，输出《项目任务书》</t>
    <phoneticPr fontId="5" type="noConversion"/>
  </si>
  <si>
    <t>大型项目需召开项目开工会，并通知相关干系人参加，包括QA。（异地可参加电话会议）</t>
    <phoneticPr fontId="5" type="noConversion"/>
  </si>
  <si>
    <t>过程定义</t>
    <phoneticPr fontId="5" type="noConversion"/>
  </si>
  <si>
    <t>1、定义项目生命周期
2、定义项目过程（裁剪项）
3、确定项目质量目标
输出《项目裁剪指南及检查单》</t>
    <phoneticPr fontId="5" type="noConversion"/>
  </si>
  <si>
    <t>不可裁剪</t>
    <phoneticPr fontId="5" type="noConversion"/>
  </si>
  <si>
    <t>定义适合项目的生命周期；
项目经理参与此过程，按照活动裁剪指南定义项目活动，并承诺活动能有效执行。</t>
    <phoneticPr fontId="5" type="noConversion"/>
  </si>
  <si>
    <t>项目估算</t>
    <phoneticPr fontId="5" type="noConversion"/>
  </si>
  <si>
    <t>进行项目估算，输出《项目估计书》</t>
    <phoneticPr fontId="5" type="noConversion"/>
  </si>
  <si>
    <t>不可裁剪</t>
    <phoneticPr fontId="5" type="noConversion"/>
  </si>
  <si>
    <t>先进行工作任务分解，再进行估算</t>
    <phoneticPr fontId="5" type="noConversion"/>
  </si>
  <si>
    <t>项目管理计划制定</t>
    <phoneticPr fontId="107" type="noConversion"/>
  </si>
  <si>
    <t>输出《项目总体计划》</t>
    <phoneticPr fontId="107" type="noConversion"/>
  </si>
  <si>
    <t>项目子计划制定</t>
    <phoneticPr fontId="107" type="noConversion"/>
  </si>
  <si>
    <t>输出《xxx项目进度计划》</t>
    <phoneticPr fontId="5" type="noConversion"/>
  </si>
  <si>
    <t>需细化，每个任务工期不超过5天</t>
    <phoneticPr fontId="5" type="noConversion"/>
  </si>
  <si>
    <t>输出《配置管理计划》</t>
    <phoneticPr fontId="5" type="noConversion"/>
  </si>
  <si>
    <t>大、中型项目不可裁剪</t>
    <phoneticPr fontId="5" type="noConversion"/>
  </si>
  <si>
    <t>风险识别</t>
    <phoneticPr fontId="5" type="noConversion"/>
  </si>
  <si>
    <t>识别风险，并制定相应缓解措施，输出《风险问题管理日志》</t>
    <phoneticPr fontId="5" type="noConversion"/>
  </si>
  <si>
    <t>计划时识别项目风险，过程中跟进。</t>
    <phoneticPr fontId="5" type="noConversion"/>
  </si>
  <si>
    <t>计划评审</t>
    <phoneticPr fontId="5" type="noConversion"/>
  </si>
  <si>
    <t>需求</t>
    <phoneticPr fontId="5" type="noConversion"/>
  </si>
  <si>
    <t>需求采集和确认</t>
    <phoneticPr fontId="5" type="noConversion"/>
  </si>
  <si>
    <t>输出产品需求列表</t>
    <phoneticPr fontId="5" type="noConversion"/>
  </si>
  <si>
    <t>采集需求，并对本项目要完成的需求点进行确认，输出产品需求列表。如果是合同项目，需要与客户一起确认。</t>
    <phoneticPr fontId="5" type="noConversion"/>
  </si>
  <si>
    <t>编写业务需求说明书</t>
    <phoneticPr fontId="5" type="noConversion"/>
  </si>
  <si>
    <t>1、系统架构识别
2、重用分析
3、主要功能业务说明
输出《XXX项目业务需求说明书》</t>
    <phoneticPr fontId="5" type="noConversion"/>
  </si>
  <si>
    <t>1、识别系统总体架构，新框架需提前预研；与现有产品比较，识别重用项；并针对主要功能点的业务进行描述。
2、规模较大的、复杂的项目执行。规模较小的项目或快速原型开发，可与软件需求说明书合并。</t>
    <phoneticPr fontId="5" type="noConversion"/>
  </si>
  <si>
    <t>软件需求开发</t>
    <phoneticPr fontId="5" type="noConversion"/>
  </si>
  <si>
    <t>输出《XXX项目软件需求说明书》</t>
    <phoneticPr fontId="5" type="noConversion"/>
  </si>
  <si>
    <t xml:space="preserve">
将用户的需求转换成软件开发需求，并文档化</t>
    <phoneticPr fontId="5" type="noConversion"/>
  </si>
  <si>
    <t>需求评审</t>
    <phoneticPr fontId="5" type="noConversion"/>
  </si>
  <si>
    <t>业务需求评审，输出《XXX项目业务需求评审报告》</t>
    <phoneticPr fontId="5" type="noConversion"/>
  </si>
  <si>
    <t>组织技术评审会议，使项目干系人对需求理解一致；工程项目需有和客户确认的评审记录或邮件。</t>
    <phoneticPr fontId="5" type="noConversion"/>
  </si>
  <si>
    <t>需求管理</t>
    <phoneticPr fontId="5" type="noConversion"/>
  </si>
  <si>
    <t>跟进需求的完成实现情况，建立《EPG-项目需求管理表单》</t>
    <phoneticPr fontId="5" type="noConversion"/>
  </si>
  <si>
    <t>变更管理</t>
    <phoneticPr fontId="5" type="noConversion"/>
  </si>
  <si>
    <t>1、由项目经理按公司流程发起变更，并组织评审。
2、及时更新需求文档</t>
    <phoneticPr fontId="5" type="noConversion"/>
  </si>
  <si>
    <t>需求变更后，对应需求文档同步更新，包括《业务需求说明书》、《软件需求说明书》和《EPG-项目需求管理表单》</t>
    <phoneticPr fontId="5" type="noConversion"/>
  </si>
  <si>
    <t>量化管理</t>
    <phoneticPr fontId="5" type="noConversion"/>
  </si>
  <si>
    <t>1、提交正确有效的度量数据 。
2、判断缺陷密度是否异常，并及时分析、采取纠正措施</t>
    <phoneticPr fontId="5" type="noConversion"/>
  </si>
  <si>
    <t>按时提交正确的度量数据，给各项决策提供数据参考</t>
    <phoneticPr fontId="5" type="noConversion"/>
  </si>
  <si>
    <t>基线审计</t>
    <phoneticPr fontId="5" type="noConversion"/>
  </si>
  <si>
    <t>1、执行基线审计。
2、建立和管理需求基线。</t>
    <phoneticPr fontId="5" type="noConversion"/>
  </si>
  <si>
    <t>需求评审通过后建立</t>
    <phoneticPr fontId="5" type="noConversion"/>
  </si>
  <si>
    <t>设计</t>
    <phoneticPr fontId="5" type="noConversion"/>
  </si>
  <si>
    <t>确定关键基础架构、技术方案、工具、复用、个性化开发等。</t>
    <phoneticPr fontId="5" type="noConversion"/>
  </si>
  <si>
    <t>概要设计</t>
    <phoneticPr fontId="5" type="noConversion"/>
  </si>
  <si>
    <t>输出概要设计文档</t>
    <phoneticPr fontId="107" type="noConversion"/>
  </si>
  <si>
    <t>以下方面不需执行：1、如果软件需求阶段所获得初步的系统体系结构已经足够满足需要2、已由客户获得3、旧系统改造、系统体系结构不需更改；</t>
    <phoneticPr fontId="5" type="noConversion"/>
  </si>
  <si>
    <t>用户界面设计</t>
    <phoneticPr fontId="5" type="noConversion"/>
  </si>
  <si>
    <t>输出用户界面设计报告</t>
    <phoneticPr fontId="5" type="noConversion"/>
  </si>
  <si>
    <t>可用原型替代</t>
    <phoneticPr fontId="5" type="noConversion"/>
  </si>
  <si>
    <t>数据库设计</t>
    <phoneticPr fontId="5" type="noConversion"/>
  </si>
  <si>
    <t>输出数据库设计报告</t>
    <phoneticPr fontId="5" type="noConversion"/>
  </si>
  <si>
    <t>可用PDM替代</t>
    <phoneticPr fontId="5" type="noConversion"/>
  </si>
  <si>
    <t>接口设计</t>
    <phoneticPr fontId="5" type="noConversion"/>
  </si>
  <si>
    <t>输出接口定义文档</t>
    <phoneticPr fontId="5" type="noConversion"/>
  </si>
  <si>
    <t>详细设计</t>
    <phoneticPr fontId="5" type="noConversion"/>
  </si>
  <si>
    <t>输出详细设计文档</t>
    <phoneticPr fontId="5" type="noConversion"/>
  </si>
  <si>
    <t>大、中型项目不可裁剪</t>
    <phoneticPr fontId="5" type="noConversion"/>
  </si>
  <si>
    <t>以下方面不需执行：1、如果概要设计阶段所获得系统体系结构已经足够满足需要2、由客户获得3、旧系统改造、系统体系结构不需更改</t>
    <phoneticPr fontId="5" type="noConversion"/>
  </si>
  <si>
    <t>设计评审</t>
    <phoneticPr fontId="5" type="noConversion"/>
  </si>
  <si>
    <t>概要设计评审</t>
    <phoneticPr fontId="5" type="noConversion"/>
  </si>
  <si>
    <t>软件设计说明书必须产出《评审报告》；小型简单的项目可使用走查方式；大中型、一般软件项目同行评审；重要软件项目需走查和同行评审结合。</t>
    <phoneticPr fontId="5" type="noConversion"/>
  </si>
  <si>
    <t>详细设计评审</t>
    <phoneticPr fontId="5" type="noConversion"/>
  </si>
  <si>
    <t>量化管理</t>
    <phoneticPr fontId="5" type="noConversion"/>
  </si>
  <si>
    <r>
      <rPr>
        <sz val="10"/>
        <rFont val="新宋体"/>
        <family val="3"/>
        <charset val="134"/>
      </rPr>
      <t xml:space="preserve">
</t>
    </r>
    <r>
      <rPr>
        <sz val="10"/>
        <rFont val="微软雅黑"/>
        <family val="2"/>
        <charset val="134"/>
      </rPr>
      <t xml:space="preserve">1、提交正确有效的度量数据 。
2、判断缺陷密度是否异常，并及时分析、采取纠正措施。
</t>
    </r>
    <phoneticPr fontId="5" type="noConversion"/>
  </si>
  <si>
    <t>按时提交正确的度量数据，给各项决策提供数据参考</t>
    <phoneticPr fontId="5" type="noConversion"/>
  </si>
  <si>
    <t>1、执行基线审计。
2、建立设计基线。</t>
    <phoneticPr fontId="5" type="noConversion"/>
  </si>
  <si>
    <t>软件设计和数据库设计评审通过后建立。</t>
    <phoneticPr fontId="5" type="noConversion"/>
  </si>
  <si>
    <t>开发实现</t>
    <phoneticPr fontId="5" type="noConversion"/>
  </si>
  <si>
    <t>代码评审</t>
    <phoneticPr fontId="5" type="noConversion"/>
  </si>
  <si>
    <t xml:space="preserve">
执行评审，记录评审问题，输出《XXX项目代码评审报告》</t>
    <phoneticPr fontId="5" type="noConversion"/>
  </si>
  <si>
    <t>对于客户个性化开发的功能和重要的接口部分的代码，要进行会议的方式评审，其他可会议、轮查等方式；对于记录的问题要跟踪解决。</t>
    <phoneticPr fontId="5" type="noConversion"/>
  </si>
  <si>
    <t>单元测试</t>
    <phoneticPr fontId="5" type="noConversion"/>
  </si>
  <si>
    <t>执行单元测试，输出单元测试报告</t>
    <phoneticPr fontId="5" type="noConversion"/>
  </si>
  <si>
    <t>执行单元测试，并产出单元测试报告</t>
    <phoneticPr fontId="5" type="noConversion"/>
  </si>
  <si>
    <t>软件版本计划</t>
    <phoneticPr fontId="5" type="noConversion"/>
  </si>
  <si>
    <t>制定内部软件版本的集成编译和联调计划、转测试计划。</t>
    <phoneticPr fontId="5" type="noConversion"/>
  </si>
  <si>
    <t>需要和测试负责人、各个模块负责人共同制定。</t>
    <phoneticPr fontId="5" type="noConversion"/>
  </si>
  <si>
    <t>集成编译和联调</t>
    <phoneticPr fontId="5" type="noConversion"/>
  </si>
  <si>
    <t>输出构建说明文档，产出测试包</t>
    <phoneticPr fontId="5" type="noConversion"/>
  </si>
  <si>
    <t>模块接口和联调测试</t>
    <phoneticPr fontId="5" type="noConversion"/>
  </si>
  <si>
    <t>版本转测试</t>
    <phoneticPr fontId="5" type="noConversion"/>
  </si>
  <si>
    <t>1、说明本版本新增、优化或删除哪些功能点；
2、测试负责人需对是否适合转入测试进行确认。</t>
    <phoneticPr fontId="5" type="noConversion"/>
  </si>
  <si>
    <t>应用代码评审缺陷模型预测；</t>
    <phoneticPr fontId="5" type="noConversion"/>
  </si>
  <si>
    <t>瀑布模型不可裁剪</t>
  </si>
  <si>
    <t>内部测试</t>
    <phoneticPr fontId="5" type="noConversion"/>
  </si>
  <si>
    <t>测试计划</t>
    <phoneticPr fontId="5" type="noConversion"/>
  </si>
  <si>
    <t>测试负责人编写测试计划，一般在需求阶段完成。输出《XXX项目测试计划》</t>
    <phoneticPr fontId="5" type="noConversion"/>
  </si>
  <si>
    <t>测试用例编写和更新</t>
    <phoneticPr fontId="5" type="noConversion"/>
  </si>
  <si>
    <t>1、编写功能测试用例
2、需求变更后，相应测试用例进行更新。</t>
    <phoneticPr fontId="5" type="noConversion"/>
  </si>
  <si>
    <t>通常在需求评审通过后启动测试用例编写</t>
    <phoneticPr fontId="5" type="noConversion"/>
  </si>
  <si>
    <t>性能测试方案制定</t>
    <phoneticPr fontId="5" type="noConversion"/>
  </si>
  <si>
    <t>输出《XXX项目性能测试方案》</t>
    <phoneticPr fontId="5" type="noConversion"/>
  </si>
  <si>
    <t>测试文档评审</t>
    <phoneticPr fontId="5" type="noConversion"/>
  </si>
  <si>
    <t>测试用例评审，输出评审报告。</t>
    <phoneticPr fontId="5" type="noConversion"/>
  </si>
  <si>
    <t>执行测试相关文档评审，记录问题，并进行跟踪直至关闭</t>
    <phoneticPr fontId="5" type="noConversion"/>
  </si>
  <si>
    <t>测试计划评审，输出评审报告。</t>
    <phoneticPr fontId="5" type="noConversion"/>
  </si>
  <si>
    <t>性能测试方案评审，输出评审报告。</t>
    <phoneticPr fontId="5" type="noConversion"/>
  </si>
  <si>
    <t>测试执行</t>
    <phoneticPr fontId="5" type="noConversion"/>
  </si>
  <si>
    <t>按计划和方案执行功能、性能测试</t>
    <phoneticPr fontId="5" type="noConversion"/>
  </si>
  <si>
    <t>BUG管理</t>
    <phoneticPr fontId="5" type="noConversion"/>
  </si>
  <si>
    <t>1、BUG统一管理（工具支撑）
2、跟踪BUG解决情况</t>
    <phoneticPr fontId="5" type="noConversion"/>
  </si>
  <si>
    <t>BUG统一由工具管理并及时维护状态</t>
    <phoneticPr fontId="5" type="noConversion"/>
  </si>
  <si>
    <t>测试总结</t>
    <phoneticPr fontId="5" type="noConversion"/>
  </si>
  <si>
    <t>1、各阶段BUG数据统计
2、各阶段测试总结，包括对性能测试的、安全性测试的，并给出测试结论。</t>
    <phoneticPr fontId="5" type="noConversion"/>
  </si>
  <si>
    <t>应用测试发现的BUG数模型进行预测；</t>
    <phoneticPr fontId="5" type="noConversion"/>
  </si>
  <si>
    <t>瀑布模型不可裁剪</t>
    <phoneticPr fontId="5" type="noConversion"/>
  </si>
  <si>
    <t>1、提交正确有效的度量数据 。
2、判断缺陷密度是否异常，并及时分析、采取纠正措施。</t>
    <phoneticPr fontId="5" type="noConversion"/>
  </si>
  <si>
    <t>基线审计</t>
    <phoneticPr fontId="5" type="noConversion"/>
  </si>
  <si>
    <t xml:space="preserve">
建立和管理测试基线。</t>
    <phoneticPr fontId="5" type="noConversion"/>
  </si>
  <si>
    <t>相关代码稳定后，正式系统测试之前，作为基线审计关键点。</t>
    <phoneticPr fontId="5" type="noConversion"/>
  </si>
  <si>
    <t>内部验收</t>
    <phoneticPr fontId="5" type="noConversion"/>
  </si>
  <si>
    <t>验收申请</t>
    <phoneticPr fontId="5" type="noConversion"/>
  </si>
  <si>
    <t>项目组发起验收申请，知会相关干系人</t>
    <phoneticPr fontId="5" type="noConversion"/>
  </si>
  <si>
    <t>验收测试</t>
    <phoneticPr fontId="5" type="noConversion"/>
  </si>
  <si>
    <t>项目监控</t>
    <phoneticPr fontId="5" type="noConversion"/>
  </si>
  <si>
    <t>沟通管理</t>
    <phoneticPr fontId="5" type="noConversion"/>
  </si>
  <si>
    <t>1、召开项目会议
2、周报按时归档</t>
    <phoneticPr fontId="5" type="noConversion"/>
  </si>
  <si>
    <t>周期性活动，实时监控和管理</t>
    <phoneticPr fontId="5" type="noConversion"/>
  </si>
  <si>
    <t>风险问题管理</t>
    <phoneticPr fontId="5" type="noConversion"/>
  </si>
  <si>
    <t>维护风险问题管理日志</t>
    <phoneticPr fontId="5" type="noConversion"/>
  </si>
  <si>
    <t>里程碑评审</t>
    <phoneticPr fontId="5" type="noConversion"/>
  </si>
  <si>
    <t>输出各里程碑节点评审报告</t>
    <phoneticPr fontId="5" type="noConversion"/>
  </si>
  <si>
    <t>对于大型项目，在每个里程碑时间点均需要产出里程碑评审报告，以会议或者邮件发送报告的形式向高层汇报项目总体情况；
对于周期较短的项目，可将几个小阶段合并成一个里程碑，一般不少于两个里程碑。</t>
    <phoneticPr fontId="5" type="noConversion"/>
  </si>
  <si>
    <t>根本原因分析CAR执行</t>
    <phoneticPr fontId="5" type="noConversion"/>
  </si>
  <si>
    <t>配置管理</t>
    <phoneticPr fontId="5" type="noConversion"/>
  </si>
  <si>
    <t>配置库管理</t>
    <phoneticPr fontId="5" type="noConversion"/>
  </si>
  <si>
    <t>1、项目向组织级CM进行公司级CVS/SVN等配置工具的权限申请
2、配置库使用标准目录结构</t>
    <phoneticPr fontId="5" type="noConversion"/>
  </si>
  <si>
    <t>不可未经申请私自建立配置库；经申请单独建立的配置库，且向公司服务器提交频率需符合要求。配置库目录做好规划、发布版本清晰，建立相应标签。</t>
    <phoneticPr fontId="5" type="noConversion"/>
  </si>
  <si>
    <t>公司SVN库中文档及时更新；源码目录日志连续正常。</t>
    <phoneticPr fontId="5" type="noConversion"/>
  </si>
  <si>
    <t>按照变更控制流程管理变更</t>
    <phoneticPr fontId="5" type="noConversion"/>
  </si>
  <si>
    <t>1、变更按照变更管理流程进行管理，并得到高层经理批准
2、变更审批后，项目计划、MPP等受影响配置项按照变更进行更新</t>
    <phoneticPr fontId="5" type="noConversion"/>
  </si>
  <si>
    <t>项目总结</t>
    <phoneticPr fontId="5" type="noConversion"/>
  </si>
  <si>
    <t>项目总结</t>
    <phoneticPr fontId="5" type="noConversion"/>
  </si>
  <si>
    <t>项目经理对项目中的经验和教训总结，输出《项目总结报告》</t>
    <phoneticPr fontId="5" type="noConversion"/>
  </si>
  <si>
    <t>产品发布</t>
    <phoneticPr fontId="5" type="noConversion"/>
  </si>
  <si>
    <t>每次产品发布前建立产品发布基线。</t>
    <phoneticPr fontId="5" type="noConversion"/>
  </si>
  <si>
    <t>产品登记</t>
    <phoneticPr fontId="5" type="noConversion"/>
  </si>
  <si>
    <t>产品在结项前向质量管理部提交产品登记审批单。</t>
    <phoneticPr fontId="5" type="noConversion"/>
  </si>
  <si>
    <t>检查登记记录</t>
    <phoneticPr fontId="5" type="noConversion"/>
  </si>
  <si>
    <t>结项处理</t>
    <phoneticPr fontId="5" type="noConversion"/>
  </si>
  <si>
    <t>结项申请和处理</t>
    <phoneticPr fontId="5" type="noConversion"/>
  </si>
  <si>
    <t>输出工程实施规范类文档</t>
    <phoneticPr fontId="5" type="noConversion"/>
  </si>
  <si>
    <t>1、审查项目质量目标是否能达成（按周、按月、各阶段点到达），并及时进行分析，采取相应的纠正措施
2、与基线进行比较，审查异常点，及时分析并采取纠正措施
3、频率每月，针对项目规范度做目标分析</t>
    <phoneticPr fontId="5" type="noConversion"/>
  </si>
  <si>
    <t>根据产品特点，输出工程实施规范相关文档供后续工程实施使用
1、用户手册，包含安装和操作说明
2、工程项目技术方案，包含环境部署方案和步骤、应急方案等
3、上线方案，包含原系统备份、上线前检查、安装及配置、测试等事项
4、培训类：针对不同角色输出指导文档
5、代码程序清单、归档上线部署相关的处理脚本、程序</t>
    <phoneticPr fontId="5" type="noConversion"/>
  </si>
  <si>
    <t>1、验收组组织功能验收。
2、文档验收</t>
    <phoneticPr fontId="5" type="noConversion"/>
  </si>
  <si>
    <t>项目裁剪指南及检查单的修订：1、删除为合并研发项目和研发工程项目而做的变动
2、将工程实施规范类文档的输出过程从项目总结阶段移至内部验收阶段
3、细化工程实施规范类文档的具体内容
4、删除头部评分栏中工程实施规范行
5、删除项目监控中的数据收集过程、量化管理中的CPI、SPI分析小项
6、在项目总结-产品发布过程，增加发布基线和工程实施规范审计过程</t>
    <phoneticPr fontId="2" type="noConversion"/>
  </si>
  <si>
    <t>1、具体变化：恢复立项、内部验收过程，删除研发工程专有的产品上线过程
2、之前工程实施规范类文档的输出定义在项目总结阶段，而对应的文档评审在内部验收阶段，不合理
3、说明系列文档具体包含哪些，及基本内容
4、工程实施规范文档已有专门的过程评分项，且在产品发布审计时会做对应评审，无需在总分处重复计分
5、需要做数据收集的过程里已有独立的量化管理子项，CPI、SPI已不做度量故不再做分析
6、在形成产品发布基线前明确需要召集会议进行审计</t>
    <phoneticPr fontId="2" type="noConversion"/>
  </si>
  <si>
    <t>V1.9</t>
    <phoneticPr fontId="2" type="noConversion"/>
  </si>
  <si>
    <t>王卫芳</t>
    <phoneticPr fontId="2" type="noConversion"/>
  </si>
  <si>
    <t>精简目标页，刷新基线</t>
    <phoneticPr fontId="2" type="noConversion"/>
  </si>
  <si>
    <t>研发类</t>
  </si>
  <si>
    <t>研发类</t>
    <phoneticPr fontId="5" type="noConversion"/>
  </si>
  <si>
    <t>0.90以上</t>
    <phoneticPr fontId="5" type="noConversion"/>
  </si>
  <si>
    <t>规范符合度</t>
    <phoneticPr fontId="5" type="noConversion"/>
  </si>
  <si>
    <t>研发类</t>
    <phoneticPr fontId="2" type="noConversion"/>
  </si>
  <si>
    <t>V2.0</t>
    <phoneticPr fontId="2" type="noConversion"/>
  </si>
  <si>
    <t>申海燕</t>
    <phoneticPr fontId="2" type="noConversion"/>
  </si>
  <si>
    <t>删除预算表</t>
    <phoneticPr fontId="2" type="noConversion"/>
  </si>
  <si>
    <t>1、召集会议执行产品发布基线及工程实施规范审计，输出《项目发布基线审计报告》
2、将验收通过的产品（含工程实施规范）纳入配置管理库发布区，并形成产品发布基线。
3、产品发布周知或产品发布基线通知</t>
    <phoneticPr fontId="5" type="noConversion"/>
  </si>
  <si>
    <t>研发项目严格要求输出估算书，不能用预算替代估算。增加对安全测试的检查项。删除研发工程项目相关的内容。</t>
    <phoneticPr fontId="2" type="noConversion"/>
  </si>
  <si>
    <t xml:space="preserve">
软件需求评审，输出《XXX项目软件需求评审报告》</t>
    <phoneticPr fontId="5" type="noConversion"/>
  </si>
  <si>
    <t>可裁剪</t>
    <phoneticPr fontId="5" type="noConversion"/>
  </si>
  <si>
    <t>V2.1</t>
  </si>
  <si>
    <t>将裁剪表中项目任务书由不可裁剪改为可裁剪。</t>
    <phoneticPr fontId="2" type="noConversion"/>
  </si>
  <si>
    <t>v2.2</t>
    <phoneticPr fontId="2" type="noConversion"/>
  </si>
  <si>
    <t>陈程</t>
    <phoneticPr fontId="2" type="noConversion"/>
  </si>
  <si>
    <t>完善了配置项的管理部分</t>
    <phoneticPr fontId="2" type="noConversion"/>
  </si>
  <si>
    <t>1、文档和文档版本命名规范
2、文档和代码及时归档
3、文档和代码存放路径正确
4、生产过程中产生的工具及脚本是否都提交入库</t>
    <phoneticPr fontId="5" type="noConversion"/>
  </si>
  <si>
    <t>配置项的管理：含文档、代码、脚本（数据库脚本、测试脚本等等）、工具（自主开发或二次开发的工具等）等等生产过程中产生的所有配置项。</t>
    <phoneticPr fontId="5" type="noConversion"/>
  </si>
  <si>
    <t>开发人员递交《测试申请单》，项目经理和测试经理评估是否达到转测试条件</t>
    <phoneticPr fontId="5" type="noConversion"/>
  </si>
  <si>
    <t>V2.3</t>
    <phoneticPr fontId="2" type="noConversion"/>
  </si>
  <si>
    <t>申海燕</t>
    <phoneticPr fontId="2" type="noConversion"/>
  </si>
  <si>
    <t>1、项目组内部组织评审。
2、报EPG评审。</t>
    <phoneticPr fontId="5" type="noConversion"/>
  </si>
  <si>
    <t>执行评审，记录评审问题，输出《项目计划评审报告》</t>
    <phoneticPr fontId="5" type="noConversion"/>
  </si>
  <si>
    <t>转测试部门明确要递交《测试申请单》。增加对于未及时进行项目申报的情况下扣分规则。计划评审阶段补充EPG评审活动要求。</t>
    <phoneticPr fontId="2" type="noConversion"/>
  </si>
  <si>
    <t>V2.4</t>
    <phoneticPr fontId="2" type="noConversion"/>
  </si>
  <si>
    <t>裁剪表的设计阶段要求输出安全开发基线检查表。</t>
    <phoneticPr fontId="2" type="noConversion"/>
  </si>
  <si>
    <t>1、项目组内部组织评审。</t>
    <phoneticPr fontId="5" type="noConversion"/>
  </si>
  <si>
    <t>评审用户手册、工程技术方案、上线方案文档，输出评审报告。</t>
    <phoneticPr fontId="5" type="noConversion"/>
  </si>
  <si>
    <t>V2.5</t>
  </si>
  <si>
    <t>工程实施规范文档评审</t>
    <phoneticPr fontId="5" type="noConversion"/>
  </si>
  <si>
    <r>
      <t>CCB</t>
    </r>
    <r>
      <rPr>
        <b/>
        <sz val="10"/>
        <rFont val="宋体"/>
        <family val="3"/>
        <charset val="134"/>
      </rPr>
      <t>成员（包括高层经理、项目经理，配置负责人，</t>
    </r>
    <r>
      <rPr>
        <b/>
        <sz val="10"/>
        <rFont val="黑体"/>
        <family val="3"/>
      </rPr>
      <t>SQA</t>
    </r>
    <r>
      <rPr>
        <b/>
        <sz val="10"/>
        <rFont val="宋体"/>
        <family val="3"/>
        <charset val="134"/>
      </rPr>
      <t>负责人，测试负责人，客户代表，</t>
    </r>
    <r>
      <rPr>
        <b/>
        <sz val="10"/>
        <rFont val="黑体"/>
        <family val="3"/>
      </rPr>
      <t>SEPG</t>
    </r>
    <r>
      <rPr>
        <b/>
        <sz val="10"/>
        <rFont val="宋体"/>
        <family val="3"/>
        <charset val="134"/>
      </rPr>
      <t>指导等）</t>
    </r>
    <phoneticPr fontId="68" type="noConversion"/>
  </si>
  <si>
    <t>要求：项目经理需制定配置库管理相关规则，并写入配置库中，方便开发人员随时查看。</t>
    <phoneticPr fontId="5" type="noConversion"/>
  </si>
  <si>
    <t>过程扣分</t>
    <phoneticPr fontId="107" type="noConversion"/>
  </si>
  <si>
    <t>交付件扣分</t>
    <phoneticPr fontId="107" type="noConversion"/>
  </si>
  <si>
    <t>特别说明：1.如项目延迟申报，申报前已经开展的过程分数全部扣除，即给予零分。
         2.若项目采用迭代开发，则标准分为多个迭代的总分。如有3个迭代，代码评审活动9分平均分给三个迭代，单个迭代的代码评审总分是3分，某个迭代的该活动不符合要求、交付件不符合要求，单个迭代最多只能减少3分。</t>
    <phoneticPr fontId="5" type="noConversion"/>
  </si>
  <si>
    <t>减分说明</t>
    <phoneticPr fontId="5" type="noConversion"/>
  </si>
  <si>
    <t>增加工程实施规范评审活动要求。
配置管理计划中CCB成员加入高层经理。</t>
    <phoneticPr fontId="2" type="noConversion"/>
  </si>
  <si>
    <t>审核活动</t>
    <phoneticPr fontId="5" type="noConversion"/>
  </si>
  <si>
    <t>过程控制检查</t>
    <phoneticPr fontId="5" type="noConversion"/>
  </si>
  <si>
    <t>交付件规范</t>
    <phoneticPr fontId="5" type="noConversion"/>
  </si>
  <si>
    <t>考核项</t>
    <phoneticPr fontId="5" type="noConversion"/>
  </si>
  <si>
    <t>实际满分</t>
    <phoneticPr fontId="5" type="noConversion"/>
  </si>
  <si>
    <t>规范度</t>
    <phoneticPr fontId="5" type="noConversion"/>
  </si>
  <si>
    <t>2017年第一版本</t>
    <phoneticPr fontId="5" type="noConversion"/>
  </si>
  <si>
    <t>2017年目标</t>
    <phoneticPr fontId="5" type="noConversion"/>
  </si>
  <si>
    <t>王卫芳</t>
    <phoneticPr fontId="2" type="noConversion"/>
  </si>
  <si>
    <t>刷新2017年基线</t>
    <phoneticPr fontId="2" type="noConversion"/>
  </si>
  <si>
    <t>V2.6</t>
    <phoneticPr fontId="2" type="noConversion"/>
  </si>
  <si>
    <t>V2.7</t>
    <phoneticPr fontId="2" type="noConversion"/>
  </si>
  <si>
    <t>李慧</t>
    <phoneticPr fontId="2" type="noConversion"/>
  </si>
  <si>
    <t>简化总体计划sheet，去除需求管理计划的填写，与项目角色表合并；优化资源计划中的环境填写栏；去除沟通计划中冗余行，分栏可折叠</t>
    <phoneticPr fontId="2" type="noConversion"/>
  </si>
  <si>
    <t>项目名称：</t>
    <phoneticPr fontId="2" type="noConversion"/>
  </si>
  <si>
    <t>部门：</t>
    <phoneticPr fontId="2" type="noConversion"/>
  </si>
  <si>
    <t>项目类别：</t>
    <phoneticPr fontId="2" type="noConversion"/>
  </si>
  <si>
    <t>项目规模：</t>
    <phoneticPr fontId="2" type="noConversion"/>
  </si>
  <si>
    <t>计划开始时间</t>
    <phoneticPr fontId="2" type="noConversion"/>
  </si>
  <si>
    <t>计划结束时间</t>
    <phoneticPr fontId="2" type="noConversion"/>
  </si>
  <si>
    <t>需求分析阶段</t>
    <phoneticPr fontId="2" type="noConversion"/>
  </si>
  <si>
    <t>计划阶段</t>
    <phoneticPr fontId="2" type="noConversion"/>
  </si>
  <si>
    <t>迭代一</t>
    <phoneticPr fontId="2" type="noConversion"/>
  </si>
  <si>
    <t>迭代二</t>
    <phoneticPr fontId="2" type="noConversion"/>
  </si>
  <si>
    <t>迭代三</t>
    <phoneticPr fontId="2" type="noConversion"/>
  </si>
  <si>
    <t>计划开始时间</t>
    <phoneticPr fontId="2" type="noConversion"/>
  </si>
  <si>
    <t>设计阶段</t>
    <phoneticPr fontId="2" type="noConversion"/>
  </si>
  <si>
    <t>编码阶段</t>
    <phoneticPr fontId="2" type="noConversion"/>
  </si>
  <si>
    <t>测试阶段</t>
    <phoneticPr fontId="2" type="noConversion"/>
  </si>
  <si>
    <t>客户实施</t>
    <phoneticPr fontId="2" type="noConversion"/>
  </si>
  <si>
    <t>项目结项</t>
    <phoneticPr fontId="2" type="noConversion"/>
  </si>
  <si>
    <t>产品在技术方面需要保证哪些兼容性，例如数据库、接口。</t>
    <phoneticPr fontId="2" type="noConversion"/>
  </si>
  <si>
    <t>考虑产品未来的发展方向，要在哪些方面做好可扩充性的准备。</t>
    <phoneticPr fontId="2" type="noConversion"/>
  </si>
  <si>
    <t>产品性能方面的要求，例如数据处理速度，网页响应速度。</t>
    <phoneticPr fontId="2" type="noConversion"/>
  </si>
  <si>
    <t>如果有验收条款，需写明验收条款在SVN库的存放路径。或者在此处列出。</t>
    <phoneticPr fontId="2" type="noConversion"/>
  </si>
  <si>
    <t>1 必须准从的标准、流程、规程，如国家的一些标准，法律法规等：</t>
    <phoneticPr fontId="2" type="noConversion"/>
  </si>
  <si>
    <t>3 客户或用户的习惯或惯例：</t>
    <phoneticPr fontId="2" type="noConversion"/>
  </si>
  <si>
    <t>角色</t>
    <phoneticPr fontId="2" type="noConversion"/>
  </si>
  <si>
    <t>职责</t>
    <phoneticPr fontId="2" type="noConversion"/>
  </si>
  <si>
    <t>监控项目的进度，保证项目按质量如期交付给客户、协调项目的人力资源、物理资源。</t>
    <phoneticPr fontId="2" type="noConversion"/>
  </si>
  <si>
    <t>收集客户需求，对项目整体进行计划式管理，分配协调人员的任务安排，跟踪项目进度和质量，管理需求变更，保证项目按质量要求如期交付给客户。</t>
    <phoneticPr fontId="2" type="noConversion"/>
  </si>
  <si>
    <t>收集及分析客户需求，形成项目的范围，输出需求说明书，发起需求评审等。</t>
    <phoneticPr fontId="2" type="noConversion"/>
  </si>
  <si>
    <t>根据项目的业务需求对产品进行概要设计和详细设计。</t>
    <phoneticPr fontId="2" type="noConversion"/>
  </si>
  <si>
    <t>美工人员</t>
    <phoneticPr fontId="2" type="noConversion"/>
  </si>
  <si>
    <t>xx，xx</t>
    <phoneticPr fontId="2" type="noConversion"/>
  </si>
  <si>
    <t>xx，xx</t>
    <phoneticPr fontId="2" type="noConversion"/>
  </si>
  <si>
    <t>联系方式</t>
    <phoneticPr fontId="2" type="noConversion"/>
  </si>
  <si>
    <t>职责</t>
    <phoneticPr fontId="2" type="noConversion"/>
  </si>
  <si>
    <t>接口项目组1</t>
    <phoneticPr fontId="2" type="noConversion"/>
  </si>
  <si>
    <t>八、项目资源计划</t>
    <phoneticPr fontId="2" type="noConversion"/>
  </si>
  <si>
    <t>1、培训计划</t>
    <phoneticPr fontId="2" type="noConversion"/>
  </si>
  <si>
    <t>培训内容</t>
    <phoneticPr fontId="2" type="noConversion"/>
  </si>
  <si>
    <t>培训对象</t>
    <phoneticPr fontId="2" type="noConversion"/>
  </si>
  <si>
    <t>培训时机</t>
    <phoneticPr fontId="2" type="noConversion"/>
  </si>
  <si>
    <t xml:space="preserve">   培训讲师</t>
    <phoneticPr fontId="2" type="noConversion"/>
  </si>
  <si>
    <t>培训费用</t>
    <phoneticPr fontId="2" type="noConversion"/>
  </si>
  <si>
    <t>2、工作场所</t>
    <phoneticPr fontId="2" type="noConversion"/>
  </si>
  <si>
    <t>如无特殊要求，可填写为：无特殊要求</t>
    <phoneticPr fontId="2" type="noConversion"/>
  </si>
  <si>
    <t>任务描述</t>
    <phoneticPr fontId="2" type="noConversion"/>
  </si>
  <si>
    <t>地点</t>
    <phoneticPr fontId="2" type="noConversion"/>
  </si>
  <si>
    <t>人员</t>
    <phoneticPr fontId="2" type="noConversion"/>
  </si>
  <si>
    <t>时间段</t>
    <phoneticPr fontId="2" type="noConversion"/>
  </si>
  <si>
    <t>预计费用</t>
    <phoneticPr fontId="2" type="noConversion"/>
  </si>
  <si>
    <t>3、工作环境与工具使用</t>
    <phoneticPr fontId="2" type="noConversion"/>
  </si>
  <si>
    <t>a 开发环境：</t>
    <phoneticPr fontId="2" type="noConversion"/>
  </si>
  <si>
    <t>操作系统、数据库名称及其版本等</t>
    <phoneticPr fontId="2" type="noConversion"/>
  </si>
  <si>
    <t>操作系统、数据库名称及其版本等</t>
    <phoneticPr fontId="2" type="noConversion"/>
  </si>
  <si>
    <t>c 软件工具</t>
    <phoneticPr fontId="2" type="noConversion"/>
  </si>
  <si>
    <t>备注</t>
    <phoneticPr fontId="2" type="noConversion"/>
  </si>
  <si>
    <t>开发工具名称</t>
    <phoneticPr fontId="2" type="noConversion"/>
  </si>
  <si>
    <t>4、采购计划</t>
    <phoneticPr fontId="2" type="noConversion"/>
  </si>
  <si>
    <t>设备名称</t>
    <phoneticPr fontId="2" type="noConversion"/>
  </si>
  <si>
    <t>采购周期</t>
    <phoneticPr fontId="2" type="noConversion"/>
  </si>
  <si>
    <t>申请时间</t>
    <phoneticPr fontId="2" type="noConversion"/>
  </si>
  <si>
    <t>预计工程验证到货时间</t>
    <phoneticPr fontId="2" type="noConversion"/>
  </si>
  <si>
    <t>预计试产到货时间</t>
    <phoneticPr fontId="2" type="noConversion"/>
  </si>
  <si>
    <t>预计量产到货时间</t>
    <phoneticPr fontId="2" type="noConversion"/>
  </si>
  <si>
    <t>解决办法</t>
    <phoneticPr fontId="2" type="noConversion"/>
  </si>
  <si>
    <t>九、项目沟通计划</t>
    <phoneticPr fontId="2" type="noConversion"/>
  </si>
  <si>
    <t>沟通方式</t>
    <phoneticPr fontId="2" type="noConversion"/>
  </si>
  <si>
    <t>沟通对象</t>
    <phoneticPr fontId="2" type="noConversion"/>
  </si>
  <si>
    <t>沟通时机</t>
    <phoneticPr fontId="2" type="noConversion"/>
  </si>
  <si>
    <t>十、项目风险识别</t>
    <phoneticPr fontId="2" type="noConversion"/>
  </si>
  <si>
    <t>编号</t>
    <phoneticPr fontId="5" type="noConversion"/>
  </si>
  <si>
    <t>风险概率</t>
    <phoneticPr fontId="5" type="noConversion"/>
  </si>
  <si>
    <t>测试工具名称</t>
    <phoneticPr fontId="2" type="noConversion"/>
  </si>
  <si>
    <t>其他配置要求</t>
    <phoneticPr fontId="2" type="noConversion"/>
  </si>
  <si>
    <t>安全开发</t>
    <phoneticPr fontId="5" type="noConversion"/>
  </si>
  <si>
    <t>重点研发项目不可裁剪</t>
    <phoneticPr fontId="5" type="noConversion"/>
  </si>
  <si>
    <t>输出《应用安全开发基线检查表》</t>
    <phoneticPr fontId="5" type="noConversion"/>
  </si>
  <si>
    <t>使用工具进行代码安全审计和安全测试，输出对应报告。</t>
    <phoneticPr fontId="5" type="noConversion"/>
  </si>
  <si>
    <t>代码安全审计由开发人员在系统测试转测前完成并输出报告</t>
    <phoneticPr fontId="5" type="noConversion"/>
  </si>
  <si>
    <t>V2.8</t>
  </si>
  <si>
    <t>安全性测试</t>
    <phoneticPr fontId="5" type="noConversion"/>
  </si>
  <si>
    <t>项目裁剪指南及检查单：
   1）设计阶段的安全开发修改为“输出《应用安全开发基线检查表》”，且重点研发项目不可裁剪；
   2）内部测试中的“安全测试”改为“安全性测试”，包含代码安全审计和安全测试，且重点研发项目不可裁剪</t>
    <phoneticPr fontId="2" type="noConversion"/>
  </si>
  <si>
    <r>
      <rPr>
        <sz val="10"/>
        <color rgb="FFFF0000"/>
        <rFont val="微软雅黑"/>
        <family val="2"/>
        <charset val="134"/>
      </rPr>
      <t>项目经理组织团队开展根因分析，确定纠正措施和预防措施，纠正执行，效果分析，并提交《问题根因分析报告》。</t>
    </r>
    <r>
      <rPr>
        <sz val="10"/>
        <rFont val="微软雅黑"/>
        <family val="2"/>
        <charset val="134"/>
      </rPr>
      <t xml:space="preserve">
对于客服发起的事故投诉，可不使用根因分析表单，可以在原有处理单/整改报告中体现以上根因分析的过程。</t>
    </r>
    <phoneticPr fontId="5" type="noConversion"/>
  </si>
  <si>
    <t>必须进行CAR分析的场景有：
1）  内部测试中严重bug占比20%以上
2） 迭代或项目延期50%以上
3） 发布后出现回滚
4）项目客户满意度目标未达成(低于8分)
5） 出现故障/事故
其他可根据情况选择进行</t>
    <phoneticPr fontId="5" type="noConversion"/>
  </si>
  <si>
    <t>证券软件总部</t>
    <phoneticPr fontId="2" type="noConversion"/>
  </si>
  <si>
    <t>夏乔</t>
    <phoneticPr fontId="2" type="noConversion"/>
  </si>
  <si>
    <t>证券软件国密改造项目</t>
    <phoneticPr fontId="2" type="noConversion"/>
  </si>
  <si>
    <t>为配合国家对金融安全领域的升级，我司提出了对自身系统的改造计划，推出了金证国密算法库，Win版交易系统通过切换新的算法库，将现有的加密体系切换到新的国密加密体系，完成对加密算法的升级</t>
    <phoneticPr fontId="2" type="noConversion"/>
  </si>
  <si>
    <t>裁剪</t>
  </si>
</sst>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43" formatCode="_ * #,##0.00_ ;_ * \-#,##0.00_ ;_ * &quot;-&quot;??_ ;_ @_ "/>
    <numFmt numFmtId="176" formatCode="yyyy\-mm\-dd"/>
    <numFmt numFmtId="177" formatCode="0.00_ ;[Red]\-0.00\ "/>
    <numFmt numFmtId="178" formatCode="0.00_);[Red]\(0.00\)"/>
    <numFmt numFmtId="179" formatCode="#,##0;\-#,##0;&quot;-&quot;"/>
    <numFmt numFmtId="180" formatCode="&quot;$&quot;#,##0_);[Red]\(&quot;$&quot;#,##0\)"/>
    <numFmt numFmtId="181" formatCode="0.0&quot; h&quot;"/>
    <numFmt numFmtId="182" formatCode="_(* #,##0_);_(* \(#,##0\);_(* &quot;-&quot;??_);_(@_)"/>
    <numFmt numFmtId="183" formatCode="_(* #,##0_);_(* \(#,##0\);_(* &quot;-&quot;_);_(@_)"/>
    <numFmt numFmtId="184" formatCode="_(&quot;\&quot;* #,##0_);_(&quot;\&quot;* \(#,##0\);_(&quot;\&quot;* &quot;-&quot;??_);_(@_)"/>
    <numFmt numFmtId="185" formatCode="_(&quot;\&quot;* #,##0_);_(&quot;\&quot;* \(#,##0\);_(&quot;\&quot;* &quot;-&quot;_);_(@_)"/>
    <numFmt numFmtId="186" formatCode="0.00_ "/>
    <numFmt numFmtId="187" formatCode="0_ "/>
    <numFmt numFmtId="188" formatCode="yyyy/m/d;@"/>
    <numFmt numFmtId="189" formatCode="0_);[Red]\(0\)"/>
    <numFmt numFmtId="190" formatCode="0.0_);[Red]\(0.0\)"/>
  </numFmts>
  <fonts count="125">
    <font>
      <sz val="11"/>
      <color theme="1"/>
      <name val="宋体"/>
      <family val="2"/>
      <scheme val="minor"/>
    </font>
    <font>
      <sz val="11"/>
      <color theme="1"/>
      <name val="宋体"/>
      <family val="2"/>
      <charset val="134"/>
      <scheme val="minor"/>
    </font>
    <font>
      <sz val="9"/>
      <name val="宋体"/>
      <family val="3"/>
      <charset val="134"/>
      <scheme val="minor"/>
    </font>
    <font>
      <b/>
      <sz val="10"/>
      <name val="宋体"/>
      <family val="3"/>
      <charset val="134"/>
      <scheme val="minor"/>
    </font>
    <font>
      <sz val="10"/>
      <name val="宋体"/>
      <family val="3"/>
      <charset val="134"/>
      <scheme val="minor"/>
    </font>
    <font>
      <sz val="9"/>
      <name val="宋体"/>
      <family val="3"/>
      <charset val="134"/>
    </font>
    <font>
      <sz val="18"/>
      <color theme="1"/>
      <name val="方正姚体"/>
      <family val="3"/>
      <charset val="134"/>
    </font>
    <font>
      <sz val="11"/>
      <color theme="1"/>
      <name val="微软雅黑"/>
      <family val="2"/>
      <charset val="134"/>
    </font>
    <font>
      <i/>
      <sz val="11"/>
      <color rgb="FF1911AF"/>
      <name val="宋体"/>
      <family val="3"/>
      <charset val="134"/>
      <scheme val="minor"/>
    </font>
    <font>
      <sz val="11"/>
      <color rgb="FF1911AF"/>
      <name val="宋体"/>
      <family val="3"/>
      <charset val="134"/>
      <scheme val="minor"/>
    </font>
    <font>
      <sz val="11"/>
      <name val="微软雅黑"/>
      <family val="2"/>
      <charset val="134"/>
    </font>
    <font>
      <sz val="20"/>
      <color theme="1"/>
      <name val="华文琥珀"/>
      <family val="3"/>
      <charset val="134"/>
    </font>
    <font>
      <b/>
      <sz val="11"/>
      <name val="宋体"/>
      <family val="3"/>
      <charset val="134"/>
    </font>
    <font>
      <i/>
      <sz val="11"/>
      <color rgb="FF808080"/>
      <name val="宋体"/>
      <family val="3"/>
      <charset val="134"/>
    </font>
    <font>
      <i/>
      <sz val="11"/>
      <color rgb="FF808080"/>
      <name val="微软雅黑"/>
      <family val="2"/>
      <charset val="134"/>
    </font>
    <font>
      <i/>
      <sz val="11"/>
      <name val="宋体"/>
      <family val="3"/>
      <charset val="134"/>
    </font>
    <font>
      <sz val="12"/>
      <name val="宋体"/>
      <family val="3"/>
      <charset val="134"/>
    </font>
    <font>
      <b/>
      <sz val="10"/>
      <name val="宋体"/>
      <family val="3"/>
      <charset val="134"/>
    </font>
    <font>
      <sz val="11"/>
      <name val="ＭＳ ゴシック"/>
      <family val="3"/>
      <charset val="128"/>
    </font>
    <font>
      <sz val="10.5"/>
      <color rgb="FFFF0000"/>
      <name val="宋体"/>
      <family val="3"/>
      <charset val="134"/>
    </font>
    <font>
      <sz val="10.5"/>
      <name val="宋体"/>
      <family val="3"/>
      <charset val="134"/>
    </font>
    <font>
      <sz val="6"/>
      <name val="ＭＳ Ｐゴシック"/>
      <family val="2"/>
    </font>
    <font>
      <b/>
      <i/>
      <sz val="10.5"/>
      <name val="宋体"/>
      <family val="3"/>
      <charset val="134"/>
    </font>
    <font>
      <sz val="12"/>
      <name val="Times New Roman"/>
      <family val="1"/>
    </font>
    <font>
      <sz val="10"/>
      <name val="宋体"/>
      <family val="3"/>
      <charset val="134"/>
    </font>
    <font>
      <sz val="11"/>
      <name val="宋体"/>
      <family val="3"/>
      <charset val="134"/>
      <scheme val="major"/>
    </font>
    <font>
      <b/>
      <sz val="12"/>
      <name val="宋体"/>
      <family val="3"/>
      <charset val="134"/>
    </font>
    <font>
      <sz val="14"/>
      <name val="宋体"/>
      <family val="3"/>
      <charset val="134"/>
    </font>
    <font>
      <sz val="10"/>
      <name val="Helv"/>
      <family val="2"/>
    </font>
    <font>
      <sz val="10"/>
      <color indexed="8"/>
      <name val="Arial"/>
      <family val="2"/>
    </font>
    <font>
      <sz val="8"/>
      <name val="Arial"/>
      <family val="2"/>
    </font>
    <font>
      <b/>
      <sz val="12"/>
      <name val="Arial"/>
      <family val="2"/>
    </font>
    <font>
      <sz val="11"/>
      <name val="ＭＳ 明朝"/>
      <family val="3"/>
      <charset val="128"/>
    </font>
    <font>
      <sz val="10"/>
      <name val="Arial"/>
      <family val="2"/>
    </font>
    <font>
      <sz val="9"/>
      <name val="明朝"/>
      <family val="1"/>
      <charset val="255"/>
    </font>
    <font>
      <sz val="10"/>
      <name val="明朝"/>
      <family val="1"/>
      <charset val="255"/>
    </font>
    <font>
      <sz val="11"/>
      <name val="明朝"/>
      <family val="1"/>
      <charset val="255"/>
    </font>
    <font>
      <b/>
      <sz val="11"/>
      <color indexed="8"/>
      <name val="明朝"/>
      <family val="1"/>
    </font>
    <font>
      <b/>
      <sz val="11"/>
      <name val="明朝"/>
      <family val="1"/>
    </font>
    <font>
      <b/>
      <sz val="10"/>
      <color indexed="10"/>
      <name val="明朝"/>
      <family val="1"/>
    </font>
    <font>
      <sz val="8"/>
      <name val="明朝"/>
      <family val="1"/>
      <charset val="255"/>
    </font>
    <font>
      <sz val="9"/>
      <color indexed="16"/>
      <name val="明朝"/>
      <family val="1"/>
      <charset val="255"/>
    </font>
    <font>
      <sz val="14"/>
      <name val="明朝"/>
      <family val="1"/>
      <charset val="255"/>
    </font>
    <font>
      <b/>
      <sz val="14"/>
      <color indexed="9"/>
      <name val="明朝"/>
      <family val="1"/>
    </font>
    <font>
      <i/>
      <sz val="10"/>
      <name val="Arial"/>
      <family val="2"/>
    </font>
    <font>
      <sz val="9"/>
      <color indexed="81"/>
      <name val="宋体"/>
      <family val="3"/>
      <charset val="134"/>
    </font>
    <font>
      <b/>
      <sz val="14"/>
      <name val="Times New Roman"/>
      <family val="1"/>
    </font>
    <font>
      <sz val="11"/>
      <name val="ＭＳ Ｐゴシック"/>
      <family val="2"/>
    </font>
    <font>
      <sz val="12"/>
      <name val="黑体"/>
      <family val="3"/>
    </font>
    <font>
      <b/>
      <sz val="12"/>
      <name val="Times New Roman"/>
      <family val="1"/>
    </font>
    <font>
      <b/>
      <sz val="12"/>
      <name val="黑体"/>
      <family val="3"/>
    </font>
    <font>
      <sz val="10"/>
      <name val="黑体"/>
      <family val="3"/>
    </font>
    <font>
      <b/>
      <sz val="14"/>
      <name val="黑体"/>
      <family val="3"/>
    </font>
    <font>
      <b/>
      <sz val="10.5"/>
      <name val="Times New Roman"/>
      <family val="1"/>
    </font>
    <font>
      <b/>
      <sz val="10.5"/>
      <name val="黑体"/>
      <family val="3"/>
    </font>
    <font>
      <b/>
      <sz val="10"/>
      <name val="Times New Roman"/>
      <family val="1"/>
    </font>
    <font>
      <sz val="10.5"/>
      <name val="黑体"/>
      <family val="3"/>
    </font>
    <font>
      <b/>
      <sz val="10"/>
      <name val="黑体"/>
      <family val="3"/>
    </font>
    <font>
      <b/>
      <sz val="12"/>
      <name val="ＭＳ Ｐゴシック"/>
      <family val="2"/>
    </font>
    <font>
      <sz val="12"/>
      <name val="ＭＳ Ｐゴシック"/>
      <family val="2"/>
    </font>
    <font>
      <b/>
      <sz val="10"/>
      <name val="ＭＳ Ｐゴシック"/>
      <family val="2"/>
    </font>
    <font>
      <sz val="10"/>
      <name val="Times New Roman"/>
      <family val="1"/>
    </font>
    <font>
      <sz val="10"/>
      <name val="ＭＳ Ｐゴシック"/>
      <family val="2"/>
    </font>
    <font>
      <b/>
      <sz val="14"/>
      <name val="宋体"/>
      <family val="3"/>
      <charset val="134"/>
    </font>
    <font>
      <sz val="10"/>
      <color rgb="FFFF0000"/>
      <name val="宋体"/>
      <family val="3"/>
      <charset val="134"/>
      <scheme val="minor"/>
    </font>
    <font>
      <i/>
      <sz val="10"/>
      <name val="宋体"/>
      <family val="3"/>
      <charset val="134"/>
      <scheme val="minor"/>
    </font>
    <font>
      <i/>
      <sz val="10"/>
      <name val="宋体"/>
      <family val="3"/>
      <charset val="134"/>
    </font>
    <font>
      <i/>
      <sz val="10"/>
      <name val="ＭＳ Ｐゴシック"/>
      <family val="2"/>
    </font>
    <font>
      <sz val="9"/>
      <name val="ＭＳ Ｐゴシック"/>
      <family val="2"/>
    </font>
    <font>
      <i/>
      <sz val="9"/>
      <name val="宋体"/>
      <family val="3"/>
      <charset val="134"/>
    </font>
    <font>
      <i/>
      <sz val="9"/>
      <name val="Times New Roman"/>
      <family val="1"/>
    </font>
    <font>
      <sz val="9"/>
      <name val="Times New Roman"/>
      <family val="1"/>
    </font>
    <font>
      <b/>
      <sz val="14"/>
      <name val="ＭＳ Ｐゴシック"/>
      <family val="2"/>
    </font>
    <font>
      <sz val="10"/>
      <name val="Calibri"/>
      <family val="2"/>
    </font>
    <font>
      <i/>
      <sz val="10.5"/>
      <name val="宋体"/>
      <family val="3"/>
      <charset val="134"/>
    </font>
    <font>
      <i/>
      <sz val="12"/>
      <name val="宋体"/>
      <family val="3"/>
      <charset val="134"/>
      <scheme val="minor"/>
    </font>
    <font>
      <i/>
      <sz val="10.5"/>
      <name val="Times New Roman"/>
      <family val="1"/>
    </font>
    <font>
      <sz val="10"/>
      <name val="MS Sans Serif"/>
      <family val="2"/>
    </font>
    <font>
      <u/>
      <sz val="11"/>
      <color indexed="36"/>
      <name val="ＭＳ Ｐゴシック"/>
      <family val="2"/>
    </font>
    <font>
      <sz val="10"/>
      <name val="仿宋体"/>
      <family val="3"/>
      <charset val="134"/>
    </font>
    <font>
      <b/>
      <sz val="11"/>
      <name val="微软雅黑"/>
      <family val="2"/>
      <charset val="134"/>
    </font>
    <font>
      <b/>
      <sz val="9"/>
      <color indexed="81"/>
      <name val="Tahoma"/>
      <family val="2"/>
    </font>
    <font>
      <sz val="9"/>
      <color indexed="81"/>
      <name val="Tahoma"/>
      <family val="2"/>
    </font>
    <font>
      <b/>
      <sz val="9"/>
      <color indexed="81"/>
      <name val="宋体"/>
      <family val="3"/>
      <charset val="134"/>
    </font>
    <font>
      <sz val="14"/>
      <color theme="1"/>
      <name val="华文琥珀"/>
      <family val="3"/>
      <charset val="134"/>
    </font>
    <font>
      <sz val="10"/>
      <name val="微软雅黑"/>
      <family val="2"/>
      <charset val="134"/>
    </font>
    <font>
      <sz val="12"/>
      <name val="微软雅黑"/>
      <family val="2"/>
      <charset val="134"/>
    </font>
    <font>
      <i/>
      <sz val="11"/>
      <color theme="1"/>
      <name val="宋体"/>
      <family val="3"/>
      <charset val="134"/>
      <scheme val="minor"/>
    </font>
    <font>
      <sz val="11"/>
      <color theme="1"/>
      <name val="宋体"/>
      <family val="3"/>
      <charset val="134"/>
      <scheme val="minor"/>
    </font>
    <font>
      <u/>
      <sz val="12"/>
      <color indexed="12"/>
      <name val="宋体"/>
      <family val="3"/>
      <charset val="134"/>
    </font>
    <font>
      <sz val="10.5"/>
      <color theme="1"/>
      <name val="Times New Roman"/>
      <family val="1"/>
    </font>
    <font>
      <sz val="10.5"/>
      <color theme="1"/>
      <name val="宋体"/>
      <family val="3"/>
      <charset val="134"/>
    </font>
    <font>
      <b/>
      <sz val="11"/>
      <color theme="0"/>
      <name val="ＭＳ ゴシック"/>
      <family val="3"/>
      <charset val="128"/>
    </font>
    <font>
      <b/>
      <sz val="11"/>
      <color theme="0"/>
      <name val="宋体"/>
      <family val="3"/>
      <charset val="134"/>
    </font>
    <font>
      <sz val="11"/>
      <name val="Times New Roman"/>
      <family val="1"/>
    </font>
    <font>
      <sz val="10"/>
      <name val="宋体"/>
      <family val="3"/>
      <charset val="134"/>
      <scheme val="major"/>
    </font>
    <font>
      <sz val="18"/>
      <color theme="1"/>
      <name val="微软雅黑"/>
      <family val="2"/>
      <charset val="134"/>
    </font>
    <font>
      <b/>
      <sz val="10"/>
      <color theme="0"/>
      <name val="微软雅黑"/>
      <family val="2"/>
      <charset val="134"/>
    </font>
    <font>
      <b/>
      <sz val="14"/>
      <color theme="0"/>
      <name val="微软雅黑"/>
      <family val="2"/>
      <charset val="134"/>
    </font>
    <font>
      <b/>
      <i/>
      <sz val="10"/>
      <name val="微软雅黑"/>
      <family val="2"/>
      <charset val="134"/>
    </font>
    <font>
      <b/>
      <sz val="10"/>
      <name val="微软雅黑"/>
      <family val="2"/>
      <charset val="134"/>
    </font>
    <font>
      <sz val="9"/>
      <color theme="1"/>
      <name val="微软雅黑"/>
      <family val="2"/>
      <charset val="134"/>
    </font>
    <font>
      <sz val="9"/>
      <name val="微软雅黑"/>
      <family val="2"/>
      <charset val="134"/>
    </font>
    <font>
      <sz val="9"/>
      <color indexed="8"/>
      <name val="微软雅黑"/>
      <family val="2"/>
      <charset val="134"/>
    </font>
    <font>
      <sz val="14"/>
      <name val="微软雅黑"/>
      <family val="2"/>
      <charset val="134"/>
    </font>
    <font>
      <sz val="14"/>
      <color theme="1"/>
      <name val="宋体"/>
      <family val="3"/>
      <charset val="134"/>
      <scheme val="minor"/>
    </font>
    <font>
      <sz val="11"/>
      <name val="宋体"/>
      <family val="3"/>
      <charset val="134"/>
      <scheme val="minor"/>
    </font>
    <font>
      <sz val="12"/>
      <color indexed="10"/>
      <name val="宋体"/>
      <family val="3"/>
      <charset val="134"/>
    </font>
    <font>
      <sz val="10"/>
      <color rgb="FFFF0000"/>
      <name val="微软雅黑"/>
      <family val="2"/>
      <charset val="134"/>
    </font>
    <font>
      <b/>
      <sz val="12"/>
      <color rgb="FFFF0000"/>
      <name val="宋体"/>
      <family val="3"/>
      <charset val="134"/>
    </font>
    <font>
      <b/>
      <i/>
      <sz val="11"/>
      <color indexed="12"/>
      <name val="微软雅黑"/>
      <family val="2"/>
      <charset val="134"/>
    </font>
    <font>
      <sz val="10.5"/>
      <name val="Times New Roman"/>
      <family val="1"/>
    </font>
    <font>
      <b/>
      <sz val="10.5"/>
      <name val="宋体"/>
      <family val="3"/>
      <charset val="134"/>
    </font>
    <font>
      <b/>
      <sz val="9"/>
      <name val="宋体"/>
      <family val="3"/>
      <charset val="134"/>
    </font>
    <font>
      <sz val="10"/>
      <color theme="1"/>
      <name val="微软雅黑"/>
      <family val="2"/>
      <charset val="134"/>
    </font>
    <font>
      <b/>
      <vertAlign val="subscript"/>
      <sz val="10.5"/>
      <name val="宋体"/>
      <family val="3"/>
      <charset val="134"/>
    </font>
    <font>
      <strike/>
      <sz val="10"/>
      <color rgb="FF7030A0"/>
      <name val="微软雅黑"/>
      <family val="2"/>
      <charset val="134"/>
    </font>
    <font>
      <sz val="10"/>
      <name val="新宋体"/>
      <family val="3"/>
      <charset val="134"/>
    </font>
    <font>
      <i/>
      <sz val="10"/>
      <color rgb="FFFF0000"/>
      <name val="微软雅黑"/>
      <family val="2"/>
      <charset val="134"/>
    </font>
    <font>
      <sz val="9"/>
      <color rgb="FFFF0000"/>
      <name val="微软雅黑"/>
      <family val="2"/>
      <charset val="134"/>
    </font>
    <font>
      <sz val="9"/>
      <color rgb="FF00B050"/>
      <name val="微软雅黑"/>
      <family val="2"/>
      <charset val="134"/>
    </font>
    <font>
      <i/>
      <sz val="10"/>
      <color theme="1"/>
      <name val="宋体"/>
      <family val="3"/>
      <charset val="134"/>
      <scheme val="minor"/>
    </font>
    <font>
      <sz val="11"/>
      <color rgb="FFFF0000"/>
      <name val="宋体"/>
      <family val="2"/>
      <scheme val="minor"/>
    </font>
    <font>
      <sz val="10"/>
      <color theme="1"/>
      <name val="华文琥珀"/>
      <family val="3"/>
      <charset val="134"/>
    </font>
    <font>
      <i/>
      <sz val="10"/>
      <name val="微软雅黑"/>
      <family val="2"/>
      <charset val="134"/>
    </font>
  </fonts>
  <fills count="40">
    <fill>
      <patternFill patternType="none"/>
    </fill>
    <fill>
      <patternFill patternType="gray125"/>
    </fill>
    <fill>
      <patternFill patternType="solid">
        <fgColor indexed="44"/>
        <bgColor indexed="64"/>
      </patternFill>
    </fill>
    <fill>
      <patternFill patternType="solid">
        <fgColor theme="3" tint="0.79998168889431442"/>
        <bgColor indexed="64"/>
      </patternFill>
    </fill>
    <fill>
      <patternFill patternType="solid">
        <fgColor theme="8" tint="0.79998168889431442"/>
        <bgColor indexed="64"/>
      </patternFill>
    </fill>
    <fill>
      <patternFill patternType="solid">
        <fgColor theme="0" tint="-4.9989318521683403E-2"/>
        <bgColor indexed="64"/>
      </patternFill>
    </fill>
    <fill>
      <gradientFill type="path" left="0.5" right="0.5" top="0.5" bottom="0.5">
        <stop position="0">
          <color theme="0"/>
        </stop>
        <stop position="1">
          <color theme="4" tint="0.59999389629810485"/>
        </stop>
      </gradientFill>
    </fill>
    <fill>
      <gradientFill>
        <stop position="0">
          <color theme="0"/>
        </stop>
        <stop position="1">
          <color theme="4" tint="0.80001220740379042"/>
        </stop>
      </gradientFill>
    </fill>
    <fill>
      <patternFill patternType="solid">
        <fgColor rgb="FFFFFFCC"/>
        <bgColor indexed="64"/>
      </patternFill>
    </fill>
    <fill>
      <patternFill patternType="solid">
        <fgColor indexed="41"/>
        <bgColor indexed="64"/>
      </patternFill>
    </fill>
    <fill>
      <patternFill patternType="solid">
        <fgColor rgb="FFCCFFFF"/>
        <bgColor indexed="64"/>
      </patternFill>
    </fill>
    <fill>
      <patternFill patternType="solid">
        <fgColor theme="9" tint="0.39997558519241921"/>
        <bgColor indexed="64"/>
      </patternFill>
    </fill>
    <fill>
      <patternFill patternType="solid">
        <fgColor indexed="27"/>
        <bgColor indexed="64"/>
      </patternFill>
    </fill>
    <fill>
      <patternFill patternType="solid">
        <fgColor indexed="22"/>
        <bgColor indexed="64"/>
      </patternFill>
    </fill>
    <fill>
      <patternFill patternType="solid">
        <fgColor indexed="26"/>
        <bgColor indexed="64"/>
      </patternFill>
    </fill>
    <fill>
      <patternFill patternType="lightGray">
        <fgColor indexed="21"/>
      </patternFill>
    </fill>
    <fill>
      <patternFill patternType="darkGray">
        <fgColor indexed="22"/>
      </patternFill>
    </fill>
    <fill>
      <patternFill patternType="mediumGray">
        <fgColor indexed="13"/>
      </patternFill>
    </fill>
    <fill>
      <patternFill patternType="mediumGray">
        <fgColor indexed="10"/>
      </patternFill>
    </fill>
    <fill>
      <patternFill patternType="mediumGray">
        <fgColor indexed="11"/>
      </patternFill>
    </fill>
    <fill>
      <patternFill patternType="mediumGray">
        <fgColor indexed="15"/>
      </patternFill>
    </fill>
    <fill>
      <patternFill patternType="mediumGray">
        <fgColor indexed="20"/>
      </patternFill>
    </fill>
    <fill>
      <patternFill patternType="mediumGray">
        <fgColor indexed="21"/>
      </patternFill>
    </fill>
    <fill>
      <patternFill patternType="solid">
        <fgColor indexed="23"/>
        <bgColor indexed="9"/>
      </patternFill>
    </fill>
    <fill>
      <patternFill patternType="solid">
        <fgColor indexed="23"/>
      </patternFill>
    </fill>
    <fill>
      <patternFill patternType="solid">
        <fgColor theme="0"/>
        <bgColor indexed="64"/>
      </patternFill>
    </fill>
    <fill>
      <patternFill patternType="solid">
        <fgColor indexed="47"/>
        <bgColor indexed="64"/>
      </patternFill>
    </fill>
    <fill>
      <patternFill patternType="solid">
        <fgColor indexed="44"/>
        <bgColor indexed="31"/>
      </patternFill>
    </fill>
    <fill>
      <patternFill patternType="solid">
        <fgColor theme="8" tint="0.39997558519241921"/>
        <bgColor indexed="64"/>
      </patternFill>
    </fill>
    <fill>
      <patternFill patternType="solid">
        <fgColor rgb="FFFFFFFF"/>
        <bgColor indexed="64"/>
      </patternFill>
    </fill>
    <fill>
      <patternFill patternType="solid">
        <fgColor theme="0"/>
        <bgColor indexed="31"/>
      </patternFill>
    </fill>
    <fill>
      <patternFill patternType="solid">
        <fgColor rgb="FFFFC000"/>
        <bgColor indexed="64"/>
      </patternFill>
    </fill>
    <fill>
      <patternFill patternType="solid">
        <fgColor theme="5" tint="-0.499984740745262"/>
        <bgColor indexed="64"/>
      </patternFill>
    </fill>
    <fill>
      <patternFill patternType="solid">
        <fgColor indexed="65"/>
        <bgColor indexed="64"/>
      </patternFill>
    </fill>
    <fill>
      <patternFill patternType="solid">
        <fgColor rgb="FF666699"/>
        <bgColor indexed="64"/>
      </patternFill>
    </fill>
    <fill>
      <patternFill patternType="solid">
        <fgColor rgb="FFFFFF99"/>
        <bgColor indexed="64"/>
      </patternFill>
    </fill>
    <fill>
      <patternFill patternType="solid">
        <fgColor rgb="FF65BDFF"/>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00"/>
        <bgColor indexed="64"/>
      </patternFill>
    </fill>
  </fills>
  <borders count="102">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right/>
      <top style="medium">
        <color indexed="64"/>
      </top>
      <bottom style="medium">
        <color indexed="64"/>
      </bottom>
      <diagonal/>
    </border>
    <border>
      <left/>
      <right/>
      <top style="thin">
        <color indexed="64"/>
      </top>
      <bottom style="dotted">
        <color indexed="64"/>
      </bottom>
      <diagonal/>
    </border>
    <border>
      <left style="thick">
        <color indexed="23"/>
      </left>
      <right style="thick">
        <color indexed="9"/>
      </right>
      <top style="thick">
        <color indexed="23"/>
      </top>
      <bottom style="thick">
        <color indexed="9"/>
      </bottom>
      <diagonal/>
    </border>
    <border>
      <left style="thick">
        <color indexed="9"/>
      </left>
      <right style="thick">
        <color indexed="23"/>
      </right>
      <top style="thick">
        <color indexed="9"/>
      </top>
      <bottom style="thick">
        <color indexed="23"/>
      </bottom>
      <diagonal/>
    </border>
    <border>
      <left style="thick">
        <color indexed="9"/>
      </left>
      <right style="thick">
        <color indexed="8"/>
      </right>
      <top style="thick">
        <color indexed="9"/>
      </top>
      <bottom style="thick">
        <color indexed="8"/>
      </bottom>
      <diagonal/>
    </border>
    <border>
      <left style="thin">
        <color indexed="8"/>
      </left>
      <right/>
      <top/>
      <bottom/>
      <diagonal/>
    </border>
    <border>
      <left style="thin">
        <color indexed="8"/>
      </left>
      <right style="thin">
        <color indexed="64"/>
      </right>
      <top/>
      <bottom/>
      <diagonal/>
    </border>
    <border>
      <left style="thin">
        <color indexed="8"/>
      </left>
      <right/>
      <top style="thin">
        <color indexed="8"/>
      </top>
      <bottom/>
      <diagonal/>
    </border>
    <border>
      <left style="thin">
        <color indexed="8"/>
      </left>
      <right style="thin">
        <color indexed="64"/>
      </right>
      <top style="thin">
        <color indexed="8"/>
      </top>
      <bottom/>
      <diagonal/>
    </border>
    <border>
      <left/>
      <right/>
      <top/>
      <bottom style="thin">
        <color indexed="8"/>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right style="medium">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8"/>
      </left>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8"/>
      </right>
      <top style="medium">
        <color indexed="64"/>
      </top>
      <bottom style="thin">
        <color indexed="8"/>
      </bottom>
      <diagonal/>
    </border>
    <border>
      <left style="medium">
        <color indexed="8"/>
      </left>
      <right style="thin">
        <color indexed="8"/>
      </right>
      <top style="medium">
        <color indexed="64"/>
      </top>
      <bottom style="thin">
        <color indexed="8"/>
      </bottom>
      <diagonal/>
    </border>
    <border>
      <left style="medium">
        <color indexed="8"/>
      </left>
      <right/>
      <top style="medium">
        <color indexed="64"/>
      </top>
      <bottom style="thin">
        <color indexed="64"/>
      </bottom>
      <diagonal/>
    </border>
    <border>
      <left/>
      <right style="medium">
        <color indexed="8"/>
      </right>
      <top style="medium">
        <color indexed="64"/>
      </top>
      <bottom style="thin">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top/>
      <bottom/>
      <diagonal/>
    </border>
    <border>
      <left style="thin">
        <color indexed="64"/>
      </left>
      <right/>
      <top style="thin">
        <color indexed="8"/>
      </top>
      <bottom style="thin">
        <color indexed="64"/>
      </bottom>
      <diagonal/>
    </border>
    <border>
      <left/>
      <right/>
      <top style="thin">
        <color indexed="8"/>
      </top>
      <bottom style="thin">
        <color indexed="64"/>
      </bottom>
      <diagonal/>
    </border>
    <border>
      <left/>
      <right style="medium">
        <color indexed="64"/>
      </right>
      <top style="thin">
        <color indexed="8"/>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8"/>
      </left>
      <right/>
      <top style="thin">
        <color indexed="64"/>
      </top>
      <bottom/>
      <diagonal/>
    </border>
    <border>
      <left style="medium">
        <color indexed="64"/>
      </left>
      <right/>
      <top style="thin">
        <color indexed="64"/>
      </top>
      <bottom style="thin">
        <color indexed="64"/>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style="thin">
        <color theme="0" tint="-0.24994659260841701"/>
      </left>
      <right style="thin">
        <color theme="0" tint="-0.24994659260841701"/>
      </right>
      <top style="medium">
        <color theme="0" tint="-0.24994659260841701"/>
      </top>
      <bottom style="thin">
        <color theme="0" tint="-0.24994659260841701"/>
      </bottom>
      <diagonal/>
    </border>
    <border>
      <left style="thin">
        <color theme="0" tint="-0.24994659260841701"/>
      </left>
      <right style="thin">
        <color theme="0" tint="-0.24994659260841701"/>
      </right>
      <top style="medium">
        <color theme="0" tint="-0.24994659260841701"/>
      </top>
      <bottom/>
      <diagonal/>
    </border>
    <border>
      <left/>
      <right/>
      <top style="medium">
        <color theme="0" tint="-0.24994659260841701"/>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diagonal/>
    </border>
    <border>
      <left style="thin">
        <color theme="0" tint="-0.24994659260841701"/>
      </left>
      <right/>
      <top style="thin">
        <color theme="0" tint="-0.24994659260841701"/>
      </top>
      <bottom style="medium">
        <color theme="0" tint="-0.24994659260841701"/>
      </bottom>
      <diagonal/>
    </border>
    <border>
      <left/>
      <right/>
      <top style="thin">
        <color theme="0" tint="-0.24994659260841701"/>
      </top>
      <bottom style="medium">
        <color theme="0" tint="-0.24994659260841701"/>
      </bottom>
      <diagonal/>
    </border>
    <border>
      <left/>
      <right style="thin">
        <color theme="0" tint="-0.24994659260841701"/>
      </right>
      <top style="thin">
        <color theme="0" tint="-0.24994659260841701"/>
      </top>
      <bottom style="medium">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style="medium">
        <color theme="0" tint="-0.24994659260841701"/>
      </bottom>
      <diagonal/>
    </border>
    <border>
      <left style="thin">
        <color theme="0" tint="-0.24994659260841701"/>
      </left>
      <right style="thin">
        <color theme="0" tint="-0.24994659260841701"/>
      </right>
      <top/>
      <bottom style="medium">
        <color theme="0" tint="-0.24994659260841701"/>
      </bottom>
      <diagonal/>
    </border>
    <border>
      <left/>
      <right/>
      <top/>
      <bottom style="medium">
        <color theme="0" tint="-0.24994659260841701"/>
      </bottom>
      <diagonal/>
    </border>
    <border>
      <left style="medium">
        <color theme="0" tint="-0.24994659260841701"/>
      </left>
      <right style="thin">
        <color theme="0" tint="-0.24994659260841701"/>
      </right>
      <top style="thin">
        <color theme="0" tint="-0.24994659260841701"/>
      </top>
      <bottom style="thin">
        <color theme="0" tint="-0.24994659260841701"/>
      </bottom>
      <diagonal/>
    </border>
    <border>
      <left style="medium">
        <color theme="0" tint="-0.24994659260841701"/>
      </left>
      <right style="thin">
        <color theme="0" tint="-0.24994659260841701"/>
      </right>
      <top style="thin">
        <color theme="0" tint="-0.24994659260841701"/>
      </top>
      <bottom style="medium">
        <color theme="0" tint="-0.24994659260841701"/>
      </bottom>
      <diagonal/>
    </border>
    <border>
      <left style="medium">
        <color indexed="64"/>
      </left>
      <right style="thin">
        <color indexed="64"/>
      </right>
      <top/>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thin">
        <color indexed="8"/>
      </left>
      <right/>
      <top style="medium">
        <color indexed="8"/>
      </top>
      <bottom style="thin">
        <color indexed="64"/>
      </bottom>
      <diagonal/>
    </border>
    <border>
      <left/>
      <right style="thin">
        <color indexed="8"/>
      </right>
      <top style="medium">
        <color indexed="8"/>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8"/>
      </right>
      <top style="thin">
        <color indexed="8"/>
      </top>
      <bottom style="medium">
        <color indexed="64"/>
      </bottom>
      <diagonal/>
    </border>
    <border>
      <left style="medium">
        <color indexed="8"/>
      </left>
      <right style="thin">
        <color indexed="8"/>
      </right>
      <top style="thin">
        <color indexed="8"/>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theme="0" tint="-0.24994659260841701"/>
      </left>
      <right style="thin">
        <color theme="0" tint="-0.24994659260841701"/>
      </right>
      <top style="medium">
        <color theme="0" tint="-0.24994659260841701"/>
      </top>
      <bottom style="medium">
        <color theme="0" tint="-0.24994659260841701"/>
      </bottom>
      <diagonal/>
    </border>
    <border>
      <left style="thin">
        <color theme="0" tint="-0.24994659260841701"/>
      </left>
      <right style="thin">
        <color theme="0" tint="-0.24994659260841701"/>
      </right>
      <top style="medium">
        <color theme="0" tint="-0.24994659260841701"/>
      </top>
      <bottom style="medium">
        <color theme="0" tint="-0.24994659260841701"/>
      </bottom>
      <diagonal/>
    </border>
    <border>
      <left style="thin">
        <color theme="0" tint="-0.24994659260841701"/>
      </left>
      <right style="medium">
        <color theme="0" tint="-0.24994659260841701"/>
      </right>
      <top style="medium">
        <color theme="0" tint="-0.24994659260841701"/>
      </top>
      <bottom style="medium">
        <color theme="0" tint="-0.24994659260841701"/>
      </bottom>
      <diagonal/>
    </border>
    <border>
      <left style="thin">
        <color theme="0" tint="-0.24994659260841701"/>
      </left>
      <right style="medium">
        <color theme="0" tint="-0.24994659260841701"/>
      </right>
      <top style="medium">
        <color theme="0" tint="-0.24994659260841701"/>
      </top>
      <bottom style="thin">
        <color theme="0" tint="-0.24994659260841701"/>
      </bottom>
      <diagonal/>
    </border>
    <border>
      <left style="thin">
        <color theme="0" tint="-0.24994659260841701"/>
      </left>
      <right style="medium">
        <color theme="0" tint="-0.24994659260841701"/>
      </right>
      <top style="thin">
        <color theme="0" tint="-0.24994659260841701"/>
      </top>
      <bottom style="thin">
        <color theme="0" tint="-0.24994659260841701"/>
      </bottom>
      <diagonal/>
    </border>
    <border>
      <left style="thin">
        <color theme="0" tint="-0.24994659260841701"/>
      </left>
      <right style="medium">
        <color theme="0" tint="-0.24994659260841701"/>
      </right>
      <top style="thin">
        <color theme="0" tint="-0.24994659260841701"/>
      </top>
      <bottom style="medium">
        <color theme="0" tint="-0.24994659260841701"/>
      </bottom>
      <diagonal/>
    </border>
    <border>
      <left style="thin">
        <color theme="0" tint="-0.24994659260841701"/>
      </left>
      <right style="thin">
        <color theme="0" tint="-0.24994659260841701"/>
      </right>
      <top style="thin">
        <color theme="0" tint="-0.34998626667073579"/>
      </top>
      <bottom style="thin">
        <color theme="0" tint="-0.24994659260841701"/>
      </bottom>
      <diagonal/>
    </border>
  </borders>
  <cellStyleXfs count="79">
    <xf numFmtId="0" fontId="0" fillId="0" borderId="0"/>
    <xf numFmtId="0" fontId="16" fillId="0" borderId="0"/>
    <xf numFmtId="0" fontId="18" fillId="0" borderId="0"/>
    <xf numFmtId="0" fontId="23" fillId="0" borderId="0"/>
    <xf numFmtId="0" fontId="23" fillId="0" borderId="0"/>
    <xf numFmtId="0" fontId="23" fillId="0" borderId="0"/>
    <xf numFmtId="0" fontId="23" fillId="0" borderId="0"/>
    <xf numFmtId="0" fontId="23" fillId="0" borderId="0"/>
    <xf numFmtId="0" fontId="23" fillId="0" borderId="0"/>
    <xf numFmtId="0" fontId="28" fillId="0" borderId="0"/>
    <xf numFmtId="0" fontId="28" fillId="0" borderId="0"/>
    <xf numFmtId="0" fontId="23" fillId="0" borderId="0"/>
    <xf numFmtId="179" fontId="29" fillId="0" borderId="0" applyFill="0" applyBorder="0" applyAlignment="0"/>
    <xf numFmtId="38" fontId="30" fillId="13" borderId="0" applyNumberFormat="0" applyBorder="0" applyAlignment="0" applyProtection="0"/>
    <xf numFmtId="0" fontId="31" fillId="0" borderId="20" applyNumberFormat="0" applyAlignment="0" applyProtection="0">
      <alignment horizontal="left" vertical="center"/>
    </xf>
    <xf numFmtId="0" fontId="31" fillId="0" borderId="11">
      <alignment horizontal="left" vertical="center"/>
    </xf>
    <xf numFmtId="10" fontId="30" fillId="14" borderId="5" applyNumberFormat="0" applyBorder="0" applyAlignment="0" applyProtection="0"/>
    <xf numFmtId="180" fontId="32" fillId="0" borderId="0"/>
    <xf numFmtId="0" fontId="33" fillId="0" borderId="0"/>
    <xf numFmtId="10" fontId="33" fillId="0" borderId="0" applyFont="0" applyFill="0" applyBorder="0" applyAlignment="0" applyProtection="0"/>
    <xf numFmtId="0" fontId="34" fillId="0" borderId="5"/>
    <xf numFmtId="0" fontId="34" fillId="15" borderId="18"/>
    <xf numFmtId="0" fontId="34" fillId="0" borderId="5">
      <protection locked="0" hidden="1"/>
    </xf>
    <xf numFmtId="0" fontId="35" fillId="0" borderId="21" applyBorder="0"/>
    <xf numFmtId="0" fontId="36" fillId="16" borderId="22"/>
    <xf numFmtId="0" fontId="37" fillId="17" borderId="23">
      <alignment horizontal="center" vertical="center"/>
    </xf>
    <xf numFmtId="0" fontId="37" fillId="18" borderId="23">
      <alignment horizontal="center" vertical="center"/>
    </xf>
    <xf numFmtId="0" fontId="37" fillId="19" borderId="23">
      <alignment horizontal="center" vertical="center"/>
    </xf>
    <xf numFmtId="0" fontId="37" fillId="20" borderId="23">
      <alignment horizontal="center" vertical="center"/>
    </xf>
    <xf numFmtId="0" fontId="37" fillId="21" borderId="23">
      <alignment horizontal="center" vertical="center"/>
    </xf>
    <xf numFmtId="0" fontId="36" fillId="0" borderId="5"/>
    <xf numFmtId="0" fontId="38" fillId="15" borderId="18"/>
    <xf numFmtId="0" fontId="39" fillId="0" borderId="5">
      <alignment vertical="center"/>
    </xf>
    <xf numFmtId="0" fontId="34" fillId="0" borderId="5">
      <protection locked="0"/>
    </xf>
    <xf numFmtId="0" fontId="16" fillId="0" borderId="0"/>
    <xf numFmtId="0" fontId="16" fillId="0" borderId="0"/>
    <xf numFmtId="0" fontId="16" fillId="0" borderId="0"/>
    <xf numFmtId="0" fontId="24" fillId="0" borderId="0"/>
    <xf numFmtId="0" fontId="40" fillId="0" borderId="5">
      <protection hidden="1"/>
    </xf>
    <xf numFmtId="0" fontId="41" fillId="17" borderId="18">
      <alignment horizontal="center" vertical="center"/>
    </xf>
    <xf numFmtId="0" fontId="42" fillId="22" borderId="20">
      <alignment vertical="center"/>
    </xf>
    <xf numFmtId="0" fontId="43" fillId="23" borderId="24">
      <alignment horizontal="distributed" vertical="center"/>
    </xf>
    <xf numFmtId="0" fontId="43" fillId="24" borderId="24">
      <alignment horizontal="distributed" vertical="center"/>
    </xf>
    <xf numFmtId="0" fontId="43" fillId="24" borderId="24">
      <alignment horizontal="distributed" vertical="center"/>
    </xf>
    <xf numFmtId="0" fontId="43" fillId="24" borderId="24">
      <alignment horizontal="distributed" vertical="center"/>
    </xf>
    <xf numFmtId="0" fontId="43" fillId="24" borderId="24">
      <alignment horizontal="distributed" vertical="center"/>
    </xf>
    <xf numFmtId="0" fontId="28" fillId="0" borderId="0"/>
    <xf numFmtId="43" fontId="1" fillId="0" borderId="0" applyFont="0" applyFill="0" applyBorder="0" applyAlignment="0" applyProtection="0">
      <alignment vertical="center"/>
    </xf>
    <xf numFmtId="0" fontId="24" fillId="0" borderId="0"/>
    <xf numFmtId="0" fontId="47" fillId="0" borderId="0"/>
    <xf numFmtId="0" fontId="16" fillId="0" borderId="0"/>
    <xf numFmtId="15" fontId="77" fillId="0" borderId="0"/>
    <xf numFmtId="0" fontId="61" fillId="0" borderId="0"/>
    <xf numFmtId="0" fontId="47" fillId="0" borderId="0"/>
    <xf numFmtId="0" fontId="78" fillId="0" borderId="0" applyNumberFormat="0" applyFill="0" applyBorder="0" applyAlignment="0" applyProtection="0">
      <alignment vertical="top"/>
      <protection locked="0"/>
    </xf>
    <xf numFmtId="182" fontId="47" fillId="0" borderId="0" applyFont="0" applyFill="0" applyBorder="0" applyAlignment="0" applyProtection="0"/>
    <xf numFmtId="183" fontId="47" fillId="0" borderId="0" applyFont="0" applyFill="0" applyBorder="0" applyAlignment="0" applyProtection="0"/>
    <xf numFmtId="0" fontId="79" fillId="0" borderId="0"/>
    <xf numFmtId="0" fontId="16" fillId="0" borderId="0" applyFont="0" applyFill="0" applyBorder="0" applyAlignment="0" applyProtection="0"/>
    <xf numFmtId="0" fontId="16" fillId="0" borderId="0" applyFont="0" applyFill="0" applyBorder="0" applyAlignment="0" applyProtection="0"/>
    <xf numFmtId="184" fontId="47" fillId="0" borderId="0" applyFont="0" applyFill="0" applyBorder="0" applyAlignment="0" applyProtection="0"/>
    <xf numFmtId="185" fontId="47" fillId="0" borderId="0" applyFont="0" applyFill="0" applyBorder="0" applyAlignment="0" applyProtection="0"/>
    <xf numFmtId="0" fontId="16" fillId="0" borderId="0">
      <alignment vertical="center"/>
    </xf>
    <xf numFmtId="0" fontId="88"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xf numFmtId="0" fontId="16" fillId="0" borderId="0"/>
    <xf numFmtId="0" fontId="16" fillId="0" borderId="0"/>
    <xf numFmtId="0" fontId="89" fillId="0" borderId="0" applyNumberFormat="0" applyFill="0" applyBorder="0" applyAlignment="0" applyProtection="0">
      <alignment vertical="top"/>
      <protection locked="0"/>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0" fontId="23" fillId="0" borderId="0"/>
    <xf numFmtId="0" fontId="33" fillId="0" borderId="0" applyNumberFormat="0" applyFill="0" applyBorder="0" applyAlignment="0" applyProtection="0"/>
  </cellStyleXfs>
  <cellXfs count="612">
    <xf numFmtId="0" fontId="0" fillId="0" borderId="0" xfId="0"/>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0" fillId="0" borderId="5" xfId="0" applyBorder="1"/>
    <xf numFmtId="0" fontId="7" fillId="4" borderId="5" xfId="0" applyFont="1" applyFill="1" applyBorder="1" applyAlignment="1">
      <alignment horizontal="left"/>
    </xf>
    <xf numFmtId="0" fontId="9" fillId="0" borderId="5" xfId="0" applyFont="1" applyBorder="1" applyAlignment="1">
      <alignment horizontal="left" vertical="center" indent="1"/>
    </xf>
    <xf numFmtId="0" fontId="9" fillId="0" borderId="5" xfId="0" applyFont="1" applyBorder="1" applyAlignment="1">
      <alignment horizontal="left" vertical="center" wrapText="1" indent="1"/>
    </xf>
    <xf numFmtId="0" fontId="0" fillId="0" borderId="5" xfId="0" applyBorder="1" applyAlignment="1">
      <alignment horizontal="center" vertical="center"/>
    </xf>
    <xf numFmtId="0" fontId="7" fillId="8" borderId="5" xfId="0" applyFont="1" applyFill="1" applyBorder="1" applyAlignment="1">
      <alignment horizontal="left"/>
    </xf>
    <xf numFmtId="0" fontId="7" fillId="8" borderId="5" xfId="0" applyFont="1" applyFill="1" applyBorder="1" applyAlignment="1">
      <alignment horizontal="left" wrapText="1"/>
    </xf>
    <xf numFmtId="0" fontId="10" fillId="8" borderId="5" xfId="0" applyFont="1" applyFill="1" applyBorder="1" applyAlignment="1">
      <alignment horizontal="justify" vertical="center" wrapText="1"/>
    </xf>
    <xf numFmtId="0" fontId="10" fillId="3" borderId="16" xfId="0" applyFont="1" applyFill="1" applyBorder="1" applyAlignment="1">
      <alignment vertical="center"/>
    </xf>
    <xf numFmtId="0" fontId="15" fillId="0" borderId="5" xfId="0" applyFont="1" applyBorder="1" applyAlignment="1">
      <alignment horizontal="center" vertical="center" wrapText="1"/>
    </xf>
    <xf numFmtId="0" fontId="10" fillId="0" borderId="5" xfId="0" applyFont="1" applyBorder="1" applyAlignment="1">
      <alignment horizontal="center" vertical="center" wrapText="1"/>
    </xf>
    <xf numFmtId="178" fontId="20" fillId="0" borderId="5" xfId="2" applyNumberFormat="1" applyFont="1" applyBorder="1" applyAlignment="1">
      <alignment horizontal="center" vertical="center" wrapText="1"/>
    </xf>
    <xf numFmtId="178" fontId="24" fillId="11" borderId="5" xfId="3" applyNumberFormat="1" applyFont="1" applyFill="1" applyBorder="1" applyAlignment="1" applyProtection="1">
      <alignment horizontal="center" vertical="center"/>
    </xf>
    <xf numFmtId="178" fontId="20" fillId="0" borderId="5" xfId="2" applyNumberFormat="1" applyFont="1" applyBorder="1" applyAlignment="1">
      <alignment horizontal="center" wrapText="1"/>
    </xf>
    <xf numFmtId="178" fontId="24" fillId="11" borderId="5" xfId="3" applyNumberFormat="1" applyFont="1" applyFill="1" applyBorder="1" applyAlignment="1" applyProtection="1">
      <alignment horizontal="center"/>
    </xf>
    <xf numFmtId="0" fontId="17" fillId="12" borderId="25" xfId="3" applyNumberFormat="1" applyFont="1" applyFill="1" applyBorder="1" applyAlignment="1">
      <alignment wrapText="1"/>
    </xf>
    <xf numFmtId="0" fontId="17" fillId="12" borderId="25" xfId="3" applyNumberFormat="1" applyFont="1" applyFill="1" applyBorder="1" applyAlignment="1">
      <alignment horizontal="center" vertical="center" wrapText="1"/>
    </xf>
    <xf numFmtId="0" fontId="17" fillId="12" borderId="26" xfId="3" applyNumberFormat="1" applyFont="1" applyFill="1" applyBorder="1" applyAlignment="1">
      <alignment horizontal="center" wrapText="1"/>
    </xf>
    <xf numFmtId="10" fontId="33" fillId="12" borderId="27" xfId="3" applyNumberFormat="1" applyFont="1" applyFill="1" applyBorder="1" applyAlignment="1">
      <alignment horizontal="center" vertical="center"/>
    </xf>
    <xf numFmtId="178" fontId="33" fillId="11" borderId="28" xfId="3" applyNumberFormat="1" applyFont="1" applyFill="1" applyBorder="1" applyAlignment="1">
      <alignment horizontal="center" vertical="center"/>
    </xf>
    <xf numFmtId="178" fontId="33" fillId="11" borderId="5" xfId="3" applyNumberFormat="1" applyFont="1" applyFill="1" applyBorder="1" applyAlignment="1">
      <alignment horizontal="center" vertical="center"/>
    </xf>
    <xf numFmtId="0" fontId="24" fillId="10" borderId="5" xfId="3" applyNumberFormat="1" applyFont="1" applyFill="1" applyBorder="1" applyAlignment="1"/>
    <xf numFmtId="0" fontId="24" fillId="26" borderId="5" xfId="1" applyFont="1" applyFill="1" applyBorder="1" applyAlignment="1">
      <alignment horizontal="center" vertical="center"/>
    </xf>
    <xf numFmtId="0" fontId="7" fillId="5" borderId="5" xfId="0" applyFont="1" applyFill="1" applyBorder="1" applyAlignment="1">
      <alignment horizontal="left" vertical="center"/>
    </xf>
    <xf numFmtId="0" fontId="46" fillId="0" borderId="0" xfId="48" applyFont="1" applyBorder="1" applyAlignment="1">
      <alignment horizontal="left" vertical="top"/>
    </xf>
    <xf numFmtId="0" fontId="48" fillId="0" borderId="0" xfId="49" applyFont="1" applyBorder="1" applyAlignment="1" applyProtection="1">
      <alignment vertical="top"/>
      <protection hidden="1"/>
    </xf>
    <xf numFmtId="0" fontId="49" fillId="0" borderId="0" xfId="48" applyFont="1" applyBorder="1" applyAlignment="1">
      <alignment horizontal="left" vertical="top"/>
    </xf>
    <xf numFmtId="0" fontId="50" fillId="0" borderId="0" xfId="49" applyFont="1" applyBorder="1" applyAlignment="1" applyProtection="1">
      <alignment vertical="top"/>
      <protection hidden="1"/>
    </xf>
    <xf numFmtId="0" fontId="51" fillId="0" borderId="0" xfId="49" applyFont="1" applyBorder="1" applyAlignment="1" applyProtection="1">
      <alignment vertical="top"/>
      <protection hidden="1"/>
    </xf>
    <xf numFmtId="0" fontId="51" fillId="0" borderId="0" xfId="49" applyFont="1" applyBorder="1" applyAlignment="1" applyProtection="1">
      <alignment horizontal="right" vertical="top"/>
      <protection hidden="1"/>
    </xf>
    <xf numFmtId="0" fontId="48" fillId="0" borderId="0" xfId="49" applyFont="1" applyFill="1" applyBorder="1" applyAlignment="1" applyProtection="1">
      <alignment horizontal="right" vertical="top"/>
      <protection hidden="1"/>
    </xf>
    <xf numFmtId="0" fontId="52" fillId="0" borderId="0" xfId="49" applyFont="1" applyBorder="1" applyAlignment="1" applyProtection="1">
      <alignment vertical="top"/>
      <protection hidden="1"/>
    </xf>
    <xf numFmtId="0" fontId="53" fillId="0" borderId="0" xfId="48" applyFont="1" applyBorder="1" applyAlignment="1">
      <alignment horizontal="left" vertical="top"/>
    </xf>
    <xf numFmtId="0" fontId="54" fillId="0" borderId="0" xfId="49" applyFont="1" applyBorder="1" applyAlignment="1" applyProtection="1">
      <alignment horizontal="left" vertical="top"/>
      <protection hidden="1"/>
    </xf>
    <xf numFmtId="0" fontId="56" fillId="0" borderId="0" xfId="49" applyFont="1" applyBorder="1" applyAlignment="1" applyProtection="1">
      <alignment horizontal="left" vertical="top"/>
      <protection hidden="1"/>
    </xf>
    <xf numFmtId="0" fontId="56" fillId="0" borderId="29" xfId="49" applyFont="1" applyBorder="1" applyAlignment="1" applyProtection="1">
      <alignment vertical="top"/>
      <protection hidden="1"/>
    </xf>
    <xf numFmtId="0" fontId="56" fillId="0" borderId="0" xfId="49" applyFont="1" applyBorder="1" applyAlignment="1" applyProtection="1">
      <protection hidden="1"/>
    </xf>
    <xf numFmtId="0" fontId="56" fillId="0" borderId="0" xfId="49" applyFont="1" applyBorder="1" applyAlignment="1" applyProtection="1">
      <alignment horizontal="right"/>
      <protection hidden="1"/>
    </xf>
    <xf numFmtId="0" fontId="56" fillId="0" borderId="0" xfId="49" applyFont="1" applyFill="1" applyBorder="1" applyAlignment="1" applyProtection="1">
      <alignment horizontal="right"/>
      <protection hidden="1"/>
    </xf>
    <xf numFmtId="0" fontId="57" fillId="0" borderId="0" xfId="48" applyFont="1" applyBorder="1" applyAlignment="1">
      <alignment horizontal="left" vertical="top"/>
    </xf>
    <xf numFmtId="0" fontId="57" fillId="0" borderId="0" xfId="49" applyFont="1" applyBorder="1" applyAlignment="1" applyProtection="1">
      <alignment horizontal="left" vertical="top"/>
      <protection hidden="1"/>
    </xf>
    <xf numFmtId="0" fontId="51" fillId="0" borderId="0" xfId="49" applyFont="1" applyBorder="1" applyAlignment="1" applyProtection="1">
      <alignment horizontal="left" vertical="top"/>
      <protection hidden="1"/>
    </xf>
    <xf numFmtId="0" fontId="51" fillId="0" borderId="0" xfId="49" applyFont="1" applyBorder="1" applyAlignment="1" applyProtection="1">
      <protection hidden="1"/>
    </xf>
    <xf numFmtId="0" fontId="51" fillId="0" borderId="0" xfId="49" applyFont="1" applyBorder="1" applyAlignment="1" applyProtection="1">
      <alignment horizontal="right"/>
      <protection hidden="1"/>
    </xf>
    <xf numFmtId="0" fontId="48" fillId="0" borderId="0" xfId="49" applyFont="1" applyBorder="1" applyAlignment="1" applyProtection="1">
      <protection hidden="1"/>
    </xf>
    <xf numFmtId="0" fontId="48" fillId="0" borderId="0" xfId="49" applyFont="1" applyFill="1" applyBorder="1" applyAlignment="1" applyProtection="1">
      <alignment horizontal="right"/>
      <protection hidden="1"/>
    </xf>
    <xf numFmtId="0" fontId="56" fillId="0" borderId="0" xfId="49" applyFont="1" applyBorder="1" applyAlignment="1" applyProtection="1">
      <alignment vertical="top"/>
      <protection hidden="1"/>
    </xf>
    <xf numFmtId="0" fontId="56" fillId="0" borderId="0" xfId="49" applyFont="1" applyBorder="1" applyAlignment="1" applyProtection="1">
      <alignment horizontal="right" vertical="top"/>
      <protection hidden="1"/>
    </xf>
    <xf numFmtId="0" fontId="58" fillId="0" borderId="0" xfId="49" applyFont="1" applyBorder="1" applyAlignment="1" applyProtection="1">
      <alignment vertical="top"/>
      <protection hidden="1"/>
    </xf>
    <xf numFmtId="0" fontId="59" fillId="0" borderId="0" xfId="49" applyFont="1" applyBorder="1" applyAlignment="1" applyProtection="1">
      <alignment vertical="top"/>
      <protection hidden="1"/>
    </xf>
    <xf numFmtId="0" fontId="60" fillId="0" borderId="0" xfId="49" applyFont="1" applyBorder="1" applyAlignment="1" applyProtection="1">
      <alignment vertical="top"/>
      <protection hidden="1"/>
    </xf>
    <xf numFmtId="0" fontId="61" fillId="0" borderId="31" xfId="49" applyFont="1" applyFill="1" applyBorder="1" applyAlignment="1" applyProtection="1">
      <alignment horizontal="center" vertical="center"/>
      <protection hidden="1"/>
    </xf>
    <xf numFmtId="0" fontId="62" fillId="0" borderId="0" xfId="49" applyFont="1" applyBorder="1" applyAlignment="1" applyProtection="1">
      <alignment vertical="top"/>
      <protection hidden="1"/>
    </xf>
    <xf numFmtId="0" fontId="61" fillId="0" borderId="34" xfId="49" applyFont="1" applyFill="1" applyBorder="1" applyAlignment="1" applyProtection="1">
      <alignment horizontal="center" vertical="center"/>
      <protection hidden="1"/>
    </xf>
    <xf numFmtId="0" fontId="62" fillId="0" borderId="0" xfId="49" applyFont="1" applyFill="1" applyBorder="1" applyAlignment="1" applyProtection="1">
      <alignment vertical="top"/>
      <protection hidden="1"/>
    </xf>
    <xf numFmtId="0" fontId="62" fillId="0" borderId="0" xfId="49" applyFont="1" applyFill="1" applyBorder="1" applyAlignment="1" applyProtection="1">
      <alignment horizontal="left" vertical="top"/>
      <protection hidden="1"/>
    </xf>
    <xf numFmtId="0" fontId="59" fillId="0" borderId="0" xfId="49" applyFont="1" applyBorder="1" applyAlignment="1" applyProtection="1">
      <alignment horizontal="right" vertical="top"/>
      <protection hidden="1"/>
    </xf>
    <xf numFmtId="0" fontId="58" fillId="0" borderId="0" xfId="49" applyFont="1" applyBorder="1"/>
    <xf numFmtId="0" fontId="58" fillId="0" borderId="0" xfId="49" applyFont="1"/>
    <xf numFmtId="0" fontId="63" fillId="0" borderId="0" xfId="48" applyFont="1" applyBorder="1" applyAlignment="1">
      <alignment horizontal="left" vertical="top"/>
    </xf>
    <xf numFmtId="0" fontId="60" fillId="0" borderId="0" xfId="49" applyFont="1"/>
    <xf numFmtId="0" fontId="24" fillId="0" borderId="0" xfId="50" applyFont="1" applyFill="1" applyBorder="1" applyAlignment="1">
      <alignment horizontal="center" vertical="center"/>
    </xf>
    <xf numFmtId="0" fontId="24" fillId="0" borderId="0" xfId="50" applyFont="1" applyFill="1" applyBorder="1" applyAlignment="1">
      <alignment horizontal="center" vertical="center" wrapText="1"/>
    </xf>
    <xf numFmtId="181" fontId="24" fillId="0" borderId="0" xfId="50" applyNumberFormat="1" applyFont="1" applyFill="1" applyBorder="1" applyAlignment="1">
      <alignment horizontal="center" vertical="center"/>
    </xf>
    <xf numFmtId="0" fontId="62" fillId="0" borderId="0" xfId="49" applyFont="1" applyBorder="1"/>
    <xf numFmtId="0" fontId="62" fillId="0" borderId="0" xfId="49" applyFont="1"/>
    <xf numFmtId="0" fontId="55" fillId="27" borderId="1" xfId="50" applyFont="1" applyFill="1" applyBorder="1" applyAlignment="1">
      <alignment horizontal="center" vertical="center"/>
    </xf>
    <xf numFmtId="0" fontId="17" fillId="27" borderId="2" xfId="50" applyFont="1" applyFill="1" applyBorder="1" applyAlignment="1">
      <alignment horizontal="center" vertical="center"/>
    </xf>
    <xf numFmtId="0" fontId="61" fillId="0" borderId="4" xfId="48" applyFont="1" applyFill="1" applyBorder="1" applyAlignment="1" applyProtection="1">
      <alignment horizontal="center" vertical="top"/>
      <protection hidden="1"/>
    </xf>
    <xf numFmtId="0" fontId="24" fillId="0" borderId="5" xfId="48" applyFont="1" applyFill="1" applyBorder="1" applyAlignment="1" applyProtection="1">
      <alignment horizontal="left" vertical="top" wrapText="1"/>
      <protection hidden="1"/>
    </xf>
    <xf numFmtId="0" fontId="24" fillId="0" borderId="16" xfId="48" applyFont="1" applyFill="1" applyBorder="1" applyAlignment="1" applyProtection="1">
      <alignment horizontal="left" vertical="top" wrapText="1"/>
      <protection hidden="1"/>
    </xf>
    <xf numFmtId="0" fontId="24" fillId="0" borderId="8" xfId="48" applyFont="1" applyFill="1" applyBorder="1" applyAlignment="1" applyProtection="1">
      <alignment horizontal="left" vertical="top" wrapText="1"/>
      <protection hidden="1"/>
    </xf>
    <xf numFmtId="0" fontId="61" fillId="0" borderId="0" xfId="48" applyFont="1" applyFill="1" applyBorder="1" applyAlignment="1" applyProtection="1">
      <alignment horizontal="center" vertical="top"/>
      <protection hidden="1"/>
    </xf>
    <xf numFmtId="0" fontId="24" fillId="0" borderId="0" xfId="48" applyFont="1" applyFill="1" applyBorder="1" applyAlignment="1" applyProtection="1">
      <alignment horizontal="left" vertical="top" wrapText="1"/>
      <protection hidden="1"/>
    </xf>
    <xf numFmtId="0" fontId="62" fillId="0" borderId="0" xfId="49" applyFont="1" applyBorder="1" applyAlignment="1">
      <alignment vertical="center" wrapText="1"/>
    </xf>
    <xf numFmtId="0" fontId="24" fillId="0" borderId="0" xfId="48" applyFont="1" applyFill="1" applyBorder="1" applyAlignment="1" applyProtection="1">
      <alignment horizontal="left" vertical="top"/>
      <protection hidden="1"/>
    </xf>
    <xf numFmtId="0" fontId="17" fillId="27" borderId="47" xfId="50" applyFont="1" applyFill="1" applyBorder="1" applyAlignment="1">
      <alignment horizontal="center" vertical="center"/>
    </xf>
    <xf numFmtId="0" fontId="17" fillId="27" borderId="48" xfId="50" applyFont="1" applyFill="1" applyBorder="1" applyAlignment="1">
      <alignment horizontal="center" vertical="center"/>
    </xf>
    <xf numFmtId="0" fontId="72" fillId="0" borderId="0" xfId="49" applyFont="1" applyBorder="1" applyAlignment="1" applyProtection="1">
      <alignment vertical="top"/>
      <protection hidden="1"/>
    </xf>
    <xf numFmtId="0" fontId="62" fillId="0" borderId="0" xfId="49" applyFont="1" applyBorder="1" applyAlignment="1" applyProtection="1">
      <alignment horizontal="right" vertical="top"/>
      <protection hidden="1"/>
    </xf>
    <xf numFmtId="0" fontId="60" fillId="0" borderId="0" xfId="49" applyFont="1" applyBorder="1"/>
    <xf numFmtId="0" fontId="60" fillId="25" borderId="0" xfId="49" applyFont="1" applyFill="1" applyBorder="1" applyAlignment="1" applyProtection="1">
      <alignment vertical="top"/>
      <protection hidden="1"/>
    </xf>
    <xf numFmtId="0" fontId="62" fillId="25" borderId="0" xfId="49" applyFont="1" applyFill="1"/>
    <xf numFmtId="0" fontId="26" fillId="0" borderId="0" xfId="48" applyFont="1" applyBorder="1" applyAlignment="1" applyProtection="1">
      <alignment vertical="top"/>
      <protection hidden="1"/>
    </xf>
    <xf numFmtId="0" fontId="16" fillId="0" borderId="0" xfId="48" applyFont="1" applyBorder="1" applyAlignment="1" applyProtection="1">
      <alignment vertical="top"/>
      <protection hidden="1"/>
    </xf>
    <xf numFmtId="0" fontId="62" fillId="0" borderId="0" xfId="49" applyFont="1" applyBorder="1" applyAlignment="1">
      <alignment horizontal="center" vertical="center" wrapText="1"/>
    </xf>
    <xf numFmtId="0" fontId="24" fillId="0" borderId="0" xfId="48" applyFont="1" applyFill="1" applyBorder="1" applyAlignment="1" applyProtection="1">
      <alignment horizontal="center" vertical="top"/>
      <protection hidden="1"/>
    </xf>
    <xf numFmtId="0" fontId="74" fillId="0" borderId="0" xfId="34" applyFont="1" applyAlignment="1">
      <alignment horizontal="left" vertical="center"/>
    </xf>
    <xf numFmtId="0" fontId="76" fillId="0" borderId="0" xfId="34" applyFont="1" applyAlignment="1">
      <alignment horizontal="left" vertical="center" wrapText="1"/>
    </xf>
    <xf numFmtId="0" fontId="55" fillId="30" borderId="0" xfId="50" applyFont="1" applyFill="1" applyBorder="1" applyAlignment="1">
      <alignment horizontal="center" vertical="center"/>
    </xf>
    <xf numFmtId="0" fontId="17" fillId="30" borderId="0" xfId="50" applyFont="1" applyFill="1" applyBorder="1" applyAlignment="1">
      <alignment horizontal="center" vertical="center"/>
    </xf>
    <xf numFmtId="0" fontId="17" fillId="30" borderId="0" xfId="50" applyFont="1" applyFill="1" applyBorder="1" applyAlignment="1">
      <alignment horizontal="center" vertical="center" wrapText="1"/>
    </xf>
    <xf numFmtId="0" fontId="62" fillId="25" borderId="0" xfId="49" applyFont="1" applyFill="1" applyBorder="1"/>
    <xf numFmtId="0" fontId="61" fillId="0" borderId="0" xfId="50" applyFont="1" applyBorder="1" applyAlignment="1">
      <alignment horizontal="center" vertical="center"/>
    </xf>
    <xf numFmtId="0" fontId="4" fillId="0" borderId="0" xfId="50" applyFont="1" applyBorder="1" applyAlignment="1">
      <alignment horizontal="left" vertical="center"/>
    </xf>
    <xf numFmtId="49" fontId="61" fillId="0" borderId="0" xfId="50" applyNumberFormat="1" applyFont="1" applyFill="1" applyBorder="1" applyAlignment="1">
      <alignment horizontal="center" vertical="center"/>
    </xf>
    <xf numFmtId="176" fontId="4" fillId="0" borderId="0" xfId="50" applyNumberFormat="1" applyFont="1" applyFill="1" applyBorder="1" applyAlignment="1">
      <alignment horizontal="left" vertical="center"/>
    </xf>
    <xf numFmtId="0" fontId="4" fillId="0" borderId="0" xfId="50" applyFont="1" applyFill="1" applyBorder="1" applyAlignment="1">
      <alignment horizontal="center" vertical="center" wrapText="1"/>
    </xf>
    <xf numFmtId="0" fontId="4" fillId="0" borderId="0" xfId="50" applyFont="1" applyFill="1" applyBorder="1" applyAlignment="1">
      <alignment horizontal="left" vertical="center" wrapText="1"/>
    </xf>
    <xf numFmtId="0" fontId="4" fillId="0" borderId="0" xfId="49" applyFont="1" applyBorder="1" applyAlignment="1">
      <alignment horizontal="center" vertical="center"/>
    </xf>
    <xf numFmtId="0" fontId="4" fillId="0" borderId="0" xfId="50" applyFont="1" applyFill="1" applyBorder="1" applyAlignment="1">
      <alignment vertical="center" wrapText="1"/>
    </xf>
    <xf numFmtId="0" fontId="17" fillId="30" borderId="0" xfId="48" applyFont="1" applyFill="1" applyBorder="1" applyAlignment="1" applyProtection="1">
      <alignment horizontal="center" vertical="top"/>
      <protection hidden="1"/>
    </xf>
    <xf numFmtId="0" fontId="24" fillId="0" borderId="0" xfId="50" applyFont="1" applyBorder="1" applyAlignment="1">
      <alignment horizontal="center" vertical="center"/>
    </xf>
    <xf numFmtId="0" fontId="50" fillId="0" borderId="0" xfId="49" applyFont="1" applyFill="1" applyBorder="1" applyAlignment="1" applyProtection="1">
      <alignment vertical="top"/>
      <protection hidden="1"/>
    </xf>
    <xf numFmtId="0" fontId="16" fillId="0" borderId="0" xfId="50" applyFont="1" applyFill="1" applyBorder="1" applyAlignment="1">
      <alignment horizontal="center" vertical="center"/>
    </xf>
    <xf numFmtId="0" fontId="16" fillId="0" borderId="0" xfId="50" applyFont="1" applyFill="1" applyBorder="1" applyAlignment="1">
      <alignment horizontal="center" vertical="center" wrapText="1"/>
    </xf>
    <xf numFmtId="181" fontId="16" fillId="0" borderId="0" xfId="50" applyNumberFormat="1" applyFont="1" applyFill="1" applyBorder="1" applyAlignment="1">
      <alignment horizontal="center" vertical="center"/>
    </xf>
    <xf numFmtId="0" fontId="59" fillId="0" borderId="0" xfId="49" applyFont="1" applyBorder="1"/>
    <xf numFmtId="0" fontId="72" fillId="0" borderId="0" xfId="49" applyFont="1" applyFill="1" applyBorder="1" applyAlignment="1" applyProtection="1">
      <alignment vertical="top"/>
      <protection hidden="1"/>
    </xf>
    <xf numFmtId="0" fontId="24" fillId="0" borderId="0" xfId="50" applyFont="1" applyFill="1" applyBorder="1" applyAlignment="1">
      <alignment vertical="top" wrapText="1"/>
    </xf>
    <xf numFmtId="0" fontId="31" fillId="0" borderId="0" xfId="48" applyFont="1" applyBorder="1" applyAlignment="1">
      <alignment horizontal="left"/>
    </xf>
    <xf numFmtId="0" fontId="50" fillId="0" borderId="0" xfId="48" applyFont="1" applyBorder="1"/>
    <xf numFmtId="0" fontId="16" fillId="0" borderId="0" xfId="48" applyFont="1" applyBorder="1"/>
    <xf numFmtId="0" fontId="24" fillId="0" borderId="0" xfId="50" applyFont="1" applyFill="1" applyBorder="1" applyAlignment="1">
      <alignment horizontal="left" vertical="top" wrapText="1"/>
    </xf>
    <xf numFmtId="0" fontId="47" fillId="0" borderId="0" xfId="49" applyFont="1"/>
    <xf numFmtId="0" fontId="24" fillId="0" borderId="0" xfId="48"/>
    <xf numFmtId="0" fontId="17" fillId="27" borderId="30" xfId="49" applyFont="1" applyFill="1" applyBorder="1" applyAlignment="1" applyProtection="1">
      <alignment horizontal="center" vertical="center"/>
      <protection hidden="1"/>
    </xf>
    <xf numFmtId="0" fontId="84" fillId="31" borderId="5" xfId="0" applyFont="1" applyFill="1" applyBorder="1" applyAlignment="1">
      <alignment horizontal="center" vertical="center"/>
    </xf>
    <xf numFmtId="0" fontId="87" fillId="0" borderId="5" xfId="0" applyFont="1" applyBorder="1"/>
    <xf numFmtId="14" fontId="4" fillId="0" borderId="5" xfId="0" applyNumberFormat="1" applyFont="1" applyBorder="1" applyAlignment="1">
      <alignment horizontal="center" vertical="center" wrapText="1"/>
    </xf>
    <xf numFmtId="14" fontId="4" fillId="0" borderId="8" xfId="0" applyNumberFormat="1" applyFont="1" applyBorder="1" applyAlignment="1">
      <alignment horizontal="center" vertical="center" wrapText="1"/>
    </xf>
    <xf numFmtId="177" fontId="4" fillId="0" borderId="5" xfId="0" applyNumberFormat="1" applyFont="1" applyBorder="1" applyAlignment="1">
      <alignment horizontal="left" vertical="center" wrapText="1"/>
    </xf>
    <xf numFmtId="14" fontId="4" fillId="0" borderId="4" xfId="0" applyNumberFormat="1" applyFont="1" applyBorder="1" applyAlignment="1">
      <alignment horizontal="left" vertical="center" wrapText="1"/>
    </xf>
    <xf numFmtId="176" fontId="4" fillId="0" borderId="5" xfId="0" applyNumberFormat="1" applyFont="1" applyBorder="1" applyAlignment="1">
      <alignment horizontal="left" vertical="center" wrapText="1"/>
    </xf>
    <xf numFmtId="0" fontId="4" fillId="0" borderId="6" xfId="0" applyNumberFormat="1" applyFont="1" applyBorder="1" applyAlignment="1">
      <alignment horizontal="left" vertical="center" wrapText="1"/>
    </xf>
    <xf numFmtId="14" fontId="4" fillId="0" borderId="42" xfId="0" applyNumberFormat="1" applyFont="1" applyBorder="1" applyAlignment="1">
      <alignment horizontal="center" vertical="center" wrapText="1"/>
    </xf>
    <xf numFmtId="0" fontId="0" fillId="0" borderId="57" xfId="0" applyBorder="1"/>
    <xf numFmtId="14" fontId="4" fillId="0" borderId="7" xfId="0" applyNumberFormat="1" applyFont="1" applyBorder="1" applyAlignment="1">
      <alignment horizontal="center" vertical="center" wrapText="1"/>
    </xf>
    <xf numFmtId="0" fontId="7" fillId="4" borderId="5" xfId="0" applyFont="1" applyFill="1" applyBorder="1" applyAlignment="1">
      <alignment horizontal="center" vertical="center" wrapText="1"/>
    </xf>
    <xf numFmtId="0" fontId="0" fillId="0" borderId="5" xfId="0" applyFill="1" applyBorder="1" applyAlignment="1">
      <alignment horizontal="center" vertical="center"/>
    </xf>
    <xf numFmtId="0" fontId="0" fillId="0" borderId="5" xfId="0" applyFill="1" applyBorder="1" applyAlignment="1">
      <alignment horizontal="left" vertical="center" wrapText="1"/>
    </xf>
    <xf numFmtId="0" fontId="71" fillId="0" borderId="5" xfId="34" applyFont="1" applyBorder="1" applyAlignment="1">
      <alignment horizontal="center" vertical="center" wrapText="1"/>
    </xf>
    <xf numFmtId="0" fontId="92" fillId="32" borderId="5" xfId="2" applyFont="1" applyFill="1" applyBorder="1" applyAlignment="1">
      <alignment vertical="center"/>
    </xf>
    <xf numFmtId="178" fontId="17" fillId="9" borderId="5" xfId="34" applyNumberFormat="1" applyFont="1" applyFill="1" applyBorder="1" applyAlignment="1">
      <alignment horizontal="center" vertical="center"/>
    </xf>
    <xf numFmtId="0" fontId="24" fillId="0" borderId="5" xfId="0" applyFont="1" applyBorder="1" applyAlignment="1">
      <alignment horizontal="justify" vertical="top" wrapText="1"/>
    </xf>
    <xf numFmtId="0" fontId="24" fillId="0" borderId="5" xfId="0" applyFont="1" applyBorder="1" applyAlignment="1">
      <alignment horizontal="center" vertical="center" wrapText="1"/>
    </xf>
    <xf numFmtId="3" fontId="24" fillId="0" borderId="5" xfId="0" applyNumberFormat="1" applyFont="1" applyBorder="1" applyAlignment="1">
      <alignment horizontal="center" vertical="center" wrapText="1"/>
    </xf>
    <xf numFmtId="0" fontId="61" fillId="0" borderId="5" xfId="0" applyFont="1" applyBorder="1" applyAlignment="1">
      <alignment horizontal="justify" vertical="top" wrapText="1"/>
    </xf>
    <xf numFmtId="0" fontId="94" fillId="0" borderId="5" xfId="0" applyFont="1" applyBorder="1" applyAlignment="1">
      <alignment horizontal="justify" vertical="top" wrapText="1"/>
    </xf>
    <xf numFmtId="178" fontId="17" fillId="9" borderId="5" xfId="34" applyNumberFormat="1" applyFont="1" applyFill="1" applyBorder="1"/>
    <xf numFmtId="178" fontId="55" fillId="9" borderId="5" xfId="34" applyNumberFormat="1" applyFont="1" applyFill="1" applyBorder="1"/>
    <xf numFmtId="178" fontId="17" fillId="9" borderId="5" xfId="34" applyNumberFormat="1" applyFont="1" applyFill="1" applyBorder="1" applyAlignment="1">
      <alignment horizontal="center"/>
    </xf>
    <xf numFmtId="0" fontId="17" fillId="9" borderId="5" xfId="34" applyFont="1" applyFill="1" applyBorder="1" applyAlignment="1">
      <alignment horizontal="center"/>
    </xf>
    <xf numFmtId="0" fontId="24" fillId="11" borderId="12" xfId="34" applyFont="1" applyFill="1" applyBorder="1" applyAlignment="1">
      <alignment horizontal="left"/>
    </xf>
    <xf numFmtId="178" fontId="61" fillId="33" borderId="5" xfId="34" applyNumberFormat="1" applyFont="1" applyFill="1" applyBorder="1"/>
    <xf numFmtId="178" fontId="61" fillId="11" borderId="5" xfId="34" applyNumberFormat="1" applyFont="1" applyFill="1" applyBorder="1"/>
    <xf numFmtId="178" fontId="61" fillId="11" borderId="5" xfId="34" applyNumberFormat="1" applyFont="1" applyFill="1" applyBorder="1" applyAlignment="1">
      <alignment horizontal="center"/>
    </xf>
    <xf numFmtId="0" fontId="61" fillId="11" borderId="5" xfId="34" applyFont="1" applyFill="1" applyBorder="1"/>
    <xf numFmtId="0" fontId="24" fillId="11" borderId="12" xfId="34" applyFont="1" applyFill="1" applyBorder="1" applyAlignment="1">
      <alignment horizontal="center" vertical="center"/>
    </xf>
    <xf numFmtId="178" fontId="95" fillId="11" borderId="5" xfId="34" applyNumberFormat="1" applyFont="1" applyFill="1" applyBorder="1" applyAlignment="1">
      <alignment horizontal="center" vertical="center"/>
    </xf>
    <xf numFmtId="178" fontId="17" fillId="3" borderId="5" xfId="34" applyNumberFormat="1" applyFont="1" applyFill="1" applyBorder="1" applyAlignment="1">
      <alignment horizontal="center"/>
    </xf>
    <xf numFmtId="0" fontId="5" fillId="0" borderId="67" xfId="34" applyFont="1" applyBorder="1" applyAlignment="1">
      <alignment horizontal="center" vertical="center" wrapText="1"/>
    </xf>
    <xf numFmtId="0" fontId="5" fillId="0" borderId="5" xfId="34" applyFont="1" applyBorder="1" applyAlignment="1">
      <alignment horizontal="left" vertical="center" wrapText="1"/>
    </xf>
    <xf numFmtId="0" fontId="5" fillId="0" borderId="16" xfId="34" applyFont="1" applyBorder="1" applyAlignment="1">
      <alignment vertical="center" wrapText="1"/>
    </xf>
    <xf numFmtId="0" fontId="5" fillId="0" borderId="67" xfId="34" applyFont="1" applyBorder="1" applyAlignment="1">
      <alignment horizontal="left" vertical="center" wrapText="1"/>
    </xf>
    <xf numFmtId="0" fontId="5" fillId="0" borderId="5" xfId="34" applyFont="1" applyBorder="1" applyAlignment="1">
      <alignment vertical="center" wrapText="1"/>
    </xf>
    <xf numFmtId="0" fontId="5" fillId="29" borderId="5" xfId="34" applyFont="1" applyFill="1" applyBorder="1" applyAlignment="1">
      <alignment horizontal="center" vertical="center" wrapText="1"/>
    </xf>
    <xf numFmtId="0" fontId="17" fillId="27" borderId="5" xfId="50" applyFont="1" applyFill="1" applyBorder="1" applyAlignment="1">
      <alignment horizontal="center" vertical="center"/>
    </xf>
    <xf numFmtId="0" fontId="62" fillId="0" borderId="5" xfId="49" applyFont="1" applyBorder="1" applyAlignment="1">
      <alignment horizontal="left" vertical="center" wrapText="1"/>
    </xf>
    <xf numFmtId="0" fontId="60" fillId="0" borderId="57" xfId="49" applyFont="1" applyBorder="1"/>
    <xf numFmtId="0" fontId="55" fillId="27" borderId="4" xfId="50" applyFont="1" applyFill="1" applyBorder="1" applyAlignment="1">
      <alignment horizontal="center" vertical="center"/>
    </xf>
    <xf numFmtId="0" fontId="55" fillId="27" borderId="12" xfId="50" applyFont="1" applyFill="1" applyBorder="1" applyAlignment="1">
      <alignment horizontal="center" vertical="center"/>
    </xf>
    <xf numFmtId="0" fontId="62" fillId="25" borderId="57" xfId="49" applyFont="1" applyFill="1" applyBorder="1"/>
    <xf numFmtId="0" fontId="71" fillId="0" borderId="63" xfId="34" applyFont="1" applyBorder="1" applyAlignment="1">
      <alignment horizontal="center" vertical="center" wrapText="1"/>
    </xf>
    <xf numFmtId="0" fontId="62" fillId="0" borderId="14" xfId="49" applyFont="1" applyBorder="1" applyAlignment="1">
      <alignment horizontal="left" vertical="center" wrapText="1"/>
    </xf>
    <xf numFmtId="0" fontId="17" fillId="27" borderId="63" xfId="50" applyFont="1" applyFill="1" applyBorder="1" applyAlignment="1">
      <alignment horizontal="center" vertical="center"/>
    </xf>
    <xf numFmtId="0" fontId="55" fillId="27" borderId="0" xfId="50" applyFont="1" applyFill="1" applyBorder="1" applyAlignment="1">
      <alignment horizontal="center" vertical="center"/>
    </xf>
    <xf numFmtId="0" fontId="88" fillId="25" borderId="0" xfId="63" applyFill="1">
      <alignment vertical="center"/>
    </xf>
    <xf numFmtId="0" fontId="97" fillId="34" borderId="79" xfId="77" applyFont="1" applyFill="1" applyBorder="1" applyAlignment="1">
      <alignment horizontal="center" vertical="center" wrapText="1"/>
    </xf>
    <xf numFmtId="0" fontId="99" fillId="25" borderId="0" xfId="77" applyFont="1" applyFill="1" applyBorder="1" applyAlignment="1">
      <alignment vertical="center" wrapText="1"/>
    </xf>
    <xf numFmtId="0" fontId="97" fillId="25" borderId="0" xfId="77" applyFont="1" applyFill="1" applyBorder="1" applyAlignment="1">
      <alignment horizontal="center" vertical="center" wrapText="1"/>
    </xf>
    <xf numFmtId="0" fontId="98" fillId="25" borderId="0" xfId="77" applyFont="1" applyFill="1" applyBorder="1" applyAlignment="1">
      <alignment horizontal="center" vertical="center" wrapText="1"/>
    </xf>
    <xf numFmtId="0" fontId="100" fillId="25" borderId="0" xfId="77" applyFont="1" applyFill="1" applyBorder="1" applyAlignment="1">
      <alignment horizontal="center" vertical="center" wrapText="1"/>
    </xf>
    <xf numFmtId="0" fontId="101" fillId="35" borderId="70" xfId="63" applyFont="1" applyFill="1" applyBorder="1" applyAlignment="1">
      <alignment horizontal="center" vertical="center" wrapText="1"/>
    </xf>
    <xf numFmtId="178" fontId="102" fillId="35" borderId="70" xfId="78" applyNumberFormat="1" applyFont="1" applyFill="1" applyBorder="1" applyAlignment="1">
      <alignment vertical="center"/>
    </xf>
    <xf numFmtId="178" fontId="102" fillId="35" borderId="73" xfId="78" applyNumberFormat="1" applyFont="1" applyFill="1" applyBorder="1" applyAlignment="1">
      <alignment vertical="center"/>
    </xf>
    <xf numFmtId="178" fontId="102" fillId="35" borderId="79" xfId="78" applyNumberFormat="1" applyFont="1" applyFill="1" applyBorder="1" applyAlignment="1">
      <alignment horizontal="right" vertical="center"/>
    </xf>
    <xf numFmtId="0" fontId="103" fillId="35" borderId="70" xfId="72" applyFont="1" applyFill="1" applyBorder="1" applyAlignment="1" applyProtection="1">
      <alignment vertical="center" wrapText="1"/>
      <protection locked="0"/>
    </xf>
    <xf numFmtId="0" fontId="101" fillId="35" borderId="82" xfId="63" applyFont="1" applyFill="1" applyBorder="1" applyAlignment="1">
      <alignment horizontal="center" vertical="center" wrapText="1"/>
    </xf>
    <xf numFmtId="0" fontId="101" fillId="35" borderId="73" xfId="63" applyFont="1" applyFill="1" applyBorder="1" applyAlignment="1">
      <alignment horizontal="center" vertical="center" wrapText="1"/>
    </xf>
    <xf numFmtId="0" fontId="102" fillId="35" borderId="73" xfId="63" applyFont="1" applyFill="1" applyBorder="1" applyAlignment="1">
      <alignment horizontal="center" vertical="center" wrapText="1"/>
    </xf>
    <xf numFmtId="0" fontId="103" fillId="35" borderId="73" xfId="72" applyFont="1" applyFill="1" applyBorder="1" applyAlignment="1" applyProtection="1">
      <alignment vertical="center" wrapText="1"/>
      <protection locked="0"/>
    </xf>
    <xf numFmtId="186" fontId="104" fillId="35" borderId="73" xfId="63" applyNumberFormat="1" applyFont="1" applyFill="1" applyBorder="1" applyAlignment="1">
      <alignment horizontal="left" vertical="center" wrapText="1"/>
    </xf>
    <xf numFmtId="178" fontId="102" fillId="35" borderId="73" xfId="78" applyNumberFormat="1" applyFont="1" applyFill="1" applyBorder="1" applyAlignment="1">
      <alignment horizontal="center" vertical="center" wrapText="1"/>
    </xf>
    <xf numFmtId="0" fontId="101" fillId="35" borderId="83" xfId="63" applyFont="1" applyFill="1" applyBorder="1" applyAlignment="1">
      <alignment horizontal="center" vertical="center" wrapText="1"/>
    </xf>
    <xf numFmtId="0" fontId="101" fillId="35" borderId="79" xfId="63" applyFont="1" applyFill="1" applyBorder="1" applyAlignment="1">
      <alignment horizontal="center" vertical="center" wrapText="1"/>
    </xf>
    <xf numFmtId="0" fontId="102" fillId="35" borderId="79" xfId="63" applyFont="1" applyFill="1" applyBorder="1" applyAlignment="1">
      <alignment horizontal="center" vertical="center" wrapText="1"/>
    </xf>
    <xf numFmtId="0" fontId="103" fillId="35" borderId="79" xfId="72" applyFont="1" applyFill="1" applyBorder="1" applyAlignment="1" applyProtection="1">
      <alignment vertical="center" wrapText="1"/>
      <protection locked="0"/>
    </xf>
    <xf numFmtId="186" fontId="104" fillId="35" borderId="79" xfId="63" applyNumberFormat="1" applyFont="1" applyFill="1" applyBorder="1" applyAlignment="1">
      <alignment horizontal="left" vertical="center" wrapText="1"/>
    </xf>
    <xf numFmtId="178" fontId="102" fillId="35" borderId="79" xfId="78" applyNumberFormat="1" applyFont="1" applyFill="1" applyBorder="1" applyAlignment="1">
      <alignment horizontal="center" vertical="center"/>
    </xf>
    <xf numFmtId="0" fontId="105" fillId="25" borderId="0" xfId="63" applyFont="1" applyFill="1">
      <alignment vertical="center"/>
    </xf>
    <xf numFmtId="0" fontId="106" fillId="25" borderId="0" xfId="63" applyFont="1" applyFill="1" applyAlignment="1">
      <alignment horizontal="center" vertical="center"/>
    </xf>
    <xf numFmtId="0" fontId="100" fillId="36" borderId="4" xfId="64" applyFont="1" applyFill="1" applyBorder="1" applyAlignment="1">
      <alignment horizontal="center" vertical="center"/>
    </xf>
    <xf numFmtId="0" fontId="100" fillId="36" borderId="5" xfId="64" applyFont="1" applyFill="1" applyBorder="1" applyAlignment="1">
      <alignment horizontal="center" vertical="center"/>
    </xf>
    <xf numFmtId="0" fontId="100" fillId="36" borderId="5" xfId="64" applyFont="1" applyFill="1" applyBorder="1" applyAlignment="1">
      <alignment horizontal="center" vertical="center" wrapText="1"/>
    </xf>
    <xf numFmtId="187" fontId="100" fillId="36" borderId="5" xfId="64" applyNumberFormat="1" applyFont="1" applyFill="1" applyBorder="1" applyAlignment="1">
      <alignment horizontal="center" vertical="center" wrapText="1"/>
    </xf>
    <xf numFmtId="0" fontId="85" fillId="0" borderId="5" xfId="64" applyFont="1" applyBorder="1">
      <alignment vertical="center"/>
    </xf>
    <xf numFmtId="0" fontId="85" fillId="0" borderId="5" xfId="64" applyFont="1" applyBorder="1" applyAlignment="1">
      <alignment vertical="center" wrapText="1"/>
    </xf>
    <xf numFmtId="0" fontId="85" fillId="36" borderId="5" xfId="64" applyFont="1" applyFill="1" applyBorder="1" applyAlignment="1">
      <alignment horizontal="center" vertical="center"/>
    </xf>
    <xf numFmtId="0" fontId="85" fillId="0" borderId="16" xfId="64" applyFont="1" applyBorder="1" applyAlignment="1">
      <alignment vertical="center" wrapText="1"/>
    </xf>
    <xf numFmtId="0" fontId="85" fillId="0" borderId="5" xfId="64" applyFont="1" applyBorder="1" applyAlignment="1">
      <alignment horizontal="left" vertical="center" wrapText="1"/>
    </xf>
    <xf numFmtId="0" fontId="85" fillId="25" borderId="5" xfId="64" applyFont="1" applyFill="1" applyBorder="1">
      <alignment vertical="center"/>
    </xf>
    <xf numFmtId="0" fontId="85" fillId="25" borderId="5" xfId="64" applyFont="1" applyFill="1" applyBorder="1" applyAlignment="1">
      <alignment vertical="center" wrapText="1"/>
    </xf>
    <xf numFmtId="0" fontId="85" fillId="25" borderId="5" xfId="64" applyFont="1" applyFill="1" applyBorder="1" applyAlignment="1">
      <alignment horizontal="left" vertical="center" wrapText="1"/>
    </xf>
    <xf numFmtId="0" fontId="85" fillId="0" borderId="5" xfId="64" applyFont="1" applyBorder="1" applyAlignment="1">
      <alignment horizontal="center" vertical="center" wrapText="1"/>
    </xf>
    <xf numFmtId="0" fontId="24" fillId="12" borderId="27" xfId="3" applyNumberFormat="1" applyFont="1" applyFill="1" applyBorder="1" applyAlignment="1">
      <alignment horizontal="right" vertical="center"/>
    </xf>
    <xf numFmtId="0" fontId="33" fillId="0" borderId="5" xfId="0" applyFont="1" applyFill="1" applyBorder="1" applyAlignment="1">
      <alignment horizontal="center" vertical="center"/>
    </xf>
    <xf numFmtId="188" fontId="24" fillId="0" borderId="5" xfId="0" applyNumberFormat="1" applyFont="1" applyFill="1" applyBorder="1" applyAlignment="1">
      <alignment horizontal="center" vertical="center" wrapText="1"/>
    </xf>
    <xf numFmtId="9" fontId="24" fillId="0" borderId="5" xfId="0" applyNumberFormat="1" applyFont="1" applyFill="1" applyBorder="1" applyAlignment="1">
      <alignment horizontal="center" vertical="center"/>
    </xf>
    <xf numFmtId="0" fontId="24" fillId="0" borderId="5" xfId="0" applyFont="1" applyFill="1" applyBorder="1" applyAlignment="1">
      <alignment horizontal="center" vertical="center"/>
    </xf>
    <xf numFmtId="0" fontId="66" fillId="0" borderId="5" xfId="0" applyFont="1" applyBorder="1" applyAlignment="1"/>
    <xf numFmtId="0" fontId="80" fillId="3" borderId="5" xfId="0" applyFont="1" applyFill="1" applyBorder="1" applyAlignment="1">
      <alignment horizontal="center" vertical="center" wrapText="1"/>
    </xf>
    <xf numFmtId="0" fontId="17" fillId="0" borderId="1" xfId="48" applyFont="1" applyFill="1" applyBorder="1" applyAlignment="1" applyProtection="1">
      <alignment vertical="top" wrapText="1"/>
      <protection hidden="1"/>
    </xf>
    <xf numFmtId="0" fontId="3" fillId="28" borderId="2" xfId="49" applyFont="1" applyFill="1" applyBorder="1" applyAlignment="1" applyProtection="1">
      <alignment horizontal="center" vertical="top"/>
      <protection hidden="1"/>
    </xf>
    <xf numFmtId="0" fontId="3" fillId="28" borderId="8" xfId="49" applyFont="1" applyFill="1" applyBorder="1" applyAlignment="1" applyProtection="1">
      <alignment horizontal="center" vertical="top" wrapText="1"/>
      <protection hidden="1"/>
    </xf>
    <xf numFmtId="0" fontId="67" fillId="0" borderId="5" xfId="49" applyFont="1" applyBorder="1" applyAlignment="1">
      <alignment horizontal="left" vertical="center" wrapText="1"/>
    </xf>
    <xf numFmtId="0" fontId="10" fillId="37" borderId="5" xfId="2" applyFont="1" applyFill="1" applyBorder="1"/>
    <xf numFmtId="178" fontId="27" fillId="37" borderId="5" xfId="3" applyNumberFormat="1" applyFont="1" applyFill="1" applyBorder="1" applyAlignment="1" applyProtection="1">
      <alignment horizontal="center" vertical="center"/>
    </xf>
    <xf numFmtId="0" fontId="24" fillId="9" borderId="5" xfId="1" applyFont="1" applyFill="1" applyBorder="1" applyAlignment="1">
      <alignment horizontal="center" vertical="center"/>
    </xf>
    <xf numFmtId="0" fontId="24" fillId="9" borderId="12" xfId="1" applyFont="1" applyFill="1" applyBorder="1" applyAlignment="1">
      <alignment horizontal="center" vertical="center"/>
    </xf>
    <xf numFmtId="0" fontId="24" fillId="9" borderId="11" xfId="1" applyFont="1" applyFill="1" applyBorder="1" applyAlignment="1">
      <alignment horizontal="center" vertical="center"/>
    </xf>
    <xf numFmtId="0" fontId="24" fillId="9" borderId="14" xfId="1" applyFont="1" applyFill="1" applyBorder="1" applyAlignment="1">
      <alignment horizontal="center" vertical="center"/>
    </xf>
    <xf numFmtId="189" fontId="33" fillId="37" borderId="5" xfId="3" applyNumberFormat="1" applyFont="1" applyFill="1" applyBorder="1" applyAlignment="1" applyProtection="1">
      <alignment horizontal="center" vertical="center"/>
      <protection locked="0"/>
    </xf>
    <xf numFmtId="189" fontId="33" fillId="0" borderId="5" xfId="3" applyNumberFormat="1" applyFont="1" applyFill="1" applyBorder="1" applyAlignment="1" applyProtection="1">
      <alignment horizontal="center" vertical="center"/>
      <protection locked="0"/>
    </xf>
    <xf numFmtId="178" fontId="33" fillId="0" borderId="5" xfId="3" applyNumberFormat="1" applyFont="1" applyFill="1" applyBorder="1" applyAlignment="1" applyProtection="1">
      <alignment horizontal="center" vertical="center"/>
      <protection locked="0"/>
    </xf>
    <xf numFmtId="189" fontId="33" fillId="11" borderId="5" xfId="3" applyNumberFormat="1" applyFont="1" applyFill="1" applyBorder="1" applyAlignment="1" applyProtection="1">
      <alignment horizontal="center" vertical="center"/>
      <protection locked="0"/>
    </xf>
    <xf numFmtId="189" fontId="33" fillId="5" borderId="5" xfId="3" applyNumberFormat="1" applyFont="1" applyFill="1" applyBorder="1" applyAlignment="1" applyProtection="1">
      <alignment horizontal="center" vertical="center"/>
      <protection locked="0"/>
    </xf>
    <xf numFmtId="10" fontId="44" fillId="5" borderId="5" xfId="3" applyNumberFormat="1" applyFont="1" applyFill="1" applyBorder="1" applyAlignment="1" applyProtection="1">
      <alignment horizontal="center" vertical="center"/>
    </xf>
    <xf numFmtId="0" fontId="112" fillId="10" borderId="17" xfId="2" applyFont="1" applyFill="1" applyBorder="1" applyAlignment="1">
      <alignment horizontal="center" vertical="center" wrapText="1"/>
    </xf>
    <xf numFmtId="177" fontId="4" fillId="0" borderId="5" xfId="0" applyNumberFormat="1" applyFont="1" applyBorder="1" applyAlignment="1">
      <alignment horizontal="center" vertical="center" wrapText="1"/>
    </xf>
    <xf numFmtId="14" fontId="4" fillId="0" borderId="4" xfId="0" applyNumberFormat="1" applyFont="1" applyBorder="1" applyAlignment="1">
      <alignment horizontal="center" vertical="center" wrapText="1"/>
    </xf>
    <xf numFmtId="0" fontId="85" fillId="25" borderId="17" xfId="64" applyFont="1" applyFill="1" applyBorder="1" applyAlignment="1">
      <alignment horizontal="left" vertical="center"/>
    </xf>
    <xf numFmtId="0" fontId="85" fillId="0" borderId="17" xfId="64" applyFont="1" applyBorder="1" applyAlignment="1">
      <alignment horizontal="center" vertical="center" wrapText="1"/>
    </xf>
    <xf numFmtId="0" fontId="85" fillId="0" borderId="17" xfId="64" applyFont="1" applyBorder="1" applyAlignment="1">
      <alignment horizontal="left" vertical="center"/>
    </xf>
    <xf numFmtId="0" fontId="85" fillId="0" borderId="5" xfId="0" applyFont="1" applyBorder="1" applyAlignment="1">
      <alignment vertical="center"/>
    </xf>
    <xf numFmtId="0" fontId="85" fillId="36" borderId="5" xfId="0" applyFont="1" applyFill="1" applyBorder="1" applyAlignment="1">
      <alignment horizontal="center" vertical="center"/>
    </xf>
    <xf numFmtId="0" fontId="85" fillId="0" borderId="5" xfId="0" applyFont="1" applyBorder="1" applyAlignment="1">
      <alignment horizontal="left" vertical="center" wrapText="1"/>
    </xf>
    <xf numFmtId="0" fontId="85" fillId="36" borderId="12" xfId="0" applyFont="1" applyFill="1" applyBorder="1" applyAlignment="1">
      <alignment horizontal="center" vertical="center"/>
    </xf>
    <xf numFmtId="0" fontId="85" fillId="0" borderId="5" xfId="0" applyFont="1" applyBorder="1" applyAlignment="1">
      <alignment vertical="center" wrapText="1"/>
    </xf>
    <xf numFmtId="0" fontId="85" fillId="25" borderId="5" xfId="0" applyFont="1" applyFill="1" applyBorder="1" applyAlignment="1">
      <alignment vertical="center"/>
    </xf>
    <xf numFmtId="0" fontId="116" fillId="0" borderId="5" xfId="0" applyFont="1" applyBorder="1" applyAlignment="1">
      <alignment horizontal="left" vertical="center" wrapText="1"/>
    </xf>
    <xf numFmtId="0" fontId="85" fillId="0" borderId="5" xfId="0" applyFont="1" applyBorder="1" applyAlignment="1">
      <alignment horizontal="left" vertical="center"/>
    </xf>
    <xf numFmtId="0" fontId="85" fillId="25" borderId="12" xfId="0" applyFont="1" applyFill="1" applyBorder="1" applyAlignment="1">
      <alignment horizontal="center" vertical="center"/>
    </xf>
    <xf numFmtId="0" fontId="85" fillId="25" borderId="14" xfId="0" applyFont="1" applyFill="1" applyBorder="1" applyAlignment="1">
      <alignment horizontal="center" vertical="center"/>
    </xf>
    <xf numFmtId="0" fontId="85" fillId="0" borderId="16" xfId="0" applyFont="1" applyBorder="1" applyAlignment="1">
      <alignment vertical="center" wrapText="1"/>
    </xf>
    <xf numFmtId="0" fontId="85" fillId="25" borderId="5" xfId="0" applyFont="1" applyFill="1" applyBorder="1" applyAlignment="1">
      <alignment horizontal="left" vertical="center"/>
    </xf>
    <xf numFmtId="0" fontId="85" fillId="0" borderId="17" xfId="0" applyFont="1" applyBorder="1" applyAlignment="1">
      <alignment horizontal="left" vertical="center"/>
    </xf>
    <xf numFmtId="0" fontId="85" fillId="0" borderId="17" xfId="0" applyFont="1" applyBorder="1" applyAlignment="1">
      <alignment horizontal="left" vertical="center" wrapText="1"/>
    </xf>
    <xf numFmtId="0" fontId="85" fillId="25" borderId="5" xfId="0" applyFont="1" applyFill="1" applyBorder="1" applyAlignment="1">
      <alignment vertical="center" wrapText="1"/>
    </xf>
    <xf numFmtId="0" fontId="108" fillId="0" borderId="5" xfId="0" applyFont="1" applyBorder="1" applyAlignment="1">
      <alignment horizontal="left" vertical="center" wrapText="1"/>
    </xf>
    <xf numFmtId="0" fontId="108" fillId="25" borderId="12" xfId="0" applyFont="1" applyFill="1" applyBorder="1" applyAlignment="1">
      <alignment horizontal="center" vertical="center"/>
    </xf>
    <xf numFmtId="0" fontId="108" fillId="25" borderId="14" xfId="0" applyFont="1" applyFill="1" applyBorder="1" applyAlignment="1">
      <alignment horizontal="center" vertical="center"/>
    </xf>
    <xf numFmtId="0" fontId="85" fillId="0" borderId="8" xfId="0" applyFont="1" applyBorder="1" applyAlignment="1">
      <alignment vertical="center"/>
    </xf>
    <xf numFmtId="0" fontId="85" fillId="36" borderId="8" xfId="0" applyFont="1" applyFill="1" applyBorder="1" applyAlignment="1">
      <alignment horizontal="center" vertical="center"/>
    </xf>
    <xf numFmtId="186" fontId="104" fillId="35" borderId="70" xfId="63" applyNumberFormat="1" applyFont="1" applyFill="1" applyBorder="1" applyAlignment="1">
      <alignment horizontal="left" vertical="center" wrapText="1"/>
    </xf>
    <xf numFmtId="0" fontId="101" fillId="35" borderId="95" xfId="63" applyFont="1" applyFill="1" applyBorder="1" applyAlignment="1">
      <alignment horizontal="center" vertical="center" wrapText="1"/>
    </xf>
    <xf numFmtId="186" fontId="101" fillId="35" borderId="96" xfId="63" applyNumberFormat="1" applyFont="1" applyFill="1" applyBorder="1">
      <alignment vertical="center"/>
    </xf>
    <xf numFmtId="186" fontId="104" fillId="35" borderId="96" xfId="63" applyNumberFormat="1" applyFont="1" applyFill="1" applyBorder="1" applyAlignment="1">
      <alignment horizontal="left" vertical="center" wrapText="1"/>
    </xf>
    <xf numFmtId="178" fontId="101" fillId="35" borderId="96" xfId="63" applyNumberFormat="1" applyFont="1" applyFill="1" applyBorder="1" applyAlignment="1">
      <alignment horizontal="right" vertical="center"/>
    </xf>
    <xf numFmtId="178" fontId="101" fillId="35" borderId="97" xfId="63" applyNumberFormat="1" applyFont="1" applyFill="1" applyBorder="1" applyAlignment="1">
      <alignment horizontal="right" vertical="center"/>
    </xf>
    <xf numFmtId="178" fontId="102" fillId="35" borderId="98" xfId="78" applyNumberFormat="1" applyFont="1" applyFill="1" applyBorder="1" applyAlignment="1">
      <alignment vertical="center"/>
    </xf>
    <xf numFmtId="178" fontId="102" fillId="35" borderId="99" xfId="78" applyNumberFormat="1" applyFont="1" applyFill="1" applyBorder="1" applyAlignment="1">
      <alignment vertical="center"/>
    </xf>
    <xf numFmtId="178" fontId="102" fillId="35" borderId="100" xfId="78" applyNumberFormat="1" applyFont="1" applyFill="1" applyBorder="1" applyAlignment="1">
      <alignment horizontal="right" vertical="center"/>
    </xf>
    <xf numFmtId="186" fontId="101" fillId="35" borderId="96" xfId="63" applyNumberFormat="1" applyFont="1" applyFill="1" applyBorder="1" applyAlignment="1">
      <alignment horizontal="center" vertical="center"/>
    </xf>
    <xf numFmtId="0" fontId="85" fillId="25" borderId="12" xfId="0" applyFont="1" applyFill="1" applyBorder="1" applyAlignment="1">
      <alignment horizontal="center" vertical="center"/>
    </xf>
    <xf numFmtId="0" fontId="85" fillId="25" borderId="14" xfId="0" applyFont="1" applyFill="1" applyBorder="1" applyAlignment="1">
      <alignment horizontal="center" vertical="center"/>
    </xf>
    <xf numFmtId="0" fontId="16" fillId="25" borderId="0" xfId="64" applyFill="1">
      <alignment vertical="center"/>
    </xf>
    <xf numFmtId="0" fontId="11" fillId="25" borderId="0" xfId="0" applyFont="1" applyFill="1" applyBorder="1" applyAlignment="1">
      <alignment horizontal="center" vertical="center"/>
    </xf>
    <xf numFmtId="0" fontId="0" fillId="25" borderId="0" xfId="0" applyFill="1" applyAlignment="1">
      <alignment vertical="center"/>
    </xf>
    <xf numFmtId="0" fontId="16" fillId="25" borderId="0" xfId="0" applyFont="1" applyFill="1" applyAlignment="1">
      <alignment vertical="center"/>
    </xf>
    <xf numFmtId="0" fontId="18" fillId="25" borderId="0" xfId="2" applyFill="1"/>
    <xf numFmtId="0" fontId="7" fillId="25" borderId="5" xfId="0" applyFont="1" applyFill="1" applyBorder="1" applyAlignment="1">
      <alignment horizontal="left" vertical="center" wrapText="1"/>
    </xf>
    <xf numFmtId="0" fontId="18" fillId="25" borderId="0" xfId="2" applyFill="1" applyBorder="1"/>
    <xf numFmtId="0" fontId="19" fillId="25" borderId="0" xfId="2" applyFont="1" applyFill="1" applyBorder="1" applyAlignment="1">
      <alignment horizontal="left" vertical="center" wrapText="1"/>
    </xf>
    <xf numFmtId="0" fontId="24" fillId="25" borderId="0" xfId="37" applyFill="1"/>
    <xf numFmtId="0" fontId="19" fillId="25" borderId="15" xfId="2" applyFont="1" applyFill="1" applyBorder="1" applyAlignment="1">
      <alignment horizontal="left" vertical="center" wrapText="1"/>
    </xf>
    <xf numFmtId="0" fontId="18" fillId="25" borderId="19" xfId="2" applyFill="1" applyBorder="1"/>
    <xf numFmtId="0" fontId="25" fillId="25" borderId="0" xfId="2" applyFont="1" applyFill="1"/>
    <xf numFmtId="0" fontId="26" fillId="25" borderId="0" xfId="3" applyNumberFormat="1" applyFont="1" applyFill="1" applyBorder="1" applyAlignment="1" applyProtection="1">
      <alignment horizontal="center" vertical="center"/>
    </xf>
    <xf numFmtId="178" fontId="27" fillId="25" borderId="0" xfId="3" applyNumberFormat="1" applyFont="1" applyFill="1" applyBorder="1" applyAlignment="1" applyProtection="1">
      <alignment horizontal="center" vertical="center"/>
    </xf>
    <xf numFmtId="0" fontId="0" fillId="25" borderId="0" xfId="0" applyFill="1"/>
    <xf numFmtId="0" fontId="9" fillId="25" borderId="0" xfId="0" applyFont="1" applyFill="1" applyBorder="1" applyAlignment="1">
      <alignment horizontal="left" vertical="center" wrapText="1" indent="1"/>
    </xf>
    <xf numFmtId="0" fontId="9" fillId="25" borderId="0" xfId="0" applyFont="1" applyFill="1" applyBorder="1" applyAlignment="1">
      <alignment horizontal="left" vertical="center" indent="1"/>
    </xf>
    <xf numFmtId="0" fontId="0" fillId="25" borderId="13" xfId="0" applyFill="1" applyBorder="1"/>
    <xf numFmtId="0" fontId="8" fillId="25" borderId="0" xfId="0" applyFont="1" applyFill="1" applyBorder="1" applyAlignment="1">
      <alignment vertical="center" wrapText="1"/>
    </xf>
    <xf numFmtId="0" fontId="85" fillId="25" borderId="12" xfId="0" applyFont="1" applyFill="1" applyBorder="1" applyAlignment="1">
      <alignment horizontal="center" vertical="center"/>
    </xf>
    <xf numFmtId="0" fontId="85" fillId="25" borderId="14" xfId="0" applyFont="1" applyFill="1" applyBorder="1" applyAlignment="1">
      <alignment horizontal="center" vertical="center"/>
    </xf>
    <xf numFmtId="0" fontId="85" fillId="25" borderId="12" xfId="0" applyFont="1" applyFill="1" applyBorder="1" applyAlignment="1">
      <alignment horizontal="center" vertical="center"/>
    </xf>
    <xf numFmtId="0" fontId="118" fillId="25" borderId="5" xfId="0" applyFont="1" applyFill="1" applyBorder="1" applyAlignment="1">
      <alignment horizontal="center" vertical="center"/>
    </xf>
    <xf numFmtId="0" fontId="0" fillId="25" borderId="5" xfId="0" applyFill="1" applyBorder="1" applyAlignment="1">
      <alignment vertical="center"/>
    </xf>
    <xf numFmtId="0" fontId="16" fillId="25" borderId="5" xfId="0" applyFont="1" applyFill="1" applyBorder="1" applyAlignment="1">
      <alignment vertical="center"/>
    </xf>
    <xf numFmtId="9" fontId="85" fillId="38" borderId="5" xfId="64" applyNumberFormat="1" applyFont="1" applyFill="1" applyBorder="1" applyAlignment="1">
      <alignment horizontal="center" vertical="center"/>
    </xf>
    <xf numFmtId="0" fontId="108" fillId="38" borderId="12" xfId="64" applyFont="1" applyFill="1" applyBorder="1" applyAlignment="1">
      <alignment horizontal="center" vertical="center"/>
    </xf>
    <xf numFmtId="0" fontId="85" fillId="38" borderId="5" xfId="0" applyFont="1" applyFill="1" applyBorder="1" applyAlignment="1">
      <alignment horizontal="center" vertical="center"/>
    </xf>
    <xf numFmtId="0" fontId="85" fillId="38" borderId="5" xfId="64" applyFont="1" applyFill="1" applyBorder="1" applyAlignment="1">
      <alignment horizontal="center" vertical="center"/>
    </xf>
    <xf numFmtId="0" fontId="85" fillId="38" borderId="8" xfId="0" applyFont="1" applyFill="1" applyBorder="1" applyAlignment="1">
      <alignment horizontal="center" vertical="center"/>
    </xf>
    <xf numFmtId="0" fontId="85" fillId="25" borderId="8" xfId="0" applyFont="1" applyFill="1" applyBorder="1" applyAlignment="1">
      <alignment horizontal="center" vertical="center"/>
    </xf>
    <xf numFmtId="178" fontId="119" fillId="35" borderId="71" xfId="78" applyNumberFormat="1" applyFont="1" applyFill="1" applyBorder="1" applyAlignment="1">
      <alignment horizontal="center" vertical="center"/>
    </xf>
    <xf numFmtId="178" fontId="119" fillId="35" borderId="101" xfId="78" applyNumberFormat="1" applyFont="1" applyFill="1" applyBorder="1" applyAlignment="1">
      <alignment horizontal="center" vertical="center"/>
    </xf>
    <xf numFmtId="178" fontId="120" fillId="35" borderId="73" xfId="78" applyNumberFormat="1" applyFont="1" applyFill="1" applyBorder="1" applyAlignment="1">
      <alignment horizontal="center" vertical="center"/>
    </xf>
    <xf numFmtId="186" fontId="101" fillId="35" borderId="70" xfId="0" applyNumberFormat="1" applyFont="1" applyFill="1" applyBorder="1" applyAlignment="1">
      <alignment vertical="center"/>
    </xf>
    <xf numFmtId="178" fontId="120" fillId="35" borderId="70" xfId="0" applyNumberFormat="1" applyFont="1" applyFill="1" applyBorder="1" applyAlignment="1">
      <alignment horizontal="center" vertical="center"/>
    </xf>
    <xf numFmtId="178" fontId="101" fillId="35" borderId="70" xfId="0" applyNumberFormat="1" applyFont="1" applyFill="1" applyBorder="1" applyAlignment="1">
      <alignment horizontal="right" vertical="center"/>
    </xf>
    <xf numFmtId="0" fontId="10" fillId="3" borderId="5" xfId="0" applyFont="1" applyFill="1" applyBorder="1" applyAlignment="1">
      <alignment horizontal="center" vertical="center"/>
    </xf>
    <xf numFmtId="0" fontId="7" fillId="4" borderId="5" xfId="0" applyFont="1" applyFill="1" applyBorder="1" applyAlignment="1">
      <alignment horizontal="center" vertical="center"/>
    </xf>
    <xf numFmtId="0" fontId="7" fillId="4" borderId="16" xfId="0" applyFont="1" applyFill="1" applyBorder="1" applyAlignment="1">
      <alignment horizontal="center" vertical="center"/>
    </xf>
    <xf numFmtId="0" fontId="10" fillId="3" borderId="16" xfId="0" applyFont="1" applyFill="1" applyBorder="1" applyAlignment="1">
      <alignment horizontal="center" vertical="center"/>
    </xf>
    <xf numFmtId="0" fontId="24" fillId="0" borderId="5" xfId="0" applyFont="1" applyFill="1" applyBorder="1" applyAlignment="1">
      <alignment horizontal="left" vertical="center" wrapText="1"/>
    </xf>
    <xf numFmtId="0" fontId="80" fillId="3" borderId="5" xfId="0" applyFont="1" applyFill="1" applyBorder="1" applyAlignment="1">
      <alignment horizontal="center" vertical="center"/>
    </xf>
    <xf numFmtId="0" fontId="121" fillId="0" borderId="5" xfId="0" applyFont="1" applyBorder="1"/>
    <xf numFmtId="0" fontId="122" fillId="25" borderId="0" xfId="0" applyFont="1" applyFill="1"/>
    <xf numFmtId="0" fontId="15" fillId="25" borderId="5" xfId="0" applyFont="1" applyFill="1" applyBorder="1" applyAlignment="1">
      <alignment horizontal="center" vertical="center" wrapText="1"/>
    </xf>
    <xf numFmtId="0" fontId="10" fillId="25" borderId="5" xfId="0" applyFont="1" applyFill="1" applyBorder="1" applyAlignment="1">
      <alignment horizontal="center" vertical="center" wrapText="1"/>
    </xf>
    <xf numFmtId="0" fontId="13" fillId="25" borderId="5" xfId="0" applyFont="1" applyFill="1" applyBorder="1" applyAlignment="1">
      <alignment horizontal="justify" vertical="center" wrapText="1"/>
    </xf>
    <xf numFmtId="0" fontId="14" fillId="25" borderId="5" xfId="0" applyFont="1" applyFill="1" applyBorder="1" applyAlignment="1">
      <alignment horizontal="center" vertical="center" wrapText="1"/>
    </xf>
    <xf numFmtId="0" fontId="7" fillId="25" borderId="5" xfId="0" applyFont="1" applyFill="1" applyBorder="1"/>
    <xf numFmtId="10" fontId="100" fillId="38" borderId="12" xfId="64" applyNumberFormat="1" applyFont="1" applyFill="1" applyBorder="1" applyAlignment="1">
      <alignment vertical="center"/>
    </xf>
    <xf numFmtId="10" fontId="100" fillId="38" borderId="14" xfId="64" applyNumberFormat="1" applyFont="1" applyFill="1" applyBorder="1" applyAlignment="1">
      <alignment vertical="center"/>
    </xf>
    <xf numFmtId="10" fontId="100" fillId="38" borderId="12" xfId="64" applyNumberFormat="1" applyFont="1" applyFill="1" applyBorder="1" applyAlignment="1">
      <alignment horizontal="right" vertical="center"/>
    </xf>
    <xf numFmtId="0" fontId="123" fillId="25" borderId="0" xfId="0" applyFont="1" applyFill="1" applyBorder="1" applyAlignment="1">
      <alignment horizontal="center" vertical="center"/>
    </xf>
    <xf numFmtId="0" fontId="124" fillId="25" borderId="5" xfId="0" applyFont="1" applyFill="1" applyBorder="1" applyAlignment="1">
      <alignment horizontal="center" vertical="center"/>
    </xf>
    <xf numFmtId="0" fontId="124" fillId="25" borderId="8" xfId="0" applyFont="1" applyFill="1" applyBorder="1" applyAlignment="1">
      <alignment horizontal="center" vertical="center"/>
    </xf>
    <xf numFmtId="0" fontId="24" fillId="25" borderId="0" xfId="64" applyFont="1" applyFill="1">
      <alignment vertical="center"/>
    </xf>
    <xf numFmtId="0" fontId="118" fillId="25" borderId="5" xfId="64" applyNumberFormat="1" applyFont="1" applyFill="1" applyBorder="1" applyAlignment="1">
      <alignment horizontal="center" vertical="center"/>
    </xf>
    <xf numFmtId="0" fontId="85" fillId="25" borderId="5" xfId="64" applyNumberFormat="1" applyFont="1" applyFill="1" applyBorder="1" applyAlignment="1">
      <alignment horizontal="center" vertical="center"/>
    </xf>
    <xf numFmtId="0" fontId="108" fillId="0" borderId="5" xfId="0" applyFont="1" applyBorder="1" applyAlignment="1">
      <alignment vertical="center" wrapText="1"/>
    </xf>
    <xf numFmtId="190" fontId="33" fillId="0" borderId="5" xfId="3" applyNumberFormat="1" applyFont="1" applyFill="1" applyBorder="1" applyAlignment="1" applyProtection="1">
      <alignment horizontal="center" vertical="center"/>
      <protection locked="0"/>
    </xf>
    <xf numFmtId="0" fontId="85" fillId="39" borderId="5" xfId="0" applyFont="1" applyFill="1" applyBorder="1" applyAlignment="1">
      <alignment vertical="center"/>
    </xf>
    <xf numFmtId="0" fontId="85" fillId="39" borderId="5" xfId="0" applyFont="1" applyFill="1" applyBorder="1" applyAlignment="1">
      <alignment vertical="center" wrapText="1"/>
    </xf>
    <xf numFmtId="0" fontId="85" fillId="39" borderId="5" xfId="0" applyFont="1" applyFill="1" applyBorder="1" applyAlignment="1">
      <alignment horizontal="center" vertical="center"/>
    </xf>
    <xf numFmtId="0" fontId="85" fillId="39" borderId="5" xfId="0" applyFont="1" applyFill="1" applyBorder="1" applyAlignment="1">
      <alignment horizontal="left" vertical="center" wrapText="1"/>
    </xf>
    <xf numFmtId="0" fontId="85" fillId="39" borderId="12" xfId="0" applyFont="1" applyFill="1" applyBorder="1" applyAlignment="1">
      <alignment horizontal="center" vertical="center"/>
    </xf>
    <xf numFmtId="0" fontId="124" fillId="39" borderId="5" xfId="0" applyFont="1" applyFill="1" applyBorder="1" applyAlignment="1">
      <alignment horizontal="center" vertical="center"/>
    </xf>
    <xf numFmtId="0" fontId="85" fillId="39" borderId="5" xfId="64" applyNumberFormat="1" applyFont="1" applyFill="1" applyBorder="1" applyAlignment="1">
      <alignment horizontal="center" vertical="center"/>
    </xf>
    <xf numFmtId="0" fontId="0" fillId="39" borderId="5" xfId="0" applyFill="1" applyBorder="1" applyAlignment="1">
      <alignment vertical="center"/>
    </xf>
    <xf numFmtId="0" fontId="0" fillId="39" borderId="0" xfId="0" applyFill="1" applyAlignment="1">
      <alignment vertical="center"/>
    </xf>
    <xf numFmtId="0" fontId="85" fillId="39" borderId="5" xfId="64" applyFont="1" applyFill="1" applyBorder="1" applyAlignment="1">
      <alignment vertical="center" wrapText="1"/>
    </xf>
    <xf numFmtId="0" fontId="85" fillId="39" borderId="5" xfId="64" applyFont="1" applyFill="1" applyBorder="1" applyAlignment="1">
      <alignment horizontal="left" vertical="center" wrapText="1"/>
    </xf>
    <xf numFmtId="0" fontId="85" fillId="39" borderId="14" xfId="0" applyFont="1" applyFill="1" applyBorder="1" applyAlignment="1">
      <alignment horizontal="center" vertical="center"/>
    </xf>
    <xf numFmtId="0" fontId="85" fillId="39" borderId="17" xfId="0" applyFont="1" applyFill="1" applyBorder="1" applyAlignment="1">
      <alignment horizontal="left" vertical="center"/>
    </xf>
    <xf numFmtId="0" fontId="85" fillId="39" borderId="17" xfId="0" applyFont="1" applyFill="1" applyBorder="1" applyAlignment="1">
      <alignment vertical="center" wrapText="1"/>
    </xf>
    <xf numFmtId="0" fontId="85" fillId="39" borderId="17" xfId="0" applyFont="1" applyFill="1" applyBorder="1" applyAlignment="1">
      <alignment horizontal="left" vertical="center" wrapText="1"/>
    </xf>
    <xf numFmtId="0" fontId="85" fillId="39" borderId="5" xfId="64" applyFont="1" applyFill="1" applyBorder="1">
      <alignment vertical="center"/>
    </xf>
    <xf numFmtId="0" fontId="85" fillId="39" borderId="5" xfId="64" applyFont="1" applyFill="1" applyBorder="1" applyAlignment="1">
      <alignment horizontal="center" vertical="center"/>
    </xf>
    <xf numFmtId="0" fontId="85" fillId="39" borderId="16" xfId="64" applyFont="1" applyFill="1" applyBorder="1" applyAlignment="1">
      <alignment vertical="center" wrapText="1"/>
    </xf>
    <xf numFmtId="0" fontId="85" fillId="39" borderId="17" xfId="64" applyFont="1" applyFill="1" applyBorder="1" applyAlignment="1">
      <alignment horizontal="left" vertical="center"/>
    </xf>
    <xf numFmtId="0" fontId="6" fillId="0" borderId="10" xfId="0" applyFont="1" applyBorder="1" applyAlignment="1">
      <alignment horizontal="center" vertical="center"/>
    </xf>
    <xf numFmtId="0" fontId="11" fillId="6" borderId="17" xfId="0" applyFont="1" applyFill="1" applyBorder="1" applyAlignment="1">
      <alignment horizontal="center" vertical="center"/>
    </xf>
    <xf numFmtId="0" fontId="11" fillId="6" borderId="5" xfId="0" applyFont="1" applyFill="1" applyBorder="1" applyAlignment="1">
      <alignment horizontal="center" vertical="center"/>
    </xf>
    <xf numFmtId="0" fontId="0" fillId="0" borderId="12" xfId="0" applyBorder="1" applyAlignment="1">
      <alignment horizontal="center" vertical="center" wrapText="1"/>
    </xf>
    <xf numFmtId="0" fontId="0" fillId="0" borderId="11" xfId="0" applyBorder="1" applyAlignment="1">
      <alignment horizontal="center" vertical="center" wrapText="1"/>
    </xf>
    <xf numFmtId="0" fontId="0" fillId="0" borderId="14" xfId="0" applyBorder="1" applyAlignment="1">
      <alignment horizontal="center" vertical="center" wrapText="1"/>
    </xf>
    <xf numFmtId="0" fontId="7" fillId="7" borderId="12" xfId="0" applyFont="1" applyFill="1" applyBorder="1" applyAlignment="1">
      <alignment horizontal="left" vertical="center"/>
    </xf>
    <xf numFmtId="0" fontId="7" fillId="7" borderId="14" xfId="0" applyFont="1" applyFill="1" applyBorder="1" applyAlignment="1">
      <alignment horizontal="left" vertical="center"/>
    </xf>
    <xf numFmtId="0" fontId="10" fillId="3" borderId="5" xfId="0" applyFont="1" applyFill="1" applyBorder="1" applyAlignment="1">
      <alignment horizontal="center" vertical="center"/>
    </xf>
    <xf numFmtId="0" fontId="10" fillId="3" borderId="16" xfId="0" applyFont="1" applyFill="1" applyBorder="1" applyAlignment="1">
      <alignment horizontal="center" vertical="center"/>
    </xf>
    <xf numFmtId="0" fontId="10" fillId="3" borderId="17" xfId="0" applyFont="1" applyFill="1" applyBorder="1" applyAlignment="1">
      <alignment horizontal="center" vertical="center"/>
    </xf>
    <xf numFmtId="0" fontId="8" fillId="0" borderId="5" xfId="0" applyFont="1" applyBorder="1" applyAlignment="1">
      <alignment horizontal="left" vertical="center" wrapText="1"/>
    </xf>
    <xf numFmtId="0" fontId="10" fillId="8" borderId="12" xfId="0" applyFont="1" applyFill="1" applyBorder="1" applyAlignment="1">
      <alignment horizontal="left" vertical="center"/>
    </xf>
    <xf numFmtId="0" fontId="10" fillId="8" borderId="11" xfId="0" applyFont="1" applyFill="1" applyBorder="1" applyAlignment="1">
      <alignment horizontal="left" vertical="center"/>
    </xf>
    <xf numFmtId="0" fontId="7" fillId="0" borderId="12" xfId="0" applyFont="1" applyBorder="1" applyAlignment="1">
      <alignment horizontal="center" vertical="center"/>
    </xf>
    <xf numFmtId="0" fontId="7" fillId="0" borderId="14" xfId="0" applyFont="1" applyBorder="1" applyAlignment="1">
      <alignment horizontal="center" vertical="center"/>
    </xf>
    <xf numFmtId="0" fontId="0" fillId="0" borderId="12" xfId="0" applyBorder="1" applyAlignment="1">
      <alignment horizontal="center"/>
    </xf>
    <xf numFmtId="0" fontId="0" fillId="0" borderId="14" xfId="0" applyBorder="1" applyAlignment="1">
      <alignment horizontal="center"/>
    </xf>
    <xf numFmtId="0" fontId="0" fillId="25" borderId="5" xfId="0" applyFill="1" applyBorder="1" applyAlignment="1">
      <alignment horizontal="center" vertical="center" wrapText="1"/>
    </xf>
    <xf numFmtId="0" fontId="7" fillId="0" borderId="12" xfId="0" applyFont="1" applyBorder="1" applyAlignment="1">
      <alignment wrapText="1"/>
    </xf>
    <xf numFmtId="0" fontId="7" fillId="0" borderId="11" xfId="0" applyFont="1" applyBorder="1" applyAlignment="1">
      <alignment wrapText="1"/>
    </xf>
    <xf numFmtId="0" fontId="7" fillId="0" borderId="14" xfId="0" applyFont="1" applyBorder="1" applyAlignment="1">
      <alignment wrapText="1"/>
    </xf>
    <xf numFmtId="0" fontId="7" fillId="4" borderId="5" xfId="0" applyFont="1" applyFill="1" applyBorder="1" applyAlignment="1">
      <alignment horizontal="center" vertical="center"/>
    </xf>
    <xf numFmtId="0" fontId="7" fillId="0" borderId="12" xfId="0" applyFont="1" applyBorder="1" applyAlignment="1">
      <alignment horizontal="center"/>
    </xf>
    <xf numFmtId="0" fontId="7" fillId="0" borderId="14" xfId="0" applyFont="1" applyBorder="1" applyAlignment="1">
      <alignment horizontal="center"/>
    </xf>
    <xf numFmtId="0" fontId="8" fillId="0" borderId="5" xfId="0" applyFont="1" applyBorder="1" applyAlignment="1">
      <alignment horizontal="left" vertical="top" wrapText="1"/>
    </xf>
    <xf numFmtId="0" fontId="8" fillId="0" borderId="5" xfId="0" applyFont="1" applyBorder="1" applyAlignment="1">
      <alignment horizontal="left" vertical="top"/>
    </xf>
    <xf numFmtId="0" fontId="9" fillId="0" borderId="5" xfId="0" applyFont="1" applyBorder="1" applyAlignment="1">
      <alignment horizontal="left" vertical="center" wrapText="1"/>
    </xf>
    <xf numFmtId="0" fontId="8" fillId="25" borderId="5" xfId="0" applyFont="1" applyFill="1" applyBorder="1" applyAlignment="1">
      <alignment horizontal="center" vertical="center" wrapText="1"/>
    </xf>
    <xf numFmtId="0" fontId="10" fillId="3" borderId="5" xfId="0" applyFont="1" applyFill="1" applyBorder="1" applyAlignment="1">
      <alignment horizontal="left" vertical="center"/>
    </xf>
    <xf numFmtId="0" fontId="7" fillId="4" borderId="12" xfId="0" applyFont="1" applyFill="1" applyBorder="1" applyAlignment="1">
      <alignment horizontal="center" vertical="center" wrapText="1"/>
    </xf>
    <xf numFmtId="0" fontId="7" fillId="4" borderId="11" xfId="0" applyFont="1" applyFill="1" applyBorder="1" applyAlignment="1">
      <alignment horizontal="center" vertical="center" wrapText="1"/>
    </xf>
    <xf numFmtId="0" fontId="8" fillId="25" borderId="12" xfId="0" applyFont="1" applyFill="1" applyBorder="1" applyAlignment="1">
      <alignment horizontal="center" vertical="center" wrapText="1"/>
    </xf>
    <xf numFmtId="0" fontId="8" fillId="25" borderId="11" xfId="0" applyFont="1" applyFill="1" applyBorder="1" applyAlignment="1">
      <alignment horizontal="center" vertical="center" wrapText="1"/>
    </xf>
    <xf numFmtId="0" fontId="8" fillId="25" borderId="14" xfId="0" applyFont="1" applyFill="1" applyBorder="1" applyAlignment="1">
      <alignment horizontal="center" vertical="center" wrapText="1"/>
    </xf>
    <xf numFmtId="0" fontId="24" fillId="0" borderId="12" xfId="0" applyFont="1" applyFill="1" applyBorder="1" applyAlignment="1">
      <alignment horizontal="left" vertical="center" wrapText="1"/>
    </xf>
    <xf numFmtId="0" fontId="24" fillId="0" borderId="11" xfId="0" applyFont="1" applyFill="1" applyBorder="1" applyAlignment="1">
      <alignment horizontal="left" vertical="center" wrapText="1"/>
    </xf>
    <xf numFmtId="0" fontId="24" fillId="0" borderId="14" xfId="0" applyFont="1" applyFill="1" applyBorder="1" applyAlignment="1">
      <alignment horizontal="left" vertical="center" wrapText="1"/>
    </xf>
    <xf numFmtId="0" fontId="121" fillId="25" borderId="5" xfId="0" applyFont="1" applyFill="1" applyBorder="1" applyAlignment="1">
      <alignment horizontal="left" vertical="center"/>
    </xf>
    <xf numFmtId="0" fontId="10" fillId="25" borderId="5" xfId="0" applyFont="1" applyFill="1" applyBorder="1" applyAlignment="1">
      <alignment horizontal="left" vertical="center" wrapText="1"/>
    </xf>
    <xf numFmtId="0" fontId="10" fillId="0" borderId="5" xfId="0" applyFont="1" applyFill="1" applyBorder="1" applyAlignment="1">
      <alignment horizontal="left" vertical="center" wrapText="1"/>
    </xf>
    <xf numFmtId="0" fontId="80" fillId="3" borderId="5" xfId="0" applyFont="1" applyFill="1" applyBorder="1" applyAlignment="1">
      <alignment horizontal="center" vertical="center"/>
    </xf>
    <xf numFmtId="0" fontId="80" fillId="3" borderId="12" xfId="0" applyFont="1" applyFill="1" applyBorder="1" applyAlignment="1">
      <alignment horizontal="center" vertical="center" wrapText="1"/>
    </xf>
    <xf numFmtId="0" fontId="80" fillId="3" borderId="14" xfId="0" applyFont="1" applyFill="1" applyBorder="1" applyAlignment="1">
      <alignment horizontal="center" vertical="center" wrapText="1"/>
    </xf>
    <xf numFmtId="0" fontId="7" fillId="7" borderId="64" xfId="0" applyFont="1" applyFill="1" applyBorder="1" applyAlignment="1">
      <alignment horizontal="left" vertical="center"/>
    </xf>
    <xf numFmtId="0" fontId="8" fillId="0" borderId="12" xfId="0" applyFont="1" applyBorder="1" applyAlignment="1">
      <alignment horizontal="left" vertical="center" wrapText="1"/>
    </xf>
    <xf numFmtId="0" fontId="8" fillId="0" borderId="11" xfId="0" applyFont="1" applyBorder="1" applyAlignment="1">
      <alignment horizontal="left" vertical="center" wrapText="1"/>
    </xf>
    <xf numFmtId="0" fontId="8" fillId="0" borderId="14" xfId="0" applyFont="1" applyBorder="1" applyAlignment="1">
      <alignment horizontal="left" vertical="center" wrapText="1"/>
    </xf>
    <xf numFmtId="0" fontId="24" fillId="0" borderId="5" xfId="0" applyFont="1" applyFill="1" applyBorder="1" applyAlignment="1">
      <alignment horizontal="left" vertical="center" wrapText="1"/>
    </xf>
    <xf numFmtId="0" fontId="0" fillId="0" borderId="5" xfId="0" applyBorder="1" applyAlignment="1">
      <alignment horizontal="center"/>
    </xf>
    <xf numFmtId="0" fontId="111" fillId="0" borderId="12" xfId="0" applyFont="1" applyBorder="1" applyAlignment="1">
      <alignment horizontal="left" vertical="center" wrapText="1"/>
    </xf>
    <xf numFmtId="0" fontId="111" fillId="0" borderId="11" xfId="0" applyFont="1" applyBorder="1" applyAlignment="1">
      <alignment horizontal="left" vertical="center" wrapText="1"/>
    </xf>
    <xf numFmtId="0" fontId="111" fillId="0" borderId="14" xfId="0" applyFont="1" applyBorder="1" applyAlignment="1">
      <alignment horizontal="left" vertical="center" wrapText="1"/>
    </xf>
    <xf numFmtId="0" fontId="10" fillId="7" borderId="12" xfId="0" applyFont="1" applyFill="1" applyBorder="1" applyAlignment="1">
      <alignment horizontal="left" vertical="center"/>
    </xf>
    <xf numFmtId="0" fontId="10" fillId="7" borderId="14" xfId="0" applyFont="1" applyFill="1" applyBorder="1" applyAlignment="1">
      <alignment horizontal="left" vertical="center"/>
    </xf>
    <xf numFmtId="0" fontId="7" fillId="4" borderId="16" xfId="0" applyFont="1" applyFill="1" applyBorder="1" applyAlignment="1">
      <alignment horizontal="center" vertical="center"/>
    </xf>
    <xf numFmtId="0" fontId="4" fillId="0" borderId="35" xfId="49" applyFont="1" applyFill="1" applyBorder="1" applyAlignment="1" applyProtection="1">
      <alignment horizontal="left" vertical="center"/>
      <protection hidden="1"/>
    </xf>
    <xf numFmtId="0" fontId="4" fillId="0" borderId="40" xfId="49" applyFont="1" applyFill="1" applyBorder="1" applyAlignment="1" applyProtection="1">
      <alignment horizontal="left" vertical="top" wrapText="1"/>
      <protection hidden="1"/>
    </xf>
    <xf numFmtId="0" fontId="4" fillId="0" borderId="41" xfId="49" applyFont="1" applyFill="1" applyBorder="1" applyAlignment="1" applyProtection="1">
      <alignment horizontal="left" vertical="top" wrapText="1"/>
      <protection hidden="1"/>
    </xf>
    <xf numFmtId="0" fontId="4" fillId="0" borderId="43" xfId="49" applyFont="1" applyFill="1" applyBorder="1" applyAlignment="1" applyProtection="1">
      <alignment horizontal="left" vertical="top" wrapText="1"/>
      <protection hidden="1"/>
    </xf>
    <xf numFmtId="0" fontId="4" fillId="0" borderId="58" xfId="49" applyFont="1" applyFill="1" applyBorder="1" applyAlignment="1" applyProtection="1">
      <alignment horizontal="left" vertical="top" wrapText="1"/>
      <protection hidden="1"/>
    </xf>
    <xf numFmtId="0" fontId="4" fillId="0" borderId="59" xfId="49" applyFont="1" applyFill="1" applyBorder="1" applyAlignment="1" applyProtection="1">
      <alignment horizontal="left" vertical="top" wrapText="1"/>
      <protection hidden="1"/>
    </xf>
    <xf numFmtId="0" fontId="4" fillId="0" borderId="60" xfId="49" applyFont="1" applyFill="1" applyBorder="1" applyAlignment="1" applyProtection="1">
      <alignment horizontal="left" vertical="top" wrapText="1"/>
      <protection hidden="1"/>
    </xf>
    <xf numFmtId="0" fontId="17" fillId="27" borderId="88" xfId="49" applyFont="1" applyFill="1" applyBorder="1" applyAlignment="1" applyProtection="1">
      <alignment horizontal="center" vertical="center"/>
      <protection hidden="1"/>
    </xf>
    <xf numFmtId="0" fontId="17" fillId="27" borderId="89" xfId="49" applyFont="1" applyFill="1" applyBorder="1" applyAlignment="1" applyProtection="1">
      <alignment horizontal="center" vertical="center"/>
      <protection hidden="1"/>
    </xf>
    <xf numFmtId="0" fontId="17" fillId="27" borderId="85" xfId="49" applyFont="1" applyFill="1" applyBorder="1" applyAlignment="1" applyProtection="1">
      <alignment horizontal="center" vertical="center"/>
      <protection hidden="1"/>
    </xf>
    <xf numFmtId="0" fontId="17" fillId="27" borderId="86" xfId="49" applyFont="1" applyFill="1" applyBorder="1" applyAlignment="1" applyProtection="1">
      <alignment horizontal="center" vertical="center"/>
      <protection hidden="1"/>
    </xf>
    <xf numFmtId="0" fontId="17" fillId="27" borderId="87" xfId="49" applyFont="1" applyFill="1" applyBorder="1" applyAlignment="1" applyProtection="1">
      <alignment horizontal="center" vertical="center"/>
      <protection hidden="1"/>
    </xf>
    <xf numFmtId="0" fontId="4" fillId="0" borderId="12" xfId="49" applyFont="1" applyFill="1" applyBorder="1" applyAlignment="1" applyProtection="1">
      <alignment horizontal="left" vertical="center" wrapText="1"/>
      <protection hidden="1"/>
    </xf>
    <xf numFmtId="0" fontId="4" fillId="0" borderId="14" xfId="49" applyFont="1" applyFill="1" applyBorder="1" applyAlignment="1" applyProtection="1">
      <alignment horizontal="left" vertical="center" wrapText="1"/>
      <protection hidden="1"/>
    </xf>
    <xf numFmtId="0" fontId="4" fillId="0" borderId="33" xfId="49" applyFont="1" applyFill="1" applyBorder="1" applyAlignment="1" applyProtection="1">
      <alignment horizontal="left" vertical="center"/>
      <protection hidden="1"/>
    </xf>
    <xf numFmtId="0" fontId="64" fillId="0" borderId="10" xfId="49" applyFont="1" applyBorder="1" applyAlignment="1" applyProtection="1">
      <alignment horizontal="left" vertical="top"/>
      <protection hidden="1"/>
    </xf>
    <xf numFmtId="0" fontId="4" fillId="0" borderId="10" xfId="49" applyFont="1" applyBorder="1" applyAlignment="1" applyProtection="1">
      <alignment horizontal="left" vertical="top"/>
      <protection hidden="1"/>
    </xf>
    <xf numFmtId="0" fontId="17" fillId="27" borderId="47" xfId="49" applyFont="1" applyFill="1" applyBorder="1" applyAlignment="1" applyProtection="1">
      <alignment horizontal="center" vertical="top"/>
      <protection hidden="1"/>
    </xf>
    <xf numFmtId="0" fontId="17" fillId="27" borderId="48" xfId="49" applyFont="1" applyFill="1" applyBorder="1" applyAlignment="1" applyProtection="1">
      <alignment horizontal="center" vertical="top"/>
      <protection hidden="1"/>
    </xf>
    <xf numFmtId="0" fontId="4" fillId="0" borderId="36" xfId="49" applyFont="1" applyFill="1" applyBorder="1" applyAlignment="1" applyProtection="1">
      <alignment horizontal="left" vertical="top" wrapText="1"/>
      <protection hidden="1"/>
    </xf>
    <xf numFmtId="0" fontId="4" fillId="0" borderId="37" xfId="49" applyFont="1" applyFill="1" applyBorder="1" applyAlignment="1" applyProtection="1">
      <alignment horizontal="left" vertical="top" wrapText="1"/>
      <protection hidden="1"/>
    </xf>
    <xf numFmtId="0" fontId="65" fillId="0" borderId="38" xfId="49" applyFont="1" applyFill="1" applyBorder="1" applyAlignment="1" applyProtection="1">
      <alignment vertical="top"/>
      <protection hidden="1"/>
    </xf>
    <xf numFmtId="0" fontId="65" fillId="0" borderId="39" xfId="49" applyFont="1" applyFill="1" applyBorder="1" applyAlignment="1" applyProtection="1">
      <alignment vertical="top"/>
      <protection hidden="1"/>
    </xf>
    <xf numFmtId="0" fontId="17" fillId="27" borderId="91" xfId="49" applyFont="1" applyFill="1" applyBorder="1" applyAlignment="1" applyProtection="1">
      <alignment horizontal="center" vertical="top"/>
      <protection hidden="1"/>
    </xf>
    <xf numFmtId="0" fontId="17" fillId="27" borderId="92" xfId="49" applyFont="1" applyFill="1" applyBorder="1" applyAlignment="1" applyProtection="1">
      <alignment horizontal="center" vertical="top"/>
      <protection hidden="1"/>
    </xf>
    <xf numFmtId="0" fontId="65" fillId="0" borderId="42" xfId="49" applyFont="1" applyFill="1" applyBorder="1" applyAlignment="1" applyProtection="1">
      <alignment vertical="top" wrapText="1"/>
      <protection hidden="1"/>
    </xf>
    <xf numFmtId="0" fontId="65" fillId="0" borderId="43" xfId="49" applyFont="1" applyFill="1" applyBorder="1" applyAlignment="1" applyProtection="1">
      <alignment vertical="top" wrapText="1"/>
      <protection hidden="1"/>
    </xf>
    <xf numFmtId="0" fontId="65" fillId="0" borderId="42" xfId="49" applyFont="1" applyFill="1" applyBorder="1" applyAlignment="1" applyProtection="1">
      <alignment vertical="top"/>
      <protection hidden="1"/>
    </xf>
    <xf numFmtId="0" fontId="65" fillId="0" borderId="43" xfId="49" applyFont="1" applyFill="1" applyBorder="1" applyAlignment="1" applyProtection="1">
      <alignment vertical="top"/>
      <protection hidden="1"/>
    </xf>
    <xf numFmtId="0" fontId="66" fillId="0" borderId="5" xfId="48" applyFont="1" applyFill="1" applyBorder="1" applyAlignment="1" applyProtection="1">
      <alignment horizontal="left" vertical="top" wrapText="1"/>
      <protection hidden="1"/>
    </xf>
    <xf numFmtId="0" fontId="62" fillId="0" borderId="44" xfId="49" applyFont="1" applyBorder="1" applyAlignment="1">
      <alignment vertical="center" wrapText="1"/>
    </xf>
    <xf numFmtId="0" fontId="62" fillId="0" borderId="45" xfId="49" applyFont="1" applyBorder="1" applyAlignment="1">
      <alignment vertical="center" wrapText="1"/>
    </xf>
    <xf numFmtId="0" fontId="62" fillId="0" borderId="13" xfId="49" applyFont="1" applyBorder="1" applyAlignment="1">
      <alignment vertical="center" wrapText="1"/>
    </xf>
    <xf numFmtId="0" fontId="62" fillId="0" borderId="46" xfId="49" applyFont="1" applyBorder="1" applyAlignment="1">
      <alignment vertical="center" wrapText="1"/>
    </xf>
    <xf numFmtId="0" fontId="66" fillId="0" borderId="12" xfId="48" applyFont="1" applyFill="1" applyBorder="1" applyAlignment="1" applyProtection="1">
      <alignment horizontal="left" vertical="top" wrapText="1"/>
      <protection hidden="1"/>
    </xf>
    <xf numFmtId="0" fontId="66" fillId="0" borderId="11" xfId="48" applyFont="1" applyFill="1" applyBorder="1" applyAlignment="1" applyProtection="1">
      <alignment horizontal="left" vertical="top" wrapText="1"/>
      <protection hidden="1"/>
    </xf>
    <xf numFmtId="0" fontId="66" fillId="0" borderId="14" xfId="48" applyFont="1" applyFill="1" applyBorder="1" applyAlignment="1" applyProtection="1">
      <alignment horizontal="left" vertical="top" wrapText="1"/>
      <protection hidden="1"/>
    </xf>
    <xf numFmtId="0" fontId="17" fillId="27" borderId="2" xfId="50" applyFont="1" applyFill="1" applyBorder="1" applyAlignment="1">
      <alignment horizontal="center" vertical="center"/>
    </xf>
    <xf numFmtId="0" fontId="17" fillId="27" borderId="3" xfId="50" applyFont="1" applyFill="1" applyBorder="1" applyAlignment="1">
      <alignment horizontal="center" vertical="center"/>
    </xf>
    <xf numFmtId="0" fontId="62" fillId="0" borderId="12" xfId="49" applyFont="1" applyBorder="1" applyAlignment="1">
      <alignment vertical="top" wrapText="1"/>
    </xf>
    <xf numFmtId="0" fontId="62" fillId="0" borderId="32" xfId="49" applyFont="1" applyBorder="1" applyAlignment="1">
      <alignment vertical="top" wrapText="1"/>
    </xf>
    <xf numFmtId="0" fontId="67" fillId="0" borderId="12" xfId="49" applyFont="1" applyBorder="1" applyAlignment="1">
      <alignment horizontal="left"/>
    </xf>
    <xf numFmtId="0" fontId="67" fillId="0" borderId="11" xfId="49" applyFont="1" applyBorder="1" applyAlignment="1">
      <alignment horizontal="left"/>
    </xf>
    <xf numFmtId="0" fontId="67" fillId="0" borderId="14" xfId="49" applyFont="1" applyBorder="1" applyAlignment="1">
      <alignment horizontal="left"/>
    </xf>
    <xf numFmtId="0" fontId="24" fillId="0" borderId="44" xfId="48" applyFont="1" applyFill="1" applyBorder="1" applyAlignment="1" applyProtection="1">
      <alignment vertical="top" wrapText="1"/>
      <protection hidden="1"/>
    </xf>
    <xf numFmtId="0" fontId="24" fillId="0" borderId="45" xfId="48" applyFont="1" applyFill="1" applyBorder="1" applyAlignment="1" applyProtection="1">
      <alignment vertical="top" wrapText="1"/>
      <protection hidden="1"/>
    </xf>
    <xf numFmtId="0" fontId="24" fillId="0" borderId="13" xfId="48" applyFont="1" applyFill="1" applyBorder="1" applyAlignment="1" applyProtection="1">
      <alignment vertical="top" wrapText="1"/>
      <protection hidden="1"/>
    </xf>
    <xf numFmtId="0" fontId="24" fillId="0" borderId="46" xfId="48" applyFont="1" applyFill="1" applyBorder="1" applyAlignment="1" applyProtection="1">
      <alignment vertical="top" wrapText="1"/>
      <protection hidden="1"/>
    </xf>
    <xf numFmtId="0" fontId="24" fillId="0" borderId="8" xfId="48" applyFont="1" applyFill="1" applyBorder="1" applyAlignment="1" applyProtection="1">
      <alignment horizontal="left" vertical="top" wrapText="1"/>
      <protection hidden="1"/>
    </xf>
    <xf numFmtId="0" fontId="62" fillId="0" borderId="8" xfId="49" applyFont="1" applyBorder="1" applyAlignment="1">
      <alignment vertical="center" wrapText="1"/>
    </xf>
    <xf numFmtId="0" fontId="62" fillId="0" borderId="9" xfId="49" applyFont="1" applyBorder="1" applyAlignment="1">
      <alignment vertical="center" wrapText="1"/>
    </xf>
    <xf numFmtId="0" fontId="24" fillId="0" borderId="0" xfId="48" applyFont="1" applyFill="1" applyBorder="1" applyAlignment="1" applyProtection="1">
      <alignment horizontal="left" vertical="top"/>
      <protection hidden="1"/>
    </xf>
    <xf numFmtId="0" fontId="17" fillId="27" borderId="49" xfId="50" applyFont="1" applyFill="1" applyBorder="1" applyAlignment="1">
      <alignment horizontal="center" vertical="center"/>
    </xf>
    <xf numFmtId="0" fontId="55" fillId="27" borderId="50" xfId="50" applyFont="1" applyFill="1" applyBorder="1" applyAlignment="1">
      <alignment horizontal="center" vertical="center"/>
    </xf>
    <xf numFmtId="0" fontId="17" fillId="27" borderId="39" xfId="50" applyFont="1" applyFill="1" applyBorder="1" applyAlignment="1">
      <alignment horizontal="center" vertical="center"/>
    </xf>
    <xf numFmtId="0" fontId="17" fillId="0" borderId="54" xfId="48" applyFont="1" applyFill="1" applyBorder="1" applyAlignment="1" applyProtection="1">
      <alignment horizontal="left" vertical="center" wrapText="1"/>
      <protection hidden="1"/>
    </xf>
    <xf numFmtId="0" fontId="17" fillId="0" borderId="84" xfId="48" applyFont="1" applyFill="1" applyBorder="1" applyAlignment="1" applyProtection="1">
      <alignment horizontal="left" vertical="center" wrapText="1"/>
      <protection hidden="1"/>
    </xf>
    <xf numFmtId="0" fontId="17" fillId="0" borderId="90" xfId="48" applyFont="1" applyFill="1" applyBorder="1" applyAlignment="1" applyProtection="1">
      <alignment horizontal="left" vertical="center" wrapText="1"/>
      <protection hidden="1"/>
    </xf>
    <xf numFmtId="0" fontId="17" fillId="0" borderId="12" xfId="48" applyFont="1" applyFill="1" applyBorder="1" applyAlignment="1" applyProtection="1">
      <alignment horizontal="center" vertical="center" wrapText="1"/>
      <protection hidden="1"/>
    </xf>
    <xf numFmtId="0" fontId="17" fillId="0" borderId="14" xfId="48" applyFont="1" applyFill="1" applyBorder="1" applyAlignment="1" applyProtection="1">
      <alignment horizontal="center" vertical="center" wrapText="1"/>
      <protection hidden="1"/>
    </xf>
    <xf numFmtId="0" fontId="17" fillId="0" borderId="32" xfId="48" applyFont="1" applyFill="1" applyBorder="1" applyAlignment="1" applyProtection="1">
      <alignment horizontal="center" vertical="center" wrapText="1"/>
      <protection hidden="1"/>
    </xf>
    <xf numFmtId="0" fontId="24" fillId="0" borderId="38" xfId="48" applyFont="1" applyFill="1" applyBorder="1" applyAlignment="1" applyProtection="1">
      <alignment horizontal="left" vertical="center" wrapText="1"/>
      <protection hidden="1"/>
    </xf>
    <xf numFmtId="0" fontId="24" fillId="0" borderId="37" xfId="48" applyFont="1" applyFill="1" applyBorder="1" applyAlignment="1" applyProtection="1">
      <alignment horizontal="left" vertical="center" wrapText="1"/>
      <protection hidden="1"/>
    </xf>
    <xf numFmtId="0" fontId="24" fillId="0" borderId="39" xfId="48" applyFont="1" applyFill="1" applyBorder="1" applyAlignment="1" applyProtection="1">
      <alignment horizontal="left" vertical="center" wrapText="1"/>
      <protection hidden="1"/>
    </xf>
    <xf numFmtId="0" fontId="66" fillId="0" borderId="12" xfId="48" applyFont="1" applyFill="1" applyBorder="1" applyAlignment="1" applyProtection="1">
      <alignment horizontal="center" vertical="top" wrapText="1"/>
      <protection hidden="1"/>
    </xf>
    <xf numFmtId="0" fontId="66" fillId="0" borderId="14" xfId="48" applyFont="1" applyFill="1" applyBorder="1" applyAlignment="1" applyProtection="1">
      <alignment horizontal="center" vertical="top" wrapText="1"/>
      <protection hidden="1"/>
    </xf>
    <xf numFmtId="0" fontId="17" fillId="0" borderId="12" xfId="48" applyFont="1" applyFill="1" applyBorder="1" applyAlignment="1" applyProtection="1">
      <alignment horizontal="center" vertical="top" wrapText="1"/>
      <protection hidden="1"/>
    </xf>
    <xf numFmtId="0" fontId="17" fillId="0" borderId="14" xfId="48" applyFont="1" applyFill="1" applyBorder="1" applyAlignment="1" applyProtection="1">
      <alignment horizontal="center" vertical="top" wrapText="1"/>
      <protection hidden="1"/>
    </xf>
    <xf numFmtId="0" fontId="66" fillId="0" borderId="32" xfId="48" applyFont="1" applyFill="1" applyBorder="1" applyAlignment="1" applyProtection="1">
      <alignment horizontal="center" vertical="top" wrapText="1"/>
      <protection hidden="1"/>
    </xf>
    <xf numFmtId="0" fontId="17" fillId="0" borderId="42" xfId="48" applyFont="1" applyFill="1" applyBorder="1" applyAlignment="1" applyProtection="1">
      <alignment horizontal="center" vertical="top" wrapText="1"/>
      <protection hidden="1"/>
    </xf>
    <xf numFmtId="0" fontId="17" fillId="0" borderId="56" xfId="48" applyFont="1" applyFill="1" applyBorder="1" applyAlignment="1" applyProtection="1">
      <alignment horizontal="center" vertical="top" wrapText="1"/>
      <protection hidden="1"/>
    </xf>
    <xf numFmtId="0" fontId="17" fillId="0" borderId="43" xfId="48" applyFont="1" applyFill="1" applyBorder="1" applyAlignment="1" applyProtection="1">
      <alignment horizontal="center" vertical="top" wrapText="1"/>
      <protection hidden="1"/>
    </xf>
    <xf numFmtId="0" fontId="69" fillId="0" borderId="4" xfId="34" applyFont="1" applyBorder="1" applyAlignment="1">
      <alignment horizontal="center" vertical="center" wrapText="1"/>
    </xf>
    <xf numFmtId="0" fontId="70" fillId="0" borderId="5" xfId="34" applyFont="1" applyBorder="1" applyAlignment="1">
      <alignment horizontal="center" vertical="center" wrapText="1"/>
    </xf>
    <xf numFmtId="0" fontId="69" fillId="0" borderId="5" xfId="34" applyFont="1" applyBorder="1" applyAlignment="1">
      <alignment horizontal="left" vertical="center" wrapText="1"/>
    </xf>
    <xf numFmtId="0" fontId="69" fillId="0" borderId="5" xfId="34" applyFont="1" applyBorder="1" applyAlignment="1">
      <alignment horizontal="center" vertical="center" wrapText="1"/>
    </xf>
    <xf numFmtId="0" fontId="71" fillId="0" borderId="44" xfId="34" applyFont="1" applyBorder="1" applyAlignment="1">
      <alignment horizontal="center" vertical="center" wrapText="1"/>
    </xf>
    <xf numFmtId="0" fontId="71" fillId="0" borderId="45" xfId="34" applyFont="1" applyBorder="1" applyAlignment="1">
      <alignment horizontal="center" vertical="center" wrapText="1"/>
    </xf>
    <xf numFmtId="0" fontId="71" fillId="0" borderId="13" xfId="34" applyFont="1" applyBorder="1" applyAlignment="1">
      <alignment horizontal="center" vertical="center" wrapText="1"/>
    </xf>
    <xf numFmtId="0" fontId="71" fillId="0" borderId="46" xfId="34" applyFont="1" applyBorder="1" applyAlignment="1">
      <alignment horizontal="center" vertical="center" wrapText="1"/>
    </xf>
    <xf numFmtId="0" fontId="113" fillId="0" borderId="54" xfId="34" applyFont="1" applyBorder="1" applyAlignment="1">
      <alignment horizontal="left" vertical="center" wrapText="1"/>
    </xf>
    <xf numFmtId="0" fontId="113" fillId="0" borderId="90" xfId="34" applyFont="1" applyBorder="1" applyAlignment="1">
      <alignment horizontal="left" vertical="center" wrapText="1"/>
    </xf>
    <xf numFmtId="0" fontId="71" fillId="0" borderId="16" xfId="34" applyFont="1" applyBorder="1" applyAlignment="1">
      <alignment horizontal="left" vertical="center" wrapText="1"/>
    </xf>
    <xf numFmtId="0" fontId="71" fillId="0" borderId="93" xfId="34" applyFont="1" applyBorder="1" applyAlignment="1">
      <alignment horizontal="left" vertical="center" wrapText="1"/>
    </xf>
    <xf numFmtId="0" fontId="69" fillId="0" borderId="44" xfId="34" applyFont="1" applyBorder="1" applyAlignment="1">
      <alignment horizontal="left" vertical="center" wrapText="1"/>
    </xf>
    <xf numFmtId="0" fontId="69" fillId="0" borderId="64" xfId="34" applyFont="1" applyBorder="1" applyAlignment="1">
      <alignment horizontal="left" vertical="center" wrapText="1"/>
    </xf>
    <xf numFmtId="0" fontId="69" fillId="0" borderId="51" xfId="34" applyFont="1" applyBorder="1" applyAlignment="1">
      <alignment horizontal="left" vertical="center" wrapText="1"/>
    </xf>
    <xf numFmtId="0" fontId="69" fillId="0" borderId="94" xfId="34" applyFont="1" applyBorder="1" applyAlignment="1">
      <alignment horizontal="left" vertical="center" wrapText="1"/>
    </xf>
    <xf numFmtId="0" fontId="69" fillId="0" borderId="16" xfId="34" applyFont="1" applyBorder="1" applyAlignment="1">
      <alignment horizontal="left" vertical="center" wrapText="1"/>
    </xf>
    <xf numFmtId="0" fontId="69" fillId="0" borderId="93" xfId="34" applyFont="1" applyBorder="1" applyAlignment="1">
      <alignment horizontal="left" vertical="center" wrapText="1"/>
    </xf>
    <xf numFmtId="0" fontId="71" fillId="0" borderId="51" xfId="34" applyFont="1" applyBorder="1" applyAlignment="1">
      <alignment horizontal="center" vertical="center" wrapText="1"/>
    </xf>
    <xf numFmtId="0" fontId="71" fillId="0" borderId="52" xfId="34" applyFont="1" applyBorder="1" applyAlignment="1">
      <alignment horizontal="center" vertical="center" wrapText="1"/>
    </xf>
    <xf numFmtId="0" fontId="72" fillId="28" borderId="53" xfId="49" applyFont="1" applyFill="1" applyBorder="1" applyAlignment="1" applyProtection="1">
      <alignment horizontal="center" vertical="top"/>
      <protection hidden="1"/>
    </xf>
    <xf numFmtId="0" fontId="72" fillId="28" borderId="37" xfId="49" applyFont="1" applyFill="1" applyBorder="1" applyAlignment="1" applyProtection="1">
      <alignment horizontal="center" vertical="top"/>
      <protection hidden="1"/>
    </xf>
    <xf numFmtId="0" fontId="24" fillId="0" borderId="0" xfId="50" applyFont="1" applyFill="1" applyBorder="1" applyAlignment="1">
      <alignment horizontal="left" vertical="top" wrapText="1"/>
    </xf>
    <xf numFmtId="0" fontId="75" fillId="0" borderId="0" xfId="49" applyFont="1" applyBorder="1" applyAlignment="1" applyProtection="1">
      <alignment horizontal="left" vertical="top" wrapText="1"/>
      <protection hidden="1"/>
    </xf>
    <xf numFmtId="0" fontId="76" fillId="0" borderId="0" xfId="34" applyFont="1" applyAlignment="1">
      <alignment horizontal="left" vertical="center" wrapText="1"/>
    </xf>
    <xf numFmtId="0" fontId="71" fillId="0" borderId="5" xfId="34" applyFont="1" applyBorder="1" applyAlignment="1">
      <alignment horizontal="center" vertical="center" wrapText="1"/>
    </xf>
    <xf numFmtId="0" fontId="61" fillId="0" borderId="5" xfId="34" applyFont="1" applyBorder="1" applyAlignment="1">
      <alignment vertical="center" wrapText="1"/>
    </xf>
    <xf numFmtId="0" fontId="17" fillId="9" borderId="16" xfId="34" applyFont="1" applyFill="1" applyBorder="1" applyAlignment="1">
      <alignment horizontal="center" vertical="center"/>
    </xf>
    <xf numFmtId="0" fontId="17" fillId="9" borderId="17" xfId="34" applyFont="1" applyFill="1" applyBorder="1" applyAlignment="1">
      <alignment horizontal="center" vertical="center"/>
    </xf>
    <xf numFmtId="0" fontId="24" fillId="11" borderId="5" xfId="34" applyFont="1" applyFill="1" applyBorder="1" applyAlignment="1">
      <alignment horizontal="center" vertical="center"/>
    </xf>
    <xf numFmtId="0" fontId="114" fillId="0" borderId="12" xfId="0" applyFont="1" applyFill="1" applyBorder="1" applyAlignment="1">
      <alignment horizontal="left" vertical="center" wrapText="1"/>
    </xf>
    <xf numFmtId="0" fontId="114" fillId="0" borderId="11" xfId="0" applyFont="1" applyFill="1" applyBorder="1" applyAlignment="1">
      <alignment horizontal="left" vertical="center" wrapText="1"/>
    </xf>
    <xf numFmtId="0" fontId="114" fillId="0" borderId="14" xfId="0" applyFont="1" applyFill="1" applyBorder="1" applyAlignment="1">
      <alignment horizontal="left" vertical="center" wrapText="1"/>
    </xf>
    <xf numFmtId="0" fontId="17" fillId="9" borderId="12" xfId="34" applyFont="1" applyFill="1" applyBorder="1" applyAlignment="1">
      <alignment horizontal="center" vertical="center" wrapText="1"/>
    </xf>
    <xf numFmtId="0" fontId="55" fillId="9" borderId="14" xfId="34" applyFont="1" applyFill="1" applyBorder="1" applyAlignment="1">
      <alignment horizontal="center" vertical="center" wrapText="1"/>
    </xf>
    <xf numFmtId="0" fontId="12" fillId="12" borderId="5" xfId="3" applyNumberFormat="1" applyFont="1" applyFill="1" applyBorder="1" applyAlignment="1" applyProtection="1">
      <alignment horizontal="center" vertical="center"/>
    </xf>
    <xf numFmtId="0" fontId="20" fillId="11" borderId="5" xfId="2" applyFont="1" applyFill="1" applyBorder="1" applyAlignment="1">
      <alignment horizontal="center" vertical="center" wrapText="1"/>
    </xf>
    <xf numFmtId="0" fontId="24" fillId="0" borderId="12" xfId="1" applyFont="1" applyFill="1" applyBorder="1" applyAlignment="1">
      <alignment horizontal="left" vertical="center" wrapText="1"/>
    </xf>
    <xf numFmtId="0" fontId="24" fillId="0" borderId="11" xfId="1" applyFont="1" applyFill="1" applyBorder="1" applyAlignment="1">
      <alignment horizontal="left" vertical="center" wrapText="1"/>
    </xf>
    <xf numFmtId="0" fontId="24" fillId="0" borderId="14" xfId="1" applyFont="1" applyFill="1" applyBorder="1" applyAlignment="1">
      <alignment horizontal="left" vertical="center" wrapText="1"/>
    </xf>
    <xf numFmtId="0" fontId="12" fillId="5" borderId="12" xfId="1" applyFont="1" applyFill="1" applyBorder="1" applyAlignment="1">
      <alignment horizontal="center" vertical="center"/>
    </xf>
    <xf numFmtId="0" fontId="12" fillId="5" borderId="14" xfId="1" applyFont="1" applyFill="1" applyBorder="1" applyAlignment="1">
      <alignment horizontal="center" vertical="center"/>
    </xf>
    <xf numFmtId="0" fontId="114" fillId="0" borderId="11" xfId="0" applyFont="1" applyFill="1" applyBorder="1" applyAlignment="1">
      <alignment horizontal="left" vertical="center"/>
    </xf>
    <xf numFmtId="0" fontId="114" fillId="0" borderId="14" xfId="0" applyFont="1" applyFill="1" applyBorder="1" applyAlignment="1">
      <alignment horizontal="left" vertical="center"/>
    </xf>
    <xf numFmtId="0" fontId="12" fillId="12" borderId="66" xfId="3" applyNumberFormat="1" applyFont="1" applyFill="1" applyBorder="1" applyAlignment="1" applyProtection="1">
      <alignment horizontal="left" vertical="center" wrapText="1"/>
    </xf>
    <xf numFmtId="0" fontId="12" fillId="12" borderId="64" xfId="3" applyNumberFormat="1" applyFont="1" applyFill="1" applyBorder="1" applyAlignment="1" applyProtection="1">
      <alignment horizontal="left" vertical="center" wrapText="1"/>
    </xf>
    <xf numFmtId="0" fontId="12" fillId="12" borderId="12" xfId="3" applyNumberFormat="1" applyFont="1" applyFill="1" applyBorder="1" applyAlignment="1" applyProtection="1">
      <alignment horizontal="center" vertical="center"/>
    </xf>
    <xf numFmtId="0" fontId="12" fillId="12" borderId="11" xfId="3" applyNumberFormat="1" applyFont="1" applyFill="1" applyBorder="1" applyAlignment="1" applyProtection="1">
      <alignment horizontal="center" vertical="center"/>
    </xf>
    <xf numFmtId="0" fontId="12" fillId="12" borderId="14" xfId="3" applyNumberFormat="1" applyFont="1" applyFill="1" applyBorder="1" applyAlignment="1" applyProtection="1">
      <alignment horizontal="center" vertical="center"/>
    </xf>
    <xf numFmtId="0" fontId="12" fillId="12" borderId="5" xfId="3" applyNumberFormat="1" applyFont="1" applyFill="1" applyBorder="1" applyAlignment="1" applyProtection="1">
      <alignment horizontal="left" vertical="center" wrapText="1"/>
    </xf>
    <xf numFmtId="0" fontId="11" fillId="6" borderId="19" xfId="0" applyFont="1" applyFill="1" applyBorder="1" applyAlignment="1">
      <alignment horizontal="center" vertical="center"/>
    </xf>
    <xf numFmtId="0" fontId="11" fillId="6" borderId="0" xfId="0" applyFont="1" applyFill="1" applyBorder="1" applyAlignment="1">
      <alignment horizontal="center" vertical="center"/>
    </xf>
    <xf numFmtId="0" fontId="19" fillId="0" borderId="5" xfId="2" applyFont="1" applyFill="1" applyBorder="1" applyAlignment="1">
      <alignment horizontal="left" vertical="top" wrapText="1"/>
    </xf>
    <xf numFmtId="0" fontId="7" fillId="7" borderId="61" xfId="0" applyFont="1" applyFill="1" applyBorder="1" applyAlignment="1">
      <alignment horizontal="left" vertical="center"/>
    </xf>
    <xf numFmtId="0" fontId="17" fillId="10" borderId="12" xfId="3" applyNumberFormat="1" applyFont="1" applyFill="1" applyBorder="1" applyAlignment="1">
      <alignment horizontal="center" vertical="center"/>
    </xf>
    <xf numFmtId="0" fontId="17" fillId="10" borderId="11" xfId="3" applyNumberFormat="1" applyFont="1" applyFill="1" applyBorder="1" applyAlignment="1">
      <alignment horizontal="center" vertical="center"/>
    </xf>
    <xf numFmtId="0" fontId="17" fillId="10" borderId="14" xfId="3" applyNumberFormat="1" applyFont="1" applyFill="1" applyBorder="1" applyAlignment="1">
      <alignment horizontal="center" vertical="center"/>
    </xf>
    <xf numFmtId="0" fontId="112" fillId="10" borderId="19" xfId="2" applyFont="1" applyFill="1" applyBorder="1" applyAlignment="1">
      <alignment horizontal="center" vertical="center"/>
    </xf>
    <xf numFmtId="0" fontId="112" fillId="10" borderId="65" xfId="2" applyFont="1" applyFill="1" applyBorder="1" applyAlignment="1">
      <alignment horizontal="center" vertical="center"/>
    </xf>
    <xf numFmtId="178" fontId="17" fillId="9" borderId="5" xfId="34" applyNumberFormat="1" applyFont="1" applyFill="1" applyBorder="1" applyAlignment="1">
      <alignment horizontal="center" vertical="center"/>
    </xf>
    <xf numFmtId="0" fontId="97" fillId="34" borderId="75" xfId="77" applyFont="1" applyFill="1" applyBorder="1" applyAlignment="1">
      <alignment horizontal="center" vertical="center" wrapText="1"/>
    </xf>
    <xf numFmtId="0" fontId="97" fillId="34" borderId="76" xfId="77" applyFont="1" applyFill="1" applyBorder="1" applyAlignment="1">
      <alignment horizontal="center" vertical="center" wrapText="1"/>
    </xf>
    <xf numFmtId="0" fontId="97" fillId="34" borderId="77" xfId="77" applyFont="1" applyFill="1" applyBorder="1" applyAlignment="1">
      <alignment horizontal="center" vertical="center" wrapText="1"/>
    </xf>
    <xf numFmtId="0" fontId="97" fillId="34" borderId="70" xfId="77" applyFont="1" applyFill="1" applyBorder="1" applyAlignment="1">
      <alignment horizontal="center" vertical="center" wrapText="1"/>
    </xf>
    <xf numFmtId="0" fontId="96" fillId="0" borderId="68" xfId="63" applyFont="1" applyBorder="1" applyAlignment="1">
      <alignment horizontal="left" vertical="center"/>
    </xf>
    <xf numFmtId="0" fontId="96" fillId="0" borderId="69" xfId="63" applyFont="1" applyBorder="1" applyAlignment="1">
      <alignment horizontal="left" vertical="center"/>
    </xf>
    <xf numFmtId="0" fontId="97" fillId="34" borderId="73" xfId="77" applyFont="1" applyFill="1" applyBorder="1" applyAlignment="1">
      <alignment horizontal="center" vertical="center" wrapText="1"/>
    </xf>
    <xf numFmtId="0" fontId="97" fillId="34" borderId="78" xfId="77" applyFont="1" applyFill="1" applyBorder="1" applyAlignment="1">
      <alignment horizontal="center" vertical="center" wrapText="1"/>
    </xf>
    <xf numFmtId="0" fontId="97" fillId="34" borderId="79" xfId="77" applyFont="1" applyFill="1" applyBorder="1" applyAlignment="1">
      <alignment horizontal="center" vertical="center" wrapText="1"/>
    </xf>
    <xf numFmtId="0" fontId="98" fillId="34" borderId="71" xfId="77" applyFont="1" applyFill="1" applyBorder="1" applyAlignment="1">
      <alignment horizontal="center" vertical="center" wrapText="1"/>
    </xf>
    <xf numFmtId="0" fontId="98" fillId="34" borderId="74" xfId="77" applyFont="1" applyFill="1" applyBorder="1" applyAlignment="1">
      <alignment horizontal="center" vertical="center" wrapText="1"/>
    </xf>
    <xf numFmtId="0" fontId="98" fillId="34" borderId="80" xfId="77" applyFont="1" applyFill="1" applyBorder="1" applyAlignment="1">
      <alignment horizontal="center" vertical="center" wrapText="1"/>
    </xf>
    <xf numFmtId="0" fontId="97" fillId="34" borderId="72" xfId="77" applyFont="1" applyFill="1" applyBorder="1" applyAlignment="1">
      <alignment horizontal="center" vertical="center" wrapText="1"/>
    </xf>
    <xf numFmtId="0" fontId="97" fillId="34" borderId="0" xfId="77" applyFont="1" applyFill="1" applyBorder="1" applyAlignment="1">
      <alignment horizontal="center" vertical="center" wrapText="1"/>
    </xf>
    <xf numFmtId="0" fontId="97" fillId="34" borderId="81" xfId="77" applyFont="1" applyFill="1" applyBorder="1" applyAlignment="1">
      <alignment horizontal="center" vertical="center" wrapText="1"/>
    </xf>
    <xf numFmtId="0" fontId="85" fillId="25" borderId="12" xfId="0" applyFont="1" applyFill="1" applyBorder="1" applyAlignment="1">
      <alignment horizontal="center" vertical="center"/>
    </xf>
    <xf numFmtId="0" fontId="85" fillId="25" borderId="14" xfId="0" applyFont="1" applyFill="1" applyBorder="1" applyAlignment="1">
      <alignment horizontal="center" vertical="center"/>
    </xf>
    <xf numFmtId="0" fontId="85" fillId="39" borderId="12" xfId="0" applyFont="1" applyFill="1" applyBorder="1" applyAlignment="1">
      <alignment horizontal="center" vertical="center"/>
    </xf>
    <xf numFmtId="0" fontId="85" fillId="39" borderId="14" xfId="0" applyFont="1" applyFill="1" applyBorder="1" applyAlignment="1">
      <alignment horizontal="center" vertical="center"/>
    </xf>
    <xf numFmtId="0" fontId="85" fillId="36" borderId="12" xfId="0" applyFont="1" applyFill="1" applyBorder="1" applyAlignment="1">
      <alignment horizontal="center" vertical="center"/>
    </xf>
    <xf numFmtId="0" fontId="85" fillId="36" borderId="14" xfId="0" applyFont="1" applyFill="1" applyBorder="1" applyAlignment="1">
      <alignment horizontal="center" vertical="center"/>
    </xf>
    <xf numFmtId="0" fontId="100" fillId="36" borderId="67" xfId="64" applyFont="1" applyFill="1" applyBorder="1" applyAlignment="1">
      <alignment horizontal="center" vertical="center"/>
    </xf>
    <xf numFmtId="0" fontId="100" fillId="36" borderId="14" xfId="64" applyFont="1" applyFill="1" applyBorder="1" applyAlignment="1">
      <alignment horizontal="center" vertical="center"/>
    </xf>
    <xf numFmtId="0" fontId="85" fillId="36" borderId="11" xfId="0" applyFont="1" applyFill="1" applyBorder="1" applyAlignment="1">
      <alignment horizontal="center" vertical="center"/>
    </xf>
    <xf numFmtId="0" fontId="85" fillId="38" borderId="12" xfId="64" applyFont="1" applyFill="1" applyBorder="1" applyAlignment="1">
      <alignment horizontal="center" vertical="center"/>
    </xf>
    <xf numFmtId="0" fontId="85" fillId="38" borderId="14" xfId="64" applyFont="1" applyFill="1" applyBorder="1" applyAlignment="1">
      <alignment horizontal="center" vertical="center"/>
    </xf>
    <xf numFmtId="0" fontId="85" fillId="25" borderId="42" xfId="0" applyFont="1" applyFill="1" applyBorder="1" applyAlignment="1">
      <alignment horizontal="center" vertical="center"/>
    </xf>
    <xf numFmtId="0" fontId="85" fillId="25" borderId="56" xfId="0" applyFont="1" applyFill="1" applyBorder="1" applyAlignment="1">
      <alignment horizontal="center" vertical="center"/>
    </xf>
    <xf numFmtId="0" fontId="109" fillId="25" borderId="63" xfId="64" applyFont="1" applyFill="1" applyBorder="1" applyAlignment="1">
      <alignment horizontal="left" vertical="center" wrapText="1"/>
    </xf>
    <xf numFmtId="0" fontId="100" fillId="36" borderId="11" xfId="64" applyFont="1" applyFill="1" applyBorder="1" applyAlignment="1">
      <alignment horizontal="center" vertical="center"/>
    </xf>
    <xf numFmtId="10" fontId="100" fillId="38" borderId="16" xfId="64" applyNumberFormat="1" applyFont="1" applyFill="1" applyBorder="1" applyAlignment="1">
      <alignment horizontal="center" vertical="center"/>
    </xf>
    <xf numFmtId="10" fontId="100" fillId="38" borderId="17" xfId="64" applyNumberFormat="1" applyFont="1" applyFill="1" applyBorder="1" applyAlignment="1">
      <alignment horizontal="center" vertical="center"/>
    </xf>
    <xf numFmtId="0" fontId="85" fillId="25" borderId="67" xfId="64" applyFont="1" applyFill="1" applyBorder="1" applyAlignment="1">
      <alignment horizontal="center" vertical="center"/>
    </xf>
    <xf numFmtId="0" fontId="85" fillId="25" borderId="11" xfId="64" applyFont="1" applyFill="1" applyBorder="1" applyAlignment="1">
      <alignment horizontal="center" vertical="center"/>
    </xf>
    <xf numFmtId="187" fontId="100" fillId="36" borderId="12" xfId="64" applyNumberFormat="1" applyFont="1" applyFill="1" applyBorder="1" applyAlignment="1">
      <alignment horizontal="center" vertical="center" wrapText="1"/>
    </xf>
    <xf numFmtId="187" fontId="100" fillId="36" borderId="14" xfId="64" applyNumberFormat="1" applyFont="1" applyFill="1" applyBorder="1" applyAlignment="1">
      <alignment horizontal="center" vertical="center" wrapText="1"/>
    </xf>
    <xf numFmtId="0" fontId="100" fillId="36" borderId="4" xfId="0" applyFont="1" applyFill="1" applyBorder="1" applyAlignment="1">
      <alignment horizontal="center" vertical="center"/>
    </xf>
    <xf numFmtId="0" fontId="85" fillId="0" borderId="12" xfId="0" applyFont="1" applyBorder="1" applyAlignment="1">
      <alignment horizontal="center" vertical="center"/>
    </xf>
    <xf numFmtId="0" fontId="85" fillId="0" borderId="14" xfId="0" applyFont="1" applyBorder="1" applyAlignment="1">
      <alignment horizontal="center" vertical="center"/>
    </xf>
    <xf numFmtId="0" fontId="100" fillId="36" borderId="5" xfId="0" applyFont="1" applyFill="1" applyBorder="1" applyAlignment="1">
      <alignment horizontal="center" vertical="center"/>
    </xf>
    <xf numFmtId="0" fontId="100" fillId="36" borderId="84" xfId="0" applyFont="1" applyFill="1" applyBorder="1" applyAlignment="1">
      <alignment horizontal="center" vertical="center"/>
    </xf>
    <xf numFmtId="0" fontId="86" fillId="0" borderId="12" xfId="0" applyFont="1" applyBorder="1" applyAlignment="1">
      <alignment horizontal="center" vertical="center"/>
    </xf>
    <xf numFmtId="0" fontId="86" fillId="0" borderId="14" xfId="0" applyFont="1" applyBorder="1" applyAlignment="1">
      <alignment horizontal="center" vertical="center"/>
    </xf>
    <xf numFmtId="0" fontId="85" fillId="0" borderId="16" xfId="0" applyFont="1" applyBorder="1" applyAlignment="1">
      <alignment horizontal="left" vertical="center"/>
    </xf>
    <xf numFmtId="0" fontId="85" fillId="0" borderId="62" xfId="0" applyFont="1" applyBorder="1" applyAlignment="1">
      <alignment horizontal="left" vertical="center"/>
    </xf>
    <xf numFmtId="0" fontId="85" fillId="36" borderId="16" xfId="0" applyFont="1" applyFill="1" applyBorder="1" applyAlignment="1">
      <alignment horizontal="center" vertical="center"/>
    </xf>
    <xf numFmtId="0" fontId="85" fillId="36" borderId="62" xfId="0" applyFont="1" applyFill="1" applyBorder="1" applyAlignment="1">
      <alignment horizontal="center" vertical="center"/>
    </xf>
    <xf numFmtId="0" fontId="85" fillId="38" borderId="16" xfId="0" applyFont="1" applyFill="1" applyBorder="1" applyAlignment="1">
      <alignment horizontal="center" vertical="center"/>
    </xf>
    <xf numFmtId="0" fontId="85" fillId="38" borderId="62" xfId="0" applyFont="1" applyFill="1" applyBorder="1" applyAlignment="1">
      <alignment horizontal="center" vertical="center"/>
    </xf>
    <xf numFmtId="0" fontId="100" fillId="36" borderId="54" xfId="0" applyFont="1" applyFill="1" applyBorder="1" applyAlignment="1">
      <alignment horizontal="center" vertical="center"/>
    </xf>
    <xf numFmtId="0" fontId="100" fillId="36" borderId="55" xfId="0" applyFont="1" applyFill="1" applyBorder="1" applyAlignment="1">
      <alignment horizontal="center" vertical="center"/>
    </xf>
    <xf numFmtId="0" fontId="85" fillId="25" borderId="16" xfId="64" applyFont="1" applyFill="1" applyBorder="1" applyAlignment="1">
      <alignment horizontal="left" vertical="center"/>
    </xf>
    <xf numFmtId="0" fontId="85" fillId="25" borderId="17" xfId="64" applyFont="1" applyFill="1" applyBorder="1" applyAlignment="1">
      <alignment horizontal="left" vertical="center"/>
    </xf>
    <xf numFmtId="0" fontId="85" fillId="0" borderId="16" xfId="64" applyFont="1" applyBorder="1" applyAlignment="1">
      <alignment horizontal="center" vertical="center" wrapText="1"/>
    </xf>
    <xf numFmtId="0" fontId="85" fillId="0" borderId="17" xfId="64" applyFont="1" applyBorder="1" applyAlignment="1">
      <alignment horizontal="center" vertical="center" wrapText="1"/>
    </xf>
    <xf numFmtId="0" fontId="85" fillId="25" borderId="16" xfId="0" applyFont="1" applyFill="1" applyBorder="1" applyAlignment="1">
      <alignment horizontal="left" vertical="center"/>
    </xf>
    <xf numFmtId="0" fontId="85" fillId="25" borderId="17" xfId="0" applyFont="1" applyFill="1" applyBorder="1" applyAlignment="1">
      <alignment horizontal="left" vertical="center"/>
    </xf>
    <xf numFmtId="0" fontId="85" fillId="0" borderId="16" xfId="0" applyFont="1" applyBorder="1" applyAlignment="1">
      <alignment horizontal="center" vertical="center" wrapText="1"/>
    </xf>
    <xf numFmtId="0" fontId="85" fillId="0" borderId="17" xfId="0" applyFont="1" applyBorder="1" applyAlignment="1">
      <alignment horizontal="center" vertical="center" wrapText="1"/>
    </xf>
    <xf numFmtId="0" fontId="85" fillId="0" borderId="17" xfId="0" applyFont="1" applyBorder="1" applyAlignment="1">
      <alignment horizontal="left" vertical="center"/>
    </xf>
    <xf numFmtId="0" fontId="85" fillId="25" borderId="62" xfId="64" applyFont="1" applyFill="1" applyBorder="1" applyAlignment="1">
      <alignment horizontal="left" vertical="center"/>
    </xf>
    <xf numFmtId="0" fontId="85" fillId="36" borderId="16" xfId="64" applyFont="1" applyFill="1" applyBorder="1" applyAlignment="1">
      <alignment horizontal="center" vertical="center"/>
    </xf>
    <xf numFmtId="0" fontId="85" fillId="36" borderId="62" xfId="64" applyFont="1" applyFill="1" applyBorder="1" applyAlignment="1">
      <alignment horizontal="center" vertical="center"/>
    </xf>
    <xf numFmtId="0" fontId="85" fillId="36" borderId="17" xfId="64" applyFont="1" applyFill="1" applyBorder="1" applyAlignment="1">
      <alignment horizontal="center" vertical="center"/>
    </xf>
    <xf numFmtId="0" fontId="100" fillId="36" borderId="84" xfId="0" applyFont="1" applyFill="1" applyBorder="1" applyAlignment="1">
      <alignment horizontal="center" vertical="center" wrapText="1"/>
    </xf>
    <xf numFmtId="0" fontId="100" fillId="36" borderId="90" xfId="0" applyFont="1" applyFill="1" applyBorder="1" applyAlignment="1">
      <alignment horizontal="center" vertical="center" wrapText="1"/>
    </xf>
    <xf numFmtId="0" fontId="85" fillId="0" borderId="62" xfId="64" applyFont="1" applyBorder="1" applyAlignment="1">
      <alignment horizontal="center" vertical="center" wrapText="1"/>
    </xf>
    <xf numFmtId="0" fontId="85" fillId="38" borderId="16" xfId="64" applyFont="1" applyFill="1" applyBorder="1" applyAlignment="1">
      <alignment horizontal="center" vertical="center"/>
    </xf>
    <xf numFmtId="0" fontId="85" fillId="38" borderId="62" xfId="64" applyFont="1" applyFill="1" applyBorder="1" applyAlignment="1">
      <alignment horizontal="center" vertical="center"/>
    </xf>
    <xf numFmtId="0" fontId="85" fillId="38" borderId="17" xfId="64" applyFont="1" applyFill="1" applyBorder="1" applyAlignment="1">
      <alignment horizontal="center" vertical="center"/>
    </xf>
    <xf numFmtId="0" fontId="85" fillId="0" borderId="16" xfId="64" applyFont="1" applyBorder="1" applyAlignment="1">
      <alignment horizontal="left" vertical="center"/>
    </xf>
    <xf numFmtId="0" fontId="85" fillId="0" borderId="17" xfId="64" applyFont="1" applyBorder="1" applyAlignment="1">
      <alignment horizontal="left" vertical="center"/>
    </xf>
    <xf numFmtId="0" fontId="85" fillId="0" borderId="16" xfId="0" applyFont="1" applyBorder="1" applyAlignment="1">
      <alignment horizontal="center" vertical="center"/>
    </xf>
    <xf numFmtId="0" fontId="85" fillId="0" borderId="62" xfId="0" applyFont="1" applyBorder="1" applyAlignment="1">
      <alignment horizontal="center" vertical="center"/>
    </xf>
  </cellXfs>
  <cellStyles count="79">
    <cellStyle name="_dotNet(C#)代码评审检查表" xfId="4"/>
    <cellStyle name="_HWIT-CMM IPM T09-Project Estimation Table（方法一） V1.3" xfId="5"/>
    <cellStyle name="_程序类型及规模估算标准" xfId="6"/>
    <cellStyle name="_模板_配置管理计划" xfId="7"/>
    <cellStyle name="_评审报告" xfId="8"/>
    <cellStyle name="_项目配置管理计划模版" xfId="9"/>
    <cellStyle name="_项目启动会签表(模板)" xfId="10"/>
    <cellStyle name="0,0_x000d__x000a_NA_x000d__x000a_" xfId="11"/>
    <cellStyle name="Calc Currency (0)" xfId="12"/>
    <cellStyle name="Date" xfId="51"/>
    <cellStyle name="Grey" xfId="13"/>
    <cellStyle name="Header1" xfId="14"/>
    <cellStyle name="Header2" xfId="15"/>
    <cellStyle name="Input [yellow]" xfId="16"/>
    <cellStyle name="New Times Roman" xfId="52"/>
    <cellStyle name="Normal - Style1" xfId="17"/>
    <cellStyle name="Normal_#18-Internet" xfId="18"/>
    <cellStyle name="Percent [2]" xfId="19"/>
    <cellStyle name="ｺﾒﾝﾄ" xfId="20"/>
    <cellStyle name="ｺﾒﾝﾄ見出" xfId="21"/>
    <cellStyle name="ｼｽﾃﾑ設定" xfId="22"/>
    <cellStyle name="トピックス" xfId="23"/>
    <cellStyle name="ボタン0" xfId="24"/>
    <cellStyle name="ボタン1" xfId="25"/>
    <cellStyle name="ボタン2" xfId="26"/>
    <cellStyle name="ボタン3" xfId="27"/>
    <cellStyle name="ボタン4" xfId="28"/>
    <cellStyle name="ボタン5" xfId="29"/>
    <cellStyle name="マクロ" xfId="30"/>
    <cellStyle name="マクロ見出し" xfId="31"/>
    <cellStyle name="メッセージ" xfId="32"/>
    <cellStyle name="ﾕｰｻﾞ設定" xfId="33"/>
    <cellStyle name="標準_(D)日程計画" xfId="53"/>
    <cellStyle name="表示済みのハイパーリンク_02_1st_2ndOTP対応機能一覧_一応完成版" xfId="54"/>
    <cellStyle name="常规" xfId="0" builtinId="0"/>
    <cellStyle name="常规 10" xfId="63"/>
    <cellStyle name="常规 2" xfId="34"/>
    <cellStyle name="常规 2 2" xfId="1"/>
    <cellStyle name="常规 2 3" xfId="64"/>
    <cellStyle name="常规 2 4" xfId="65"/>
    <cellStyle name="常规 2 5" xfId="66"/>
    <cellStyle name="常规 2 6" xfId="67"/>
    <cellStyle name="常规 2 7" xfId="68"/>
    <cellStyle name="常规 3" xfId="35"/>
    <cellStyle name="常规 3 2" xfId="48"/>
    <cellStyle name="常规 4" xfId="2"/>
    <cellStyle name="常规 5" xfId="36"/>
    <cellStyle name="常规 5 2" xfId="69"/>
    <cellStyle name="常规 5 3" xfId="70"/>
    <cellStyle name="常规 5 4" xfId="71"/>
    <cellStyle name="常规 6" xfId="37"/>
    <cellStyle name="常规 7" xfId="62"/>
    <cellStyle name="常规_HWIT-CMM IPM T09-Project Estimation Table（方法一） V1.3" xfId="3"/>
    <cellStyle name="常规_LY项目度量计划" xfId="77"/>
    <cellStyle name="常规_MA作业_SH生产率分析报告_Salmy" xfId="78"/>
    <cellStyle name="常规_sst6FD" xfId="49"/>
    <cellStyle name="常规_软件度量计划 2" xfId="50"/>
    <cellStyle name="超链接 2" xfId="72"/>
    <cellStyle name="付加情報" xfId="38"/>
    <cellStyle name="桁区切り [0.00]_(D)日程計画" xfId="55"/>
    <cellStyle name="桁区切り_(D)日程計画" xfId="56"/>
    <cellStyle name="見出" xfId="39"/>
    <cellStyle name="見出し0" xfId="40"/>
    <cellStyle name="見出し1" xfId="41"/>
    <cellStyle name="見出し2" xfId="42"/>
    <cellStyle name="見出し3" xfId="43"/>
    <cellStyle name="見出し4" xfId="44"/>
    <cellStyle name="見出し5" xfId="45"/>
    <cellStyle name="普通_laroux" xfId="57"/>
    <cellStyle name="千位[0]_laroux" xfId="58"/>
    <cellStyle name="千位_laroux" xfId="59"/>
    <cellStyle name="千位分隔 2" xfId="47"/>
    <cellStyle name="千位分隔 5" xfId="73"/>
    <cellStyle name="千位分隔 5 2" xfId="74"/>
    <cellStyle name="千位分隔 5 3" xfId="75"/>
    <cellStyle name="千位分隔 5 4" xfId="76"/>
    <cellStyle name="通貨 [0.00]_(D)日程計画" xfId="60"/>
    <cellStyle name="通貨_(D)日程計画" xfId="61"/>
    <cellStyle name="样式 1" xfId="46"/>
  </cellStyles>
  <dxfs count="24">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s>
  <tableStyles count="0" defaultTableStyle="TableStyleMedium2" defaultPivotStyle="PivotStyleMedium9"/>
  <colors>
    <mruColors>
      <color rgb="FFFFFFCC"/>
      <color rgb="FF1911AF"/>
      <color rgb="FFCCFF99"/>
      <color rgb="FFCC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W:\Work\MES&#26989;&#21209;\&#12469;&#12452;&#12488;\&#26085;&#29987;&#20013;&#22269;\&#35211;&#31309;\&#31532;4&#22238;&#35211;&#31309;\MES&#35211;&#31309;\Work\MES&#26989;&#21209;\&#12469;&#12452;&#12488;\NMEX\&#35211;&#31309;\&#21516;&#26399;&#29983;&#29987;&#25913;&#36896;-&#31532;2&#27573;\&#25552;&#20986;&#29256;\&#35211;&#31309;&#35443;&#32048;\NMEX_DOUKI_QuotationDetai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92.168.201.234\&#19979;&#36733;\Documents%20and%20Settings\cindy\Local%20Settings\Temporary%20Internet%20Files\Content.IE5\C9ZP8XSN\Resource%20Center\Tools\vss2004\temp\HWIT-CMM%20IPM%20T09-Project%20Estimation%20Table&#65288;&#26041;&#27861;&#19968;&#65289;%20V1.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ching/AppData/Local/Temp/Rar$DIa0.133/&#27169;&#26495;-&#39033;&#30446;&#20272;&#31639;&#34920;-Dephi.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72.26.229.171\&#20849;&#20139;&#25991;&#26723;\DOCUME~1\Dick\LOCALS~1\Temp\Rar$DI00.990\&#38656;&#27714;&#31649;&#29702;&#29992;&#34920;&#27169;&#2925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Tsuchikawa\olive\&#21513;&#23500;&#20061;&#24030;\&#35211;&#31309;\&#35211;&#31309;&#26360;\&#24773;&#36890;\&#65332;&#65298;&#65297;.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Tsuchikawa\olive\&#21513;&#23500;&#20061;&#24030;\&#35211;&#31309;\&#35211;&#31309;&#26360;\&#24773;&#36890;\&#65320;&#65304;&#6529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172.26.229.171\&#20849;&#20139;&#25991;&#26723;\Documents%20and%20Settings\Dick\Local%20Settings\Temporary%20Internet%20Files\Content.IE5\3F1BRX0W\&#38656;&#27714;&#27169;&#26495;\&#38656;&#27714;&#36319;&#36394;&#30697;&#38453;&#27169;&#29256;.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192.168.201.234\&#19979;&#36733;\Marketing%20Case\2007years\1-Close\Lan-you%20Shenzhen\Lan-you_SystemFiles\14_&#21313;&#20108;&#26376;&#31532;&#19968;&#29256;\4_&#25903;&#25345;&#36807;&#31243;\46_&#36136;&#37327;&#20445;&#35777;\1_&#27169;&#26495;\&#36136;&#37327;&#20445;&#35777;&#24037;&#20316;&#34920;_&#27169;&#2649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ote"/>
      <sheetName val="Condition"/>
      <sheetName val="Schedule"/>
      <sheetName val="Hardware Detail"/>
      <sheetName val="Douki Modify(Tracking Layout)"/>
      <sheetName val="PBS Modify(Layout &amp; Logic)"/>
      <sheetName val="Unit"/>
      <sheetName val="機能積上げ"/>
      <sheetName val="TRW"/>
      <sheetName val="Commissioning"/>
      <sheetName val="大同信号現調"/>
      <sheetName val="ハードウェア"/>
      <sheetName val="テスト環境構築"/>
    </sheetNames>
    <sheetDataSet>
      <sheetData sheetId="0" refreshError="1"/>
      <sheetData sheetId="1" refreshError="1"/>
      <sheetData sheetId="2" refreshError="1"/>
      <sheetData sheetId="3">
        <row r="28">
          <cell r="F28">
            <v>166927</v>
          </cell>
        </row>
      </sheetData>
      <sheetData sheetId="4" refreshError="1"/>
      <sheetData sheetId="5" refreshError="1"/>
      <sheetData sheetId="6"/>
      <sheetData sheetId="7">
        <row r="44">
          <cell r="O44">
            <v>19.962500000000002</v>
          </cell>
        </row>
        <row r="45">
          <cell r="O45">
            <v>1</v>
          </cell>
        </row>
        <row r="46">
          <cell r="O46">
            <v>2</v>
          </cell>
        </row>
        <row r="47">
          <cell r="O47">
            <v>2</v>
          </cell>
        </row>
      </sheetData>
      <sheetData sheetId="8"/>
      <sheetData sheetId="9"/>
      <sheetData sheetId="10">
        <row r="16">
          <cell r="L16">
            <v>1.8080000000000001</v>
          </cell>
        </row>
      </sheetData>
      <sheetData sheetId="11" refreshError="1"/>
      <sheetData sheetId="12">
        <row r="5">
          <cell r="H5">
            <v>0.39648</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1 基本信息"/>
      <sheetName val="02 参考依据"/>
      <sheetName val="03 工作分解"/>
      <sheetName val="04 一轮估算"/>
      <sheetName val="05 二轮估算"/>
      <sheetName val="06 三轮估算"/>
      <sheetName val="07 估算汇总"/>
      <sheetName val="08 工作量分解"/>
      <sheetName val="09 工作量模型"/>
      <sheetName val="Sche Estimation"/>
      <sheetName val="Estimate Track"/>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sheetData sheetId="9">
        <row r="12">
          <cell r="AA12">
            <v>37170</v>
          </cell>
        </row>
      </sheetData>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基本信息"/>
      <sheetName val="2.估算前提信息"/>
      <sheetName val="3.WBS分解"/>
      <sheetName val="第一轮"/>
      <sheetName val="第二轮"/>
      <sheetName val="第三轮"/>
      <sheetName val="汇总"/>
      <sheetName val="4.工作量估算"/>
      <sheetName val="5.成本估算"/>
      <sheetName val="6.进度估算"/>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需求项清单"/>
      <sheetName val="需求项跟踪表"/>
      <sheetName val="Sheet3"/>
    </sheetNames>
    <sheetDataSet>
      <sheetData sheetId="0"/>
      <sheetData sheetId="1"/>
      <sheetData sheetId="2">
        <row r="8">
          <cell r="D8" t="str">
            <v>新增</v>
          </cell>
          <cell r="H8" t="str">
            <v>功能要求</v>
          </cell>
        </row>
        <row r="9">
          <cell r="D9" t="str">
            <v>变更</v>
          </cell>
          <cell r="H9" t="str">
            <v>性能要求</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Ｔ２１"/>
    </sheetNames>
    <definedNames>
      <definedName name="Module1.TOKUCHG"/>
      <definedName name="TOKUCHG2"/>
    </defined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Ｈ８０"/>
    </sheetNames>
    <definedNames>
      <definedName name="Module1.TOKUCHG2"/>
    </defined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需求项清单"/>
      <sheetName val="需求项跟踪表"/>
      <sheetName val="Sheet3"/>
    </sheetNames>
    <sheetDataSet>
      <sheetData sheetId="0" refreshError="1"/>
      <sheetData sheetId="1" refreshError="1"/>
      <sheetData sheetId="2">
        <row r="8">
          <cell r="F8" t="str">
            <v>a</v>
          </cell>
        </row>
        <row r="9">
          <cell r="F9" t="str">
            <v>x</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模板封面"/>
      <sheetName val="目录"/>
      <sheetName val="项目审计情况报告"/>
      <sheetName val="阶段活动检查表"/>
      <sheetName val="独立活动检查表"/>
      <sheetName val="质量问题跟踪表"/>
      <sheetName val="不符合问题处理报告"/>
      <sheetName val="项目质量度量报告"/>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8"/>
  <sheetViews>
    <sheetView topLeftCell="A16" workbookViewId="0">
      <selection activeCell="F21" sqref="F21"/>
    </sheetView>
  </sheetViews>
  <sheetFormatPr defaultRowHeight="13.5"/>
  <cols>
    <col min="1" max="1" width="3.375" customWidth="1"/>
    <col min="2" max="4" width="15.25" customWidth="1"/>
    <col min="5" max="5" width="22.25" customWidth="1"/>
    <col min="6" max="6" width="29" customWidth="1"/>
  </cols>
  <sheetData>
    <row r="1" spans="2:6" ht="27" customHeight="1" thickBot="1">
      <c r="B1" s="350" t="s">
        <v>5</v>
      </c>
      <c r="C1" s="350"/>
      <c r="D1" s="350"/>
      <c r="E1" s="350"/>
      <c r="F1" s="350"/>
    </row>
    <row r="2" spans="2:6" ht="25.5" customHeight="1">
      <c r="B2" s="1" t="s">
        <v>0</v>
      </c>
      <c r="C2" s="2" t="s">
        <v>1</v>
      </c>
      <c r="D2" s="2" t="s">
        <v>2</v>
      </c>
      <c r="E2" s="2" t="s">
        <v>3</v>
      </c>
      <c r="F2" s="3" t="s">
        <v>4</v>
      </c>
    </row>
    <row r="3" spans="2:6" ht="35.25" customHeight="1">
      <c r="B3" s="234" t="s">
        <v>351</v>
      </c>
      <c r="C3" s="127">
        <v>42340</v>
      </c>
      <c r="D3" s="123" t="s">
        <v>141</v>
      </c>
      <c r="E3" s="233" t="s">
        <v>352</v>
      </c>
      <c r="F3" s="128" t="s">
        <v>350</v>
      </c>
    </row>
    <row r="4" spans="2:6">
      <c r="B4" s="234" t="s">
        <v>353</v>
      </c>
      <c r="C4" s="127">
        <v>42429</v>
      </c>
      <c r="D4" s="123" t="s">
        <v>354</v>
      </c>
      <c r="E4" s="125" t="s">
        <v>355</v>
      </c>
      <c r="F4" s="128" t="s">
        <v>356</v>
      </c>
    </row>
    <row r="5" spans="2:6" ht="24">
      <c r="B5" s="234" t="s">
        <v>357</v>
      </c>
      <c r="C5" s="127">
        <v>42446</v>
      </c>
      <c r="D5" s="123" t="s">
        <v>354</v>
      </c>
      <c r="E5" s="125" t="s">
        <v>358</v>
      </c>
      <c r="F5" s="128" t="s">
        <v>359</v>
      </c>
    </row>
    <row r="6" spans="2:6" ht="192">
      <c r="B6" s="234" t="s">
        <v>360</v>
      </c>
      <c r="C6" s="127">
        <v>42467</v>
      </c>
      <c r="D6" s="123" t="s">
        <v>361</v>
      </c>
      <c r="E6" s="125" t="s">
        <v>521</v>
      </c>
      <c r="F6" s="128" t="s">
        <v>522</v>
      </c>
    </row>
    <row r="7" spans="2:6" ht="18" customHeight="1">
      <c r="B7" s="234" t="s">
        <v>523</v>
      </c>
      <c r="C7" s="127">
        <v>42471</v>
      </c>
      <c r="D7" s="123" t="s">
        <v>524</v>
      </c>
      <c r="E7" s="125" t="s">
        <v>525</v>
      </c>
      <c r="F7" s="128"/>
    </row>
    <row r="8" spans="2:6" ht="36">
      <c r="B8" s="234" t="s">
        <v>531</v>
      </c>
      <c r="C8" s="127">
        <v>42473</v>
      </c>
      <c r="D8" s="123" t="s">
        <v>532</v>
      </c>
      <c r="E8" s="125" t="s">
        <v>533</v>
      </c>
      <c r="F8" s="128" t="s">
        <v>535</v>
      </c>
    </row>
    <row r="9" spans="2:6" ht="24">
      <c r="B9" s="234" t="s">
        <v>538</v>
      </c>
      <c r="C9" s="127">
        <v>42558</v>
      </c>
      <c r="D9" s="123" t="s">
        <v>354</v>
      </c>
      <c r="E9" s="125" t="s">
        <v>539</v>
      </c>
      <c r="F9" s="128"/>
    </row>
    <row r="10" spans="2:6" ht="26.25" customHeight="1">
      <c r="B10" s="234" t="s">
        <v>540</v>
      </c>
      <c r="C10" s="127">
        <v>42570</v>
      </c>
      <c r="D10" s="123" t="s">
        <v>541</v>
      </c>
      <c r="E10" s="125" t="s">
        <v>542</v>
      </c>
      <c r="F10" s="128"/>
    </row>
    <row r="11" spans="2:6" ht="60">
      <c r="B11" s="234" t="s">
        <v>546</v>
      </c>
      <c r="C11" s="127">
        <v>42606</v>
      </c>
      <c r="D11" s="123" t="s">
        <v>547</v>
      </c>
      <c r="E11" s="125" t="s">
        <v>550</v>
      </c>
      <c r="F11" s="128"/>
    </row>
    <row r="12" spans="2:6" ht="24">
      <c r="B12" s="234" t="s">
        <v>551</v>
      </c>
      <c r="C12" s="127">
        <v>42660</v>
      </c>
      <c r="D12" s="123" t="s">
        <v>547</v>
      </c>
      <c r="E12" s="125" t="s">
        <v>552</v>
      </c>
      <c r="F12" s="128"/>
    </row>
    <row r="13" spans="2:6" ht="48">
      <c r="B13" s="234" t="s">
        <v>555</v>
      </c>
      <c r="C13" s="127">
        <v>42793</v>
      </c>
      <c r="D13" s="123" t="s">
        <v>354</v>
      </c>
      <c r="E13" s="125" t="s">
        <v>563</v>
      </c>
      <c r="F13" s="128"/>
    </row>
    <row r="14" spans="2:6">
      <c r="B14" s="234" t="s">
        <v>574</v>
      </c>
      <c r="C14" s="127">
        <v>42811</v>
      </c>
      <c r="D14" s="123" t="s">
        <v>572</v>
      </c>
      <c r="E14" s="125" t="s">
        <v>573</v>
      </c>
      <c r="F14" s="128"/>
    </row>
    <row r="15" spans="2:6" ht="60">
      <c r="B15" s="234" t="s">
        <v>575</v>
      </c>
      <c r="C15" s="127">
        <v>42999</v>
      </c>
      <c r="D15" s="123" t="s">
        <v>576</v>
      </c>
      <c r="E15" s="125" t="s">
        <v>577</v>
      </c>
      <c r="F15" s="128"/>
    </row>
    <row r="16" spans="2:6" ht="108">
      <c r="B16" s="234" t="s">
        <v>656</v>
      </c>
      <c r="C16" s="127">
        <v>43039</v>
      </c>
      <c r="D16" s="123" t="s">
        <v>361</v>
      </c>
      <c r="E16" s="125" t="s">
        <v>658</v>
      </c>
      <c r="F16" s="128"/>
    </row>
    <row r="17" spans="2:7">
      <c r="B17" s="126"/>
      <c r="C17" s="127"/>
      <c r="D17" s="123"/>
      <c r="E17" s="125"/>
      <c r="F17" s="128"/>
    </row>
    <row r="18" spans="2:7" ht="14.25" thickBot="1">
      <c r="B18" s="131"/>
      <c r="C18" s="124"/>
      <c r="D18" s="124"/>
      <c r="E18" s="124"/>
      <c r="F18" s="129"/>
      <c r="G18" s="130"/>
    </row>
  </sheetData>
  <mergeCells count="1">
    <mergeCell ref="B1:F1"/>
  </mergeCells>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04"/>
  <sheetViews>
    <sheetView topLeftCell="A73" workbookViewId="0">
      <selection activeCell="C79" sqref="C79:F79"/>
    </sheetView>
  </sheetViews>
  <sheetFormatPr defaultRowHeight="13.5" outlineLevelRow="2"/>
  <cols>
    <col min="1" max="1" width="4.375" style="284" customWidth="1"/>
    <col min="2" max="2" width="16.25" style="284" customWidth="1"/>
    <col min="3" max="3" width="13.625" style="284" customWidth="1"/>
    <col min="4" max="4" width="13.75" style="284" customWidth="1"/>
    <col min="5" max="5" width="14.5" style="284" customWidth="1"/>
    <col min="6" max="6" width="13.75" style="284" customWidth="1"/>
    <col min="7" max="8" width="14.125" style="284" customWidth="1"/>
    <col min="9" max="9" width="6.25" style="284" customWidth="1"/>
    <col min="10" max="10" width="5.625" style="284" customWidth="1"/>
    <col min="11" max="11" width="4.75" style="284" customWidth="1"/>
    <col min="12" max="12" width="5.375" style="284" customWidth="1"/>
    <col min="13" max="13" width="19.5" style="284" customWidth="1"/>
    <col min="14" max="14" width="9.5" style="284" customWidth="1"/>
    <col min="15" max="15" width="11.5" style="284" customWidth="1"/>
    <col min="16" max="16384" width="9" style="284"/>
  </cols>
  <sheetData>
    <row r="1" spans="1:17" ht="22.5" customHeight="1">
      <c r="B1" s="121" t="s">
        <v>578</v>
      </c>
      <c r="C1" s="368" t="s">
        <v>663</v>
      </c>
      <c r="D1" s="368"/>
      <c r="N1"/>
    </row>
    <row r="2" spans="1:17" ht="29.25" customHeight="1">
      <c r="B2" s="351" t="str">
        <f>(C1&amp;"  项目总体计划")</f>
        <v>证券软件国密改造项目  项目总体计划</v>
      </c>
      <c r="C2" s="351"/>
      <c r="D2" s="351"/>
      <c r="E2" s="352"/>
      <c r="F2" s="352"/>
      <c r="G2" s="352"/>
      <c r="H2" s="352"/>
      <c r="I2" s="352"/>
      <c r="J2" s="352"/>
    </row>
    <row r="3" spans="1:17" ht="27.75" customHeight="1">
      <c r="B3" s="27" t="s">
        <v>579</v>
      </c>
      <c r="C3" s="366" t="s">
        <v>661</v>
      </c>
      <c r="D3" s="367"/>
      <c r="E3" s="27" t="s">
        <v>57</v>
      </c>
      <c r="F3" s="366" t="s">
        <v>662</v>
      </c>
      <c r="G3" s="367"/>
      <c r="H3" s="27" t="s">
        <v>161</v>
      </c>
      <c r="I3" s="373"/>
      <c r="J3" s="374"/>
    </row>
    <row r="4" spans="1:17" ht="29.25" customHeight="1">
      <c r="B4" s="27" t="s">
        <v>580</v>
      </c>
      <c r="C4" s="364" t="s">
        <v>162</v>
      </c>
      <c r="D4" s="365"/>
      <c r="E4" s="27" t="s">
        <v>581</v>
      </c>
      <c r="F4" s="364" t="s">
        <v>347</v>
      </c>
      <c r="G4" s="365"/>
      <c r="H4" s="27" t="s">
        <v>149</v>
      </c>
      <c r="I4" s="364" t="s">
        <v>326</v>
      </c>
      <c r="J4" s="365"/>
    </row>
    <row r="5" spans="1:17" ht="22.5" customHeight="1"/>
    <row r="6" spans="1:17" ht="22.15" customHeight="1">
      <c r="A6" s="356" t="s">
        <v>6</v>
      </c>
      <c r="B6" s="357"/>
    </row>
    <row r="7" spans="1:17" ht="61.5" customHeight="1">
      <c r="A7" s="285"/>
      <c r="B7" s="377" t="s">
        <v>664</v>
      </c>
      <c r="C7" s="361"/>
      <c r="D7" s="361"/>
      <c r="E7" s="361"/>
      <c r="F7" s="361"/>
      <c r="G7" s="361"/>
      <c r="H7" s="361"/>
      <c r="I7" s="361"/>
      <c r="J7" s="361"/>
      <c r="L7" s="285"/>
      <c r="M7" s="285"/>
      <c r="N7" s="285"/>
      <c r="O7" s="285"/>
      <c r="P7" s="285"/>
      <c r="Q7" s="285"/>
    </row>
    <row r="8" spans="1:17" ht="20.25" customHeight="1">
      <c r="A8" s="285"/>
      <c r="B8" s="285"/>
      <c r="C8" s="285"/>
      <c r="D8" s="285"/>
      <c r="E8" s="285"/>
      <c r="F8" s="285"/>
      <c r="G8" s="285"/>
      <c r="H8" s="285"/>
      <c r="I8" s="285"/>
      <c r="J8" s="285"/>
      <c r="L8" s="285"/>
      <c r="M8" s="285"/>
      <c r="N8" s="285"/>
      <c r="O8" s="285"/>
      <c r="P8" s="285"/>
    </row>
    <row r="9" spans="1:17" ht="27.75" customHeight="1">
      <c r="A9" s="356" t="s">
        <v>127</v>
      </c>
      <c r="B9" s="357"/>
      <c r="C9" s="285"/>
      <c r="D9" s="285"/>
      <c r="E9" s="285"/>
      <c r="F9" s="285"/>
      <c r="G9" s="285"/>
      <c r="H9" s="285"/>
      <c r="I9" s="285"/>
      <c r="J9" s="285"/>
      <c r="L9" s="285"/>
      <c r="M9" s="285"/>
      <c r="N9" s="285"/>
      <c r="O9" s="285"/>
      <c r="P9" s="285"/>
    </row>
    <row r="10" spans="1:17" ht="24.75" customHeight="1">
      <c r="A10" s="286"/>
      <c r="B10" s="5"/>
      <c r="C10" s="5" t="s">
        <v>582</v>
      </c>
      <c r="D10" s="5" t="s">
        <v>583</v>
      </c>
      <c r="E10" s="285"/>
      <c r="F10" s="285"/>
      <c r="G10" s="285"/>
      <c r="H10" s="285"/>
      <c r="I10" s="285"/>
      <c r="J10" s="285"/>
      <c r="K10" s="285"/>
      <c r="L10" s="285"/>
      <c r="M10" s="285"/>
      <c r="N10" s="285"/>
      <c r="O10" s="285"/>
      <c r="P10" s="285"/>
    </row>
    <row r="11" spans="1:17" ht="28.5" customHeight="1">
      <c r="A11" s="286"/>
      <c r="B11" s="9" t="s">
        <v>8</v>
      </c>
      <c r="C11" s="6"/>
      <c r="D11" s="7"/>
      <c r="E11" s="285"/>
      <c r="F11" s="285"/>
      <c r="G11" s="285"/>
      <c r="H11" s="285"/>
      <c r="I11" s="285"/>
      <c r="J11" s="285"/>
      <c r="K11" s="285"/>
      <c r="L11" s="285"/>
      <c r="M11" s="285"/>
      <c r="N11" s="285"/>
      <c r="O11" s="285"/>
      <c r="P11" s="285"/>
    </row>
    <row r="12" spans="1:17" ht="28.5" customHeight="1">
      <c r="A12" s="286"/>
      <c r="B12" s="9" t="s">
        <v>584</v>
      </c>
      <c r="C12" s="6"/>
      <c r="D12" s="7"/>
      <c r="E12" s="285"/>
      <c r="F12" s="285"/>
      <c r="G12" s="285"/>
      <c r="H12" s="285"/>
      <c r="I12" s="285"/>
      <c r="J12" s="285"/>
      <c r="K12" s="285"/>
      <c r="L12" s="285"/>
      <c r="M12" s="285"/>
      <c r="N12" s="285"/>
      <c r="O12" s="285"/>
      <c r="P12" s="285"/>
    </row>
    <row r="13" spans="1:17" ht="28.5" customHeight="1">
      <c r="A13" s="286"/>
      <c r="B13" s="10" t="s">
        <v>585</v>
      </c>
      <c r="C13" s="6"/>
      <c r="D13" s="6"/>
      <c r="E13" s="285"/>
      <c r="F13" s="285"/>
      <c r="G13" s="285"/>
      <c r="H13" s="285"/>
      <c r="I13" s="285"/>
      <c r="J13" s="285"/>
      <c r="K13" s="285"/>
      <c r="L13" s="286"/>
      <c r="M13" s="286"/>
      <c r="N13" s="286"/>
      <c r="O13" s="286"/>
      <c r="P13" s="286"/>
    </row>
    <row r="14" spans="1:17" ht="19.5" customHeight="1">
      <c r="A14" s="286"/>
      <c r="B14" s="359"/>
      <c r="C14" s="358" t="s">
        <v>586</v>
      </c>
      <c r="D14" s="358"/>
      <c r="E14" s="358" t="s">
        <v>587</v>
      </c>
      <c r="F14" s="358"/>
      <c r="G14" s="358" t="s">
        <v>588</v>
      </c>
      <c r="H14" s="358"/>
      <c r="I14" s="286"/>
      <c r="J14" s="286"/>
      <c r="K14" s="286"/>
      <c r="L14" s="286"/>
      <c r="M14" s="286"/>
      <c r="N14" s="286"/>
      <c r="O14" s="286"/>
      <c r="P14" s="286"/>
    </row>
    <row r="15" spans="1:17" ht="21" customHeight="1">
      <c r="A15" s="286"/>
      <c r="B15" s="360"/>
      <c r="C15" s="5" t="s">
        <v>582</v>
      </c>
      <c r="D15" s="5" t="s">
        <v>583</v>
      </c>
      <c r="E15" s="5" t="s">
        <v>582</v>
      </c>
      <c r="F15" s="5" t="s">
        <v>583</v>
      </c>
      <c r="G15" s="5" t="s">
        <v>589</v>
      </c>
      <c r="H15" s="5" t="s">
        <v>583</v>
      </c>
      <c r="I15" s="286"/>
      <c r="J15" s="286"/>
      <c r="K15" s="286"/>
      <c r="L15" s="286"/>
      <c r="M15" s="286"/>
      <c r="N15" s="286"/>
      <c r="O15" s="286"/>
      <c r="P15" s="286"/>
    </row>
    <row r="16" spans="1:17" ht="27.75" customHeight="1">
      <c r="A16" s="286"/>
      <c r="B16" s="10" t="s">
        <v>590</v>
      </c>
      <c r="C16" s="6"/>
      <c r="D16" s="6"/>
      <c r="E16" s="6"/>
      <c r="F16" s="6"/>
      <c r="G16" s="6"/>
      <c r="H16" s="6"/>
      <c r="I16" s="286"/>
      <c r="J16" s="286"/>
      <c r="K16" s="286"/>
      <c r="L16" s="286"/>
      <c r="M16" s="286"/>
      <c r="N16" s="286"/>
      <c r="O16" s="286"/>
      <c r="P16" s="286"/>
    </row>
    <row r="17" spans="1:16" ht="27.75" customHeight="1">
      <c r="A17" s="286"/>
      <c r="B17" s="9" t="s">
        <v>591</v>
      </c>
      <c r="C17" s="6"/>
      <c r="D17" s="6"/>
      <c r="E17" s="6"/>
      <c r="F17" s="6"/>
      <c r="G17" s="6"/>
      <c r="H17" s="6"/>
      <c r="I17" s="286"/>
      <c r="J17" s="286"/>
      <c r="K17" s="286"/>
      <c r="L17" s="286"/>
      <c r="M17" s="286"/>
      <c r="N17" s="286"/>
      <c r="O17" s="286"/>
      <c r="P17" s="286"/>
    </row>
    <row r="18" spans="1:16" ht="27.75" customHeight="1">
      <c r="A18" s="286"/>
      <c r="B18" s="9" t="s">
        <v>592</v>
      </c>
      <c r="C18" s="6"/>
      <c r="D18" s="6"/>
      <c r="E18" s="6"/>
      <c r="F18" s="6"/>
      <c r="G18" s="6"/>
      <c r="H18" s="6"/>
      <c r="I18" s="286"/>
      <c r="J18" s="286"/>
      <c r="K18" s="286"/>
      <c r="L18" s="286"/>
      <c r="M18" s="286"/>
      <c r="N18" s="286"/>
      <c r="O18" s="286"/>
      <c r="P18" s="286"/>
    </row>
    <row r="19" spans="1:16" ht="15.75" customHeight="1">
      <c r="A19" s="286"/>
      <c r="B19" s="310"/>
      <c r="C19" s="310"/>
      <c r="D19" s="310"/>
      <c r="E19" s="307"/>
      <c r="F19" s="307"/>
      <c r="G19" s="307"/>
      <c r="H19" s="307"/>
      <c r="I19" s="286"/>
      <c r="J19" s="286"/>
      <c r="K19" s="286"/>
      <c r="L19" s="286"/>
      <c r="M19" s="286"/>
      <c r="N19" s="286"/>
      <c r="O19" s="286"/>
      <c r="P19" s="286"/>
    </row>
    <row r="20" spans="1:16" ht="25.5" customHeight="1">
      <c r="A20" s="286"/>
      <c r="B20" s="9" t="s">
        <v>282</v>
      </c>
      <c r="C20" s="6"/>
      <c r="D20" s="6"/>
      <c r="E20" s="286"/>
      <c r="F20" s="286"/>
      <c r="G20" s="286"/>
      <c r="H20" s="286"/>
      <c r="I20" s="286"/>
      <c r="J20" s="286"/>
      <c r="K20" s="286"/>
      <c r="L20" s="286"/>
      <c r="M20" s="286"/>
      <c r="N20" s="286"/>
      <c r="O20" s="286"/>
      <c r="P20" s="286"/>
    </row>
    <row r="21" spans="1:16" ht="25.5" customHeight="1">
      <c r="A21" s="286"/>
      <c r="B21" s="9" t="s">
        <v>593</v>
      </c>
      <c r="C21" s="6"/>
      <c r="D21" s="6"/>
      <c r="E21" s="286"/>
      <c r="F21" s="286"/>
      <c r="G21" s="286"/>
      <c r="H21" s="286"/>
      <c r="I21" s="286"/>
      <c r="J21" s="286"/>
      <c r="K21" s="286"/>
      <c r="L21" s="286"/>
      <c r="M21" s="286"/>
      <c r="N21" s="286"/>
      <c r="O21" s="286"/>
      <c r="P21" s="286"/>
    </row>
    <row r="22" spans="1:16" ht="24.75" customHeight="1">
      <c r="A22" s="286"/>
      <c r="B22" s="9" t="s">
        <v>594</v>
      </c>
      <c r="C22" s="6"/>
      <c r="D22" s="6"/>
      <c r="E22" s="286"/>
      <c r="F22" s="286"/>
      <c r="G22" s="286"/>
      <c r="H22" s="286"/>
      <c r="I22" s="286"/>
      <c r="J22" s="286"/>
      <c r="K22" s="286"/>
      <c r="L22" s="286"/>
      <c r="M22" s="286"/>
      <c r="N22" s="286"/>
      <c r="O22" s="286"/>
      <c r="P22" s="286"/>
    </row>
    <row r="23" spans="1:16" ht="24.75" customHeight="1">
      <c r="A23" s="286"/>
      <c r="B23" s="286"/>
      <c r="C23" s="286"/>
      <c r="D23" s="286"/>
      <c r="E23" s="286"/>
      <c r="F23" s="286"/>
      <c r="G23" s="286"/>
      <c r="H23" s="286"/>
      <c r="I23" s="286"/>
      <c r="J23" s="286"/>
      <c r="K23" s="286"/>
      <c r="L23" s="286"/>
      <c r="M23" s="286"/>
      <c r="N23" s="286"/>
      <c r="O23" s="286"/>
      <c r="P23" s="286"/>
    </row>
    <row r="24" spans="1:16" ht="24.75" customHeight="1">
      <c r="A24" s="356" t="s">
        <v>150</v>
      </c>
      <c r="B24" s="357"/>
      <c r="C24" s="286"/>
      <c r="D24" s="286"/>
      <c r="E24" s="286"/>
      <c r="F24" s="286"/>
      <c r="G24" s="286"/>
      <c r="H24" s="286"/>
      <c r="I24" s="286"/>
      <c r="J24" s="286"/>
      <c r="K24" s="286"/>
      <c r="L24" s="286"/>
      <c r="M24" s="286"/>
      <c r="N24" s="286"/>
      <c r="O24" s="286"/>
      <c r="P24" s="286"/>
    </row>
    <row r="25" spans="1:16" ht="55.5" customHeight="1">
      <c r="A25" s="286"/>
      <c r="B25" s="132" t="s">
        <v>151</v>
      </c>
      <c r="C25" s="132" t="s">
        <v>152</v>
      </c>
      <c r="D25" s="132" t="s">
        <v>19</v>
      </c>
      <c r="E25" s="132" t="s">
        <v>153</v>
      </c>
      <c r="F25" s="132" t="s">
        <v>154</v>
      </c>
      <c r="G25" s="132" t="s">
        <v>155</v>
      </c>
      <c r="H25" s="286"/>
      <c r="I25" s="286"/>
      <c r="J25" s="286"/>
      <c r="K25" s="286"/>
      <c r="L25" s="286"/>
      <c r="M25" s="286"/>
      <c r="N25" s="286"/>
      <c r="O25" s="286"/>
      <c r="P25" s="286"/>
    </row>
    <row r="26" spans="1:16" ht="24.75" customHeight="1">
      <c r="A26" s="286"/>
      <c r="B26" s="133">
        <v>1</v>
      </c>
      <c r="C26" s="134"/>
      <c r="D26" s="134"/>
      <c r="E26" s="134" t="s">
        <v>156</v>
      </c>
      <c r="F26" s="134"/>
      <c r="G26" s="134"/>
      <c r="H26" s="286"/>
      <c r="I26" s="286"/>
      <c r="J26" s="286"/>
      <c r="K26" s="286"/>
      <c r="L26" s="286"/>
      <c r="M26" s="286"/>
      <c r="N26" s="286"/>
      <c r="O26" s="286"/>
      <c r="P26" s="286"/>
    </row>
    <row r="27" spans="1:16" ht="24.75" customHeight="1">
      <c r="A27" s="286"/>
      <c r="B27" s="133">
        <v>2</v>
      </c>
      <c r="C27" s="134"/>
      <c r="D27" s="134"/>
      <c r="E27" s="134" t="s">
        <v>156</v>
      </c>
      <c r="F27" s="134"/>
      <c r="G27" s="134"/>
      <c r="H27" s="286"/>
      <c r="I27" s="286"/>
      <c r="J27" s="286"/>
      <c r="K27" s="286"/>
      <c r="L27" s="286"/>
      <c r="M27" s="286"/>
      <c r="N27" s="286"/>
      <c r="O27" s="286"/>
      <c r="P27" s="286"/>
    </row>
    <row r="28" spans="1:16" ht="24.75" customHeight="1">
      <c r="A28" s="286"/>
      <c r="B28" s="133">
        <v>3</v>
      </c>
      <c r="C28" s="134"/>
      <c r="D28" s="134"/>
      <c r="E28" s="134" t="s">
        <v>156</v>
      </c>
      <c r="F28" s="134"/>
      <c r="G28" s="134"/>
      <c r="H28" s="286"/>
      <c r="I28" s="286"/>
      <c r="J28" s="286"/>
      <c r="K28" s="286"/>
      <c r="L28" s="286"/>
      <c r="M28" s="286"/>
      <c r="N28" s="286"/>
      <c r="O28" s="286"/>
      <c r="P28" s="286"/>
    </row>
    <row r="29" spans="1:16" ht="12.75" customHeight="1">
      <c r="A29" s="286"/>
      <c r="B29" s="286"/>
      <c r="C29" s="286"/>
      <c r="D29" s="286"/>
      <c r="E29" s="286"/>
      <c r="F29" s="286"/>
      <c r="G29" s="286"/>
      <c r="H29" s="286"/>
      <c r="I29" s="286"/>
      <c r="J29" s="286"/>
      <c r="K29" s="286"/>
      <c r="L29" s="286"/>
      <c r="M29" s="286"/>
      <c r="N29" s="286"/>
      <c r="O29" s="286"/>
      <c r="P29" s="286"/>
    </row>
    <row r="30" spans="1:16" ht="12.75" customHeight="1">
      <c r="A30" s="286"/>
      <c r="B30" s="286"/>
      <c r="C30" s="286"/>
      <c r="D30" s="286"/>
      <c r="E30" s="286"/>
      <c r="F30" s="286"/>
      <c r="G30" s="286"/>
      <c r="H30" s="286"/>
      <c r="I30" s="286"/>
      <c r="J30" s="286"/>
      <c r="K30" s="286"/>
      <c r="L30" s="286"/>
      <c r="M30" s="286"/>
      <c r="N30" s="286"/>
      <c r="O30" s="286"/>
      <c r="P30" s="286"/>
    </row>
    <row r="31" spans="1:16" ht="27.75" customHeight="1">
      <c r="A31" s="356" t="s">
        <v>290</v>
      </c>
      <c r="B31" s="357"/>
      <c r="C31" s="287"/>
    </row>
    <row r="32" spans="1:16" ht="16.5">
      <c r="A32" s="286"/>
      <c r="B32" s="9" t="s">
        <v>157</v>
      </c>
      <c r="C32" s="361" t="s">
        <v>595</v>
      </c>
      <c r="D32" s="361"/>
      <c r="E32" s="361"/>
      <c r="F32" s="361"/>
      <c r="G32" s="361"/>
      <c r="H32" s="361"/>
      <c r="I32" s="361"/>
      <c r="J32" s="361"/>
      <c r="L32" s="286"/>
      <c r="M32" s="286"/>
      <c r="N32" s="286"/>
      <c r="O32" s="286"/>
      <c r="P32" s="286"/>
    </row>
    <row r="33" spans="1:18" ht="16.5">
      <c r="A33" s="286"/>
      <c r="B33" s="9" t="s">
        <v>158</v>
      </c>
      <c r="C33" s="361" t="s">
        <v>596</v>
      </c>
      <c r="D33" s="361"/>
      <c r="E33" s="361"/>
      <c r="F33" s="361"/>
      <c r="G33" s="361"/>
      <c r="H33" s="361"/>
      <c r="I33" s="361"/>
      <c r="J33" s="361"/>
      <c r="L33" s="286"/>
      <c r="M33" s="286"/>
      <c r="N33" s="286"/>
      <c r="O33" s="286"/>
      <c r="P33" s="286"/>
    </row>
    <row r="34" spans="1:18" ht="16.5">
      <c r="A34" s="286"/>
      <c r="B34" s="9" t="s">
        <v>159</v>
      </c>
      <c r="C34" s="361" t="s">
        <v>597</v>
      </c>
      <c r="D34" s="361"/>
      <c r="E34" s="361"/>
      <c r="F34" s="361"/>
      <c r="G34" s="361"/>
      <c r="H34" s="361"/>
      <c r="I34" s="361"/>
      <c r="J34" s="361"/>
      <c r="L34" s="286"/>
      <c r="M34" s="286"/>
      <c r="N34" s="286"/>
      <c r="O34" s="286"/>
      <c r="P34" s="286"/>
    </row>
    <row r="35" spans="1:18" ht="33">
      <c r="A35" s="286"/>
      <c r="B35" s="10" t="s">
        <v>160</v>
      </c>
      <c r="C35" s="8" t="s">
        <v>7</v>
      </c>
      <c r="D35" s="361" t="s">
        <v>598</v>
      </c>
      <c r="E35" s="361"/>
      <c r="F35" s="361"/>
      <c r="G35" s="361"/>
      <c r="H35" s="361"/>
      <c r="I35" s="361"/>
      <c r="J35" s="361"/>
      <c r="L35" s="286"/>
      <c r="M35" s="286"/>
      <c r="N35" s="286"/>
      <c r="O35" s="286"/>
      <c r="P35" s="286"/>
    </row>
    <row r="36" spans="1:18" ht="27.75" customHeight="1"/>
    <row r="37" spans="1:18" ht="27" customHeight="1">
      <c r="A37" s="356" t="s">
        <v>291</v>
      </c>
      <c r="B37" s="357"/>
      <c r="O37"/>
      <c r="P37"/>
      <c r="Q37"/>
      <c r="R37"/>
    </row>
    <row r="38" spans="1:18" ht="16.5">
      <c r="B38" s="362" t="s">
        <v>599</v>
      </c>
      <c r="C38" s="363"/>
      <c r="D38" s="363"/>
      <c r="E38" s="363"/>
      <c r="F38" s="361"/>
      <c r="G38" s="361"/>
      <c r="H38" s="361"/>
      <c r="I38" s="361"/>
      <c r="J38" s="361"/>
    </row>
    <row r="39" spans="1:18" ht="16.5">
      <c r="B39" s="362" t="s">
        <v>9</v>
      </c>
      <c r="C39" s="363"/>
      <c r="D39" s="363"/>
      <c r="E39" s="363"/>
      <c r="F39" s="361"/>
      <c r="G39" s="361"/>
      <c r="H39" s="361"/>
      <c r="I39" s="361"/>
      <c r="J39" s="361"/>
    </row>
    <row r="40" spans="1:18" ht="16.5">
      <c r="B40" s="362" t="s">
        <v>600</v>
      </c>
      <c r="C40" s="363"/>
      <c r="D40" s="363"/>
      <c r="E40" s="363"/>
      <c r="F40" s="361"/>
      <c r="G40" s="361"/>
      <c r="H40" s="361"/>
      <c r="I40" s="361"/>
      <c r="J40" s="361"/>
    </row>
    <row r="41" spans="1:18" ht="16.5">
      <c r="B41" s="362" t="s">
        <v>128</v>
      </c>
      <c r="C41" s="363"/>
      <c r="D41" s="363"/>
      <c r="E41" s="363"/>
      <c r="F41" s="361"/>
      <c r="G41" s="361"/>
      <c r="H41" s="361"/>
      <c r="I41" s="361"/>
      <c r="J41" s="361"/>
    </row>
    <row r="42" spans="1:18" ht="16.5">
      <c r="B42" s="362" t="s">
        <v>138</v>
      </c>
      <c r="C42" s="363"/>
      <c r="D42" s="363"/>
      <c r="E42" s="363"/>
      <c r="F42" s="361"/>
      <c r="G42" s="361"/>
      <c r="H42" s="361"/>
      <c r="I42" s="361"/>
      <c r="J42" s="361"/>
    </row>
    <row r="43" spans="1:18" ht="24" customHeight="1" collapsed="1"/>
    <row r="44" spans="1:18" ht="24" customHeight="1" collapsed="1">
      <c r="A44" s="356" t="s">
        <v>292</v>
      </c>
      <c r="B44" s="357"/>
    </row>
    <row r="45" spans="1:18" ht="29.25" customHeight="1" outlineLevel="1">
      <c r="B45" s="308" t="s">
        <v>601</v>
      </c>
      <c r="C45" s="308" t="s">
        <v>272</v>
      </c>
      <c r="D45" s="372" t="s">
        <v>602</v>
      </c>
      <c r="E45" s="372"/>
      <c r="F45" s="372"/>
      <c r="G45" s="372"/>
      <c r="H45" s="372"/>
      <c r="I45" s="372"/>
      <c r="J45" s="372"/>
    </row>
    <row r="46" spans="1:18" ht="30.75" customHeight="1" outlineLevel="1">
      <c r="B46" s="11" t="s">
        <v>10</v>
      </c>
      <c r="C46" s="4"/>
      <c r="D46" s="369" t="s">
        <v>603</v>
      </c>
      <c r="E46" s="370"/>
      <c r="F46" s="370"/>
      <c r="G46" s="370"/>
      <c r="H46" s="370"/>
      <c r="I46" s="370"/>
      <c r="J46" s="371"/>
    </row>
    <row r="47" spans="1:18" ht="35.25" customHeight="1" outlineLevel="1">
      <c r="B47" s="11" t="s">
        <v>273</v>
      </c>
      <c r="C47" s="4" t="s">
        <v>329</v>
      </c>
      <c r="D47" s="369" t="s">
        <v>604</v>
      </c>
      <c r="E47" s="370"/>
      <c r="F47" s="370"/>
      <c r="G47" s="370"/>
      <c r="H47" s="370"/>
      <c r="I47" s="370"/>
      <c r="J47" s="371"/>
    </row>
    <row r="48" spans="1:18" ht="27.75" customHeight="1" outlineLevel="1">
      <c r="B48" s="11" t="s">
        <v>274</v>
      </c>
      <c r="C48" s="4" t="s">
        <v>329</v>
      </c>
      <c r="D48" s="369" t="s">
        <v>142</v>
      </c>
      <c r="E48" s="370"/>
      <c r="F48" s="370"/>
      <c r="G48" s="370"/>
      <c r="H48" s="370"/>
      <c r="I48" s="370"/>
      <c r="J48" s="371"/>
    </row>
    <row r="49" spans="1:10" ht="24" customHeight="1" outlineLevel="1">
      <c r="B49" s="11" t="s">
        <v>13</v>
      </c>
      <c r="C49" s="4" t="s">
        <v>329</v>
      </c>
      <c r="D49" s="369" t="s">
        <v>143</v>
      </c>
      <c r="E49" s="370"/>
      <c r="F49" s="370"/>
      <c r="G49" s="370"/>
      <c r="H49" s="370"/>
      <c r="I49" s="370"/>
      <c r="J49" s="371"/>
    </row>
    <row r="50" spans="1:10" ht="24" customHeight="1" outlineLevel="1">
      <c r="B50" s="11" t="s">
        <v>14</v>
      </c>
      <c r="C50" s="4" t="s">
        <v>329</v>
      </c>
      <c r="D50" s="369" t="s">
        <v>144</v>
      </c>
      <c r="E50" s="370"/>
      <c r="F50" s="370"/>
      <c r="G50" s="370"/>
      <c r="H50" s="370"/>
      <c r="I50" s="370"/>
      <c r="J50" s="371"/>
    </row>
    <row r="51" spans="1:10" ht="28.5" customHeight="1" outlineLevel="1">
      <c r="B51" s="11" t="s">
        <v>11</v>
      </c>
      <c r="C51" s="4"/>
      <c r="D51" s="369" t="s">
        <v>134</v>
      </c>
      <c r="E51" s="370"/>
      <c r="F51" s="370"/>
      <c r="G51" s="370"/>
      <c r="H51" s="370"/>
      <c r="I51" s="370"/>
      <c r="J51" s="371"/>
    </row>
    <row r="52" spans="1:10" ht="28.5" customHeight="1" outlineLevel="1">
      <c r="B52" s="11" t="s">
        <v>135</v>
      </c>
      <c r="C52" s="4"/>
      <c r="D52" s="369" t="s">
        <v>605</v>
      </c>
      <c r="E52" s="370"/>
      <c r="F52" s="370"/>
      <c r="G52" s="370"/>
      <c r="H52" s="370"/>
      <c r="I52" s="370"/>
      <c r="J52" s="371"/>
    </row>
    <row r="53" spans="1:10" ht="28.5" customHeight="1" outlineLevel="1">
      <c r="B53" s="11" t="s">
        <v>136</v>
      </c>
      <c r="C53" s="4"/>
      <c r="D53" s="369" t="s">
        <v>606</v>
      </c>
      <c r="E53" s="370"/>
      <c r="F53" s="370"/>
      <c r="G53" s="370"/>
      <c r="H53" s="370"/>
      <c r="I53" s="370"/>
      <c r="J53" s="371"/>
    </row>
    <row r="54" spans="1:10" ht="24" customHeight="1" outlineLevel="1">
      <c r="B54" s="11" t="s">
        <v>607</v>
      </c>
      <c r="C54" s="4"/>
      <c r="D54" s="369" t="s">
        <v>145</v>
      </c>
      <c r="E54" s="370"/>
      <c r="F54" s="370"/>
      <c r="G54" s="370"/>
      <c r="H54" s="370"/>
      <c r="I54" s="370"/>
      <c r="J54" s="371"/>
    </row>
    <row r="55" spans="1:10" ht="24" customHeight="1" outlineLevel="1">
      <c r="B55" s="11" t="s">
        <v>139</v>
      </c>
      <c r="C55" s="4" t="s">
        <v>608</v>
      </c>
      <c r="D55" s="369" t="s">
        <v>227</v>
      </c>
      <c r="E55" s="370"/>
      <c r="F55" s="370"/>
      <c r="G55" s="370"/>
      <c r="H55" s="370"/>
      <c r="I55" s="370"/>
      <c r="J55" s="371"/>
    </row>
    <row r="56" spans="1:10" ht="28.5" customHeight="1" outlineLevel="1">
      <c r="B56" s="11" t="s">
        <v>12</v>
      </c>
      <c r="C56" s="4"/>
      <c r="D56" s="369" t="s">
        <v>146</v>
      </c>
      <c r="E56" s="370"/>
      <c r="F56" s="370"/>
      <c r="G56" s="370"/>
      <c r="H56" s="370"/>
      <c r="I56" s="370"/>
      <c r="J56" s="371"/>
    </row>
    <row r="57" spans="1:10" ht="28.5" customHeight="1" outlineLevel="1">
      <c r="B57" s="11" t="s">
        <v>140</v>
      </c>
      <c r="C57" s="4" t="s">
        <v>609</v>
      </c>
      <c r="D57" s="369" t="s">
        <v>147</v>
      </c>
      <c r="E57" s="370"/>
      <c r="F57" s="370"/>
      <c r="G57" s="370"/>
      <c r="H57" s="370"/>
      <c r="I57" s="370"/>
      <c r="J57" s="371"/>
    </row>
    <row r="58" spans="1:10" ht="33.6" customHeight="1" outlineLevel="1">
      <c r="B58" s="11" t="s">
        <v>348</v>
      </c>
      <c r="C58" s="4"/>
      <c r="D58" s="369" t="s">
        <v>148</v>
      </c>
      <c r="E58" s="370"/>
      <c r="F58" s="370"/>
      <c r="G58" s="370"/>
      <c r="H58" s="370"/>
      <c r="I58" s="370"/>
      <c r="J58" s="371"/>
    </row>
    <row r="59" spans="1:10" ht="23.25" customHeight="1"/>
    <row r="60" spans="1:10" ht="66" customHeight="1" collapsed="1">
      <c r="A60" s="356" t="s">
        <v>293</v>
      </c>
      <c r="B60" s="357"/>
      <c r="C60" s="375" t="s">
        <v>137</v>
      </c>
      <c r="D60" s="376"/>
      <c r="E60" s="376"/>
      <c r="F60" s="376"/>
      <c r="G60" s="376"/>
      <c r="H60" s="376"/>
      <c r="I60" s="376"/>
      <c r="J60" s="376"/>
    </row>
    <row r="61" spans="1:10" ht="16.5" outlineLevel="2">
      <c r="B61" s="309" t="s">
        <v>129</v>
      </c>
      <c r="C61" s="309" t="s">
        <v>130</v>
      </c>
      <c r="D61" s="309" t="s">
        <v>610</v>
      </c>
      <c r="E61" s="372" t="s">
        <v>611</v>
      </c>
      <c r="F61" s="372"/>
      <c r="G61" s="372"/>
      <c r="H61" s="372"/>
      <c r="I61" s="372"/>
      <c r="J61" s="372"/>
    </row>
    <row r="62" spans="1:10" outlineLevel="2">
      <c r="B62" s="122" t="s">
        <v>612</v>
      </c>
      <c r="C62" s="4"/>
      <c r="D62" s="4"/>
      <c r="E62" s="353"/>
      <c r="F62" s="354"/>
      <c r="G62" s="354"/>
      <c r="H62" s="354"/>
      <c r="I62" s="354"/>
      <c r="J62" s="355"/>
    </row>
    <row r="63" spans="1:10" outlineLevel="2">
      <c r="B63" s="122" t="s">
        <v>133</v>
      </c>
      <c r="C63" s="4"/>
      <c r="D63" s="4"/>
      <c r="E63" s="353"/>
      <c r="F63" s="354"/>
      <c r="G63" s="354"/>
      <c r="H63" s="354"/>
      <c r="I63" s="354"/>
      <c r="J63" s="355"/>
    </row>
    <row r="64" spans="1:10" outlineLevel="2">
      <c r="B64" s="122" t="s">
        <v>131</v>
      </c>
      <c r="C64" s="4"/>
      <c r="D64" s="4"/>
      <c r="E64" s="353"/>
      <c r="F64" s="354"/>
      <c r="G64" s="354"/>
      <c r="H64" s="354"/>
      <c r="I64" s="354"/>
      <c r="J64" s="355"/>
    </row>
    <row r="65" spans="1:10" outlineLevel="2">
      <c r="B65" s="122" t="s">
        <v>132</v>
      </c>
      <c r="C65" s="4"/>
      <c r="D65" s="4"/>
      <c r="E65" s="353"/>
      <c r="F65" s="354"/>
      <c r="G65" s="354"/>
      <c r="H65" s="354"/>
      <c r="I65" s="354"/>
      <c r="J65" s="355"/>
    </row>
    <row r="66" spans="1:10" outlineLevel="2">
      <c r="B66" s="4"/>
      <c r="C66" s="4"/>
      <c r="D66" s="4"/>
      <c r="E66" s="353"/>
      <c r="F66" s="354"/>
      <c r="G66" s="354"/>
      <c r="H66" s="354"/>
      <c r="I66" s="354"/>
      <c r="J66" s="355"/>
    </row>
    <row r="68" spans="1:10" ht="32.25" customHeight="1">
      <c r="A68" s="356" t="s">
        <v>613</v>
      </c>
      <c r="B68" s="357"/>
    </row>
    <row r="69" spans="1:10" ht="31.5" customHeight="1" outlineLevel="2">
      <c r="B69" s="12" t="s">
        <v>614</v>
      </c>
    </row>
    <row r="70" spans="1:10" ht="27" customHeight="1" outlineLevel="2">
      <c r="B70" s="372" t="s">
        <v>615</v>
      </c>
      <c r="C70" s="372"/>
      <c r="D70" s="308" t="s">
        <v>616</v>
      </c>
      <c r="E70" s="308" t="s">
        <v>617</v>
      </c>
      <c r="F70" s="308" t="s">
        <v>618</v>
      </c>
      <c r="G70" s="308" t="s">
        <v>619</v>
      </c>
    </row>
    <row r="71" spans="1:10" outlineLevel="2">
      <c r="B71" s="353"/>
      <c r="C71" s="355"/>
      <c r="D71" s="4"/>
      <c r="E71" s="4"/>
      <c r="F71" s="4"/>
      <c r="G71" s="4"/>
    </row>
    <row r="72" spans="1:10" outlineLevel="2">
      <c r="B72" s="353"/>
      <c r="C72" s="355"/>
      <c r="D72" s="4"/>
      <c r="E72" s="4"/>
      <c r="F72" s="4"/>
      <c r="G72" s="4"/>
    </row>
    <row r="73" spans="1:10" ht="24.75" customHeight="1" outlineLevel="2">
      <c r="B73" s="12" t="s">
        <v>620</v>
      </c>
      <c r="C73" s="382" t="s">
        <v>621</v>
      </c>
      <c r="D73" s="383"/>
      <c r="E73" s="383"/>
      <c r="F73" s="383"/>
      <c r="G73" s="384"/>
      <c r="I73" s="288"/>
    </row>
    <row r="74" spans="1:10" ht="18" customHeight="1" outlineLevel="2">
      <c r="B74" s="380" t="s">
        <v>622</v>
      </c>
      <c r="C74" s="381"/>
      <c r="D74" s="308" t="s">
        <v>623</v>
      </c>
      <c r="E74" s="308" t="s">
        <v>624</v>
      </c>
      <c r="F74" s="308" t="s">
        <v>625</v>
      </c>
      <c r="G74" s="308" t="s">
        <v>626</v>
      </c>
    </row>
    <row r="75" spans="1:10" outlineLevel="2">
      <c r="B75" s="353"/>
      <c r="C75" s="355"/>
      <c r="D75" s="4"/>
      <c r="E75" s="4"/>
      <c r="F75" s="4"/>
      <c r="G75" s="4"/>
    </row>
    <row r="76" spans="1:10" outlineLevel="2">
      <c r="B76" s="353"/>
      <c r="C76" s="355"/>
      <c r="D76" s="4"/>
      <c r="E76" s="4"/>
      <c r="F76" s="4"/>
      <c r="G76" s="4"/>
    </row>
    <row r="77" spans="1:10" ht="22.5" customHeight="1" outlineLevel="2">
      <c r="B77" s="379" t="s">
        <v>627</v>
      </c>
      <c r="C77" s="379"/>
      <c r="D77" s="378" t="s">
        <v>621</v>
      </c>
      <c r="E77" s="378"/>
      <c r="F77" s="378"/>
    </row>
    <row r="78" spans="1:10" ht="35.25" customHeight="1" outlineLevel="2">
      <c r="B78" s="12" t="s">
        <v>628</v>
      </c>
      <c r="C78" s="388" t="s">
        <v>630</v>
      </c>
      <c r="D78" s="388"/>
      <c r="E78" s="388"/>
      <c r="F78" s="388"/>
    </row>
    <row r="79" spans="1:10" ht="36" customHeight="1" outlineLevel="2">
      <c r="B79" s="12" t="s">
        <v>16</v>
      </c>
      <c r="C79" s="388" t="s">
        <v>629</v>
      </c>
      <c r="D79" s="388"/>
      <c r="E79" s="388"/>
      <c r="F79" s="388"/>
    </row>
    <row r="80" spans="1:10" ht="19.5" customHeight="1" outlineLevel="2">
      <c r="B80" s="12" t="s">
        <v>631</v>
      </c>
      <c r="C80" s="308" t="s">
        <v>17</v>
      </c>
      <c r="D80" s="308" t="s">
        <v>650</v>
      </c>
      <c r="E80" s="372" t="s">
        <v>632</v>
      </c>
      <c r="F80" s="372"/>
    </row>
    <row r="81" spans="1:8" ht="15" customHeight="1" outlineLevel="2">
      <c r="B81" s="313" t="s">
        <v>633</v>
      </c>
      <c r="C81" s="4"/>
      <c r="D81" s="4"/>
      <c r="E81" s="399"/>
      <c r="F81" s="399"/>
    </row>
    <row r="82" spans="1:8" outlineLevel="2">
      <c r="B82" s="313" t="s">
        <v>649</v>
      </c>
      <c r="C82" s="4"/>
      <c r="D82" s="4"/>
      <c r="E82" s="399"/>
      <c r="F82" s="399"/>
    </row>
    <row r="83" spans="1:8" outlineLevel="2">
      <c r="B83" s="4"/>
      <c r="C83" s="4"/>
      <c r="D83" s="4"/>
      <c r="E83" s="399"/>
      <c r="F83" s="399"/>
    </row>
    <row r="84" spans="1:8" ht="26.25" customHeight="1" outlineLevel="2">
      <c r="B84" s="12" t="s">
        <v>634</v>
      </c>
    </row>
    <row r="85" spans="1:8" ht="33.75" customHeight="1" outlineLevel="2">
      <c r="B85" s="308" t="s">
        <v>635</v>
      </c>
      <c r="C85" s="308" t="s">
        <v>636</v>
      </c>
      <c r="D85" s="308" t="s">
        <v>637</v>
      </c>
      <c r="E85" s="132" t="s">
        <v>638</v>
      </c>
      <c r="F85" s="132" t="s">
        <v>639</v>
      </c>
      <c r="G85" s="132" t="s">
        <v>640</v>
      </c>
      <c r="H85" s="308" t="s">
        <v>641</v>
      </c>
    </row>
    <row r="86" spans="1:8" outlineLevel="2">
      <c r="B86" s="4"/>
      <c r="C86" s="4"/>
      <c r="D86" s="4"/>
      <c r="E86" s="4"/>
      <c r="F86" s="4"/>
      <c r="G86" s="4"/>
      <c r="H86" s="4"/>
    </row>
    <row r="87" spans="1:8" outlineLevel="2">
      <c r="B87" s="4"/>
      <c r="C87" s="4"/>
      <c r="D87" s="4"/>
      <c r="E87" s="4"/>
      <c r="F87" s="4"/>
      <c r="G87" s="4"/>
      <c r="H87" s="4"/>
    </row>
    <row r="88" spans="1:8" ht="18.75" customHeight="1"/>
    <row r="90" spans="1:8" ht="23.25" customHeight="1" collapsed="1">
      <c r="A90" s="403" t="s">
        <v>642</v>
      </c>
      <c r="B90" s="404"/>
      <c r="C90" s="314"/>
    </row>
    <row r="91" spans="1:8" ht="24" customHeight="1" outlineLevel="2">
      <c r="B91" s="309" t="s">
        <v>643</v>
      </c>
      <c r="C91" s="405" t="s">
        <v>18</v>
      </c>
      <c r="D91" s="405"/>
      <c r="E91" s="309" t="s">
        <v>19</v>
      </c>
      <c r="F91" s="309" t="s">
        <v>644</v>
      </c>
      <c r="G91" s="309" t="s">
        <v>645</v>
      </c>
    </row>
    <row r="92" spans="1:8" ht="33" outlineLevel="2">
      <c r="B92" s="11" t="s">
        <v>20</v>
      </c>
      <c r="C92" s="390" t="s">
        <v>21</v>
      </c>
      <c r="D92" s="390"/>
      <c r="E92" s="13" t="s">
        <v>22</v>
      </c>
      <c r="F92" s="14" t="s">
        <v>23</v>
      </c>
      <c r="G92" s="13" t="s">
        <v>24</v>
      </c>
    </row>
    <row r="93" spans="1:8" ht="16.5" outlineLevel="2">
      <c r="B93" s="11" t="s">
        <v>25</v>
      </c>
      <c r="C93" s="389" t="s">
        <v>26</v>
      </c>
      <c r="D93" s="389"/>
      <c r="E93" s="315"/>
      <c r="F93" s="316" t="s">
        <v>27</v>
      </c>
      <c r="G93" s="316" t="s">
        <v>28</v>
      </c>
    </row>
    <row r="94" spans="1:8" ht="16.5" outlineLevel="2">
      <c r="B94" s="11" t="s">
        <v>29</v>
      </c>
      <c r="C94" s="389" t="s">
        <v>30</v>
      </c>
      <c r="D94" s="389"/>
      <c r="E94" s="315"/>
      <c r="F94" s="316" t="s">
        <v>27</v>
      </c>
      <c r="G94" s="316"/>
    </row>
    <row r="95" spans="1:8" ht="16.5" outlineLevel="2">
      <c r="B95" s="11" t="s">
        <v>31</v>
      </c>
      <c r="C95" s="389" t="s">
        <v>32</v>
      </c>
      <c r="D95" s="389"/>
      <c r="E95" s="317" t="s">
        <v>33</v>
      </c>
      <c r="F95" s="318"/>
      <c r="G95" s="319"/>
    </row>
    <row r="98" spans="1:15" ht="36" customHeight="1" collapsed="1">
      <c r="A98" s="356" t="s">
        <v>646</v>
      </c>
      <c r="B98" s="394"/>
      <c r="C98" s="395" t="s">
        <v>289</v>
      </c>
      <c r="D98" s="396"/>
      <c r="E98" s="396"/>
      <c r="F98" s="396"/>
      <c r="G98" s="396"/>
      <c r="H98" s="396"/>
      <c r="I98" s="396"/>
      <c r="J98" s="396"/>
      <c r="K98" s="396"/>
      <c r="L98" s="397"/>
    </row>
    <row r="99" spans="1:15" ht="30" outlineLevel="2">
      <c r="B99" s="312" t="s">
        <v>647</v>
      </c>
      <c r="C99" s="391" t="s">
        <v>275</v>
      </c>
      <c r="D99" s="391"/>
      <c r="E99" s="391"/>
      <c r="F99" s="312" t="s">
        <v>276</v>
      </c>
      <c r="G99" s="312" t="s">
        <v>277</v>
      </c>
      <c r="H99" s="215" t="s">
        <v>278</v>
      </c>
      <c r="I99" s="215" t="s">
        <v>648</v>
      </c>
      <c r="J99" s="215" t="s">
        <v>279</v>
      </c>
      <c r="K99" s="215" t="s">
        <v>349</v>
      </c>
      <c r="L99" s="215" t="s">
        <v>283</v>
      </c>
      <c r="M99" s="392" t="s">
        <v>327</v>
      </c>
      <c r="N99" s="393"/>
      <c r="O99" s="215" t="s">
        <v>280</v>
      </c>
    </row>
    <row r="100" spans="1:15" ht="24.75" customHeight="1" outlineLevel="2">
      <c r="B100" s="210">
        <v>1</v>
      </c>
      <c r="C100" s="385"/>
      <c r="D100" s="386"/>
      <c r="E100" s="387"/>
      <c r="F100" s="311"/>
      <c r="G100" s="211"/>
      <c r="H100" s="311" t="s">
        <v>281</v>
      </c>
      <c r="I100" s="212">
        <v>0.3</v>
      </c>
      <c r="J100" s="213">
        <v>1</v>
      </c>
      <c r="K100" s="8">
        <f>I100*J100</f>
        <v>0.3</v>
      </c>
      <c r="L100" s="213" t="s">
        <v>284</v>
      </c>
      <c r="M100" s="385"/>
      <c r="N100" s="387"/>
      <c r="O100" s="311"/>
    </row>
    <row r="101" spans="1:15" ht="24.75" customHeight="1" outlineLevel="2">
      <c r="B101" s="210">
        <v>2</v>
      </c>
      <c r="C101" s="400"/>
      <c r="D101" s="401"/>
      <c r="E101" s="402"/>
      <c r="F101" s="311"/>
      <c r="G101" s="211"/>
      <c r="H101" s="311"/>
      <c r="I101" s="212"/>
      <c r="J101" s="213"/>
      <c r="K101" s="8">
        <f t="shared" ref="K101:K104" si="0">I101*J101</f>
        <v>0</v>
      </c>
      <c r="L101" s="213"/>
      <c r="M101" s="385"/>
      <c r="N101" s="387"/>
      <c r="O101" s="214"/>
    </row>
    <row r="102" spans="1:15" ht="24.75" customHeight="1" outlineLevel="2">
      <c r="B102" s="210">
        <v>3</v>
      </c>
      <c r="C102" s="398"/>
      <c r="D102" s="398"/>
      <c r="E102" s="398"/>
      <c r="F102" s="4"/>
      <c r="G102" s="4"/>
      <c r="H102" s="311"/>
      <c r="I102" s="212"/>
      <c r="J102" s="213"/>
      <c r="K102" s="8">
        <f t="shared" si="0"/>
        <v>0</v>
      </c>
      <c r="L102" s="213"/>
      <c r="M102" s="385"/>
      <c r="N102" s="387"/>
      <c r="O102" s="4"/>
    </row>
    <row r="103" spans="1:15" ht="24.75" customHeight="1" outlineLevel="2">
      <c r="B103" s="210">
        <v>4</v>
      </c>
      <c r="C103" s="398"/>
      <c r="D103" s="398"/>
      <c r="E103" s="398"/>
      <c r="F103" s="4"/>
      <c r="G103" s="4"/>
      <c r="H103" s="311"/>
      <c r="I103" s="212"/>
      <c r="J103" s="213"/>
      <c r="K103" s="8">
        <f t="shared" si="0"/>
        <v>0</v>
      </c>
      <c r="L103" s="213"/>
      <c r="M103" s="385"/>
      <c r="N103" s="387"/>
      <c r="O103" s="4"/>
    </row>
    <row r="104" spans="1:15" ht="24.75" customHeight="1" outlineLevel="2">
      <c r="B104" s="210">
        <v>5</v>
      </c>
      <c r="C104" s="398"/>
      <c r="D104" s="398"/>
      <c r="E104" s="398"/>
      <c r="F104" s="4"/>
      <c r="G104" s="4"/>
      <c r="H104" s="311"/>
      <c r="I104" s="212"/>
      <c r="J104" s="213"/>
      <c r="K104" s="8">
        <f t="shared" si="0"/>
        <v>0</v>
      </c>
      <c r="L104" s="213"/>
      <c r="M104" s="385"/>
      <c r="N104" s="387"/>
      <c r="O104" s="4"/>
    </row>
  </sheetData>
  <mergeCells count="91">
    <mergeCell ref="A98:B98"/>
    <mergeCell ref="C98:L98"/>
    <mergeCell ref="C104:E104"/>
    <mergeCell ref="M104:N104"/>
    <mergeCell ref="E80:F80"/>
    <mergeCell ref="E81:F81"/>
    <mergeCell ref="E82:F82"/>
    <mergeCell ref="E83:F83"/>
    <mergeCell ref="C101:E101"/>
    <mergeCell ref="M101:N101"/>
    <mergeCell ref="C102:E102"/>
    <mergeCell ref="M102:N102"/>
    <mergeCell ref="C103:E103"/>
    <mergeCell ref="M103:N103"/>
    <mergeCell ref="A90:B90"/>
    <mergeCell ref="C91:D91"/>
    <mergeCell ref="C100:E100"/>
    <mergeCell ref="M100:N100"/>
    <mergeCell ref="C78:F78"/>
    <mergeCell ref="C79:F79"/>
    <mergeCell ref="C95:D95"/>
    <mergeCell ref="C92:D92"/>
    <mergeCell ref="C93:D93"/>
    <mergeCell ref="C94:D94"/>
    <mergeCell ref="C99:E99"/>
    <mergeCell ref="M99:N99"/>
    <mergeCell ref="A68:B68"/>
    <mergeCell ref="B70:C70"/>
    <mergeCell ref="B71:C71"/>
    <mergeCell ref="B72:C72"/>
    <mergeCell ref="D77:F77"/>
    <mergeCell ref="B75:C75"/>
    <mergeCell ref="B76:C76"/>
    <mergeCell ref="B77:C77"/>
    <mergeCell ref="B74:C74"/>
    <mergeCell ref="C73:G73"/>
    <mergeCell ref="D58:J58"/>
    <mergeCell ref="B7:J7"/>
    <mergeCell ref="C14:D14"/>
    <mergeCell ref="E14:F14"/>
    <mergeCell ref="B40:E40"/>
    <mergeCell ref="B41:E41"/>
    <mergeCell ref="A37:B37"/>
    <mergeCell ref="D50:J50"/>
    <mergeCell ref="D53:J53"/>
    <mergeCell ref="F40:J40"/>
    <mergeCell ref="F41:J41"/>
    <mergeCell ref="F42:J42"/>
    <mergeCell ref="B39:E39"/>
    <mergeCell ref="A60:B60"/>
    <mergeCell ref="C60:J60"/>
    <mergeCell ref="E61:J61"/>
    <mergeCell ref="E62:J62"/>
    <mergeCell ref="E63:J63"/>
    <mergeCell ref="E64:J64"/>
    <mergeCell ref="E65:J65"/>
    <mergeCell ref="C1:D1"/>
    <mergeCell ref="D55:J55"/>
    <mergeCell ref="D48:J48"/>
    <mergeCell ref="D49:J49"/>
    <mergeCell ref="D56:J56"/>
    <mergeCell ref="D57:J57"/>
    <mergeCell ref="D54:J54"/>
    <mergeCell ref="D45:J45"/>
    <mergeCell ref="D46:J46"/>
    <mergeCell ref="D47:J47"/>
    <mergeCell ref="C32:J32"/>
    <mergeCell ref="D51:J51"/>
    <mergeCell ref="D52:J52"/>
    <mergeCell ref="I3:J3"/>
    <mergeCell ref="I4:J4"/>
    <mergeCell ref="F3:G3"/>
    <mergeCell ref="F4:G4"/>
    <mergeCell ref="C4:D4"/>
    <mergeCell ref="C3:D3"/>
    <mergeCell ref="B2:J2"/>
    <mergeCell ref="E66:J66"/>
    <mergeCell ref="A6:B6"/>
    <mergeCell ref="G14:H14"/>
    <mergeCell ref="A31:B31"/>
    <mergeCell ref="A9:B9"/>
    <mergeCell ref="B14:B15"/>
    <mergeCell ref="A24:B24"/>
    <mergeCell ref="A44:B44"/>
    <mergeCell ref="C33:J33"/>
    <mergeCell ref="C34:J34"/>
    <mergeCell ref="D35:J35"/>
    <mergeCell ref="B38:E38"/>
    <mergeCell ref="B42:E42"/>
    <mergeCell ref="F38:J38"/>
    <mergeCell ref="F39:J39"/>
  </mergeCells>
  <phoneticPr fontId="2" type="noConversion"/>
  <dataValidations count="9">
    <dataValidation type="list" allowBlank="1" showInputMessage="1" showErrorMessage="1" sqref="I4">
      <formula1>"瀑布,迭代式瀑布"</formula1>
    </dataValidation>
    <dataValidation type="list" allowBlank="1" showInputMessage="1" showErrorMessage="1" sqref="C35">
      <formula1>"有,无"</formula1>
    </dataValidation>
    <dataValidation type="list" allowBlank="1" showInputMessage="1" showErrorMessage="1" sqref="E26:E28">
      <formula1>"open,close"</formula1>
    </dataValidation>
    <dataValidation type="list" allowBlank="1" showInputMessage="1" showErrorMessage="1" sqref="H100:H104">
      <formula1>"产品风险,管理风险,技术风险"</formula1>
    </dataValidation>
    <dataValidation type="list" allowBlank="1" showInputMessage="1" showErrorMessage="1" sqref="I100:I104">
      <formula1>"30%,50%,80%,100%"</formula1>
    </dataValidation>
    <dataValidation type="list" allowBlank="1" showInputMessage="1" showErrorMessage="1" sqref="J99:J104">
      <formula1>"1,2,3,5"</formula1>
    </dataValidation>
    <dataValidation type="list" allowBlank="1" showInputMessage="1" showErrorMessage="1" sqref="L100:L104">
      <formula1>"回避,转移,缓解,接受"</formula1>
    </dataValidation>
    <dataValidation type="list" allowBlank="1" showInputMessage="1" showErrorMessage="1" sqref="F4:G4">
      <formula1>"大型,中型,小型"</formula1>
    </dataValidation>
    <dataValidation type="list" allowBlank="1" showInputMessage="1" showErrorMessage="1" sqref="C4:D4">
      <formula1>"研发"</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L101"/>
  <sheetViews>
    <sheetView showGridLines="0" topLeftCell="A19" zoomScaleSheetLayoutView="90" workbookViewId="0">
      <selection activeCell="D25" sqref="D25:F25"/>
    </sheetView>
  </sheetViews>
  <sheetFormatPr defaultColWidth="9.375" defaultRowHeight="14.25"/>
  <cols>
    <col min="1" max="1" width="5" style="52" customWidth="1"/>
    <col min="2" max="2" width="8.875" style="118" customWidth="1"/>
    <col min="3" max="3" width="17.625" style="118" customWidth="1"/>
    <col min="4" max="4" width="21.25" style="118" customWidth="1"/>
    <col min="5" max="5" width="27.625" style="118" customWidth="1"/>
    <col min="6" max="6" width="22.125" style="118" customWidth="1"/>
    <col min="7" max="7" width="12.25" style="118" customWidth="1"/>
    <col min="8" max="8" width="18.125" style="118" customWidth="1"/>
    <col min="9" max="9" width="29.25" style="118" customWidth="1"/>
    <col min="10" max="246" width="9.5" style="118" customWidth="1"/>
    <col min="247" max="249" width="9.375" style="119"/>
    <col min="250" max="250" width="5.375" style="119" customWidth="1"/>
    <col min="251" max="251" width="4.5" style="119" customWidth="1"/>
    <col min="252" max="252" width="17.625" style="119" customWidth="1"/>
    <col min="253" max="253" width="13.25" style="119" customWidth="1"/>
    <col min="254" max="254" width="35.25" style="119" bestFit="1" customWidth="1"/>
    <col min="255" max="255" width="11.875" style="119" customWidth="1"/>
    <col min="256" max="256" width="28.375" style="119" customWidth="1"/>
    <col min="257" max="257" width="11" style="119" customWidth="1"/>
    <col min="258" max="258" width="11.75" style="119" customWidth="1"/>
    <col min="259" max="259" width="19.5" style="119" customWidth="1"/>
    <col min="260" max="502" width="9.5" style="119" customWidth="1"/>
    <col min="503" max="505" width="9.375" style="119"/>
    <col min="506" max="506" width="5.375" style="119" customWidth="1"/>
    <col min="507" max="507" width="4.5" style="119" customWidth="1"/>
    <col min="508" max="508" width="17.625" style="119" customWidth="1"/>
    <col min="509" max="509" width="13.25" style="119" customWidth="1"/>
    <col min="510" max="510" width="35.25" style="119" bestFit="1" customWidth="1"/>
    <col min="511" max="511" width="11.875" style="119" customWidth="1"/>
    <col min="512" max="512" width="28.375" style="119" customWidth="1"/>
    <col min="513" max="513" width="11" style="119" customWidth="1"/>
    <col min="514" max="514" width="11.75" style="119" customWidth="1"/>
    <col min="515" max="515" width="19.5" style="119" customWidth="1"/>
    <col min="516" max="758" width="9.5" style="119" customWidth="1"/>
    <col min="759" max="761" width="9.375" style="119"/>
    <col min="762" max="762" width="5.375" style="119" customWidth="1"/>
    <col min="763" max="763" width="4.5" style="119" customWidth="1"/>
    <col min="764" max="764" width="17.625" style="119" customWidth="1"/>
    <col min="765" max="765" width="13.25" style="119" customWidth="1"/>
    <col min="766" max="766" width="35.25" style="119" bestFit="1" customWidth="1"/>
    <col min="767" max="767" width="11.875" style="119" customWidth="1"/>
    <col min="768" max="768" width="28.375" style="119" customWidth="1"/>
    <col min="769" max="769" width="11" style="119" customWidth="1"/>
    <col min="770" max="770" width="11.75" style="119" customWidth="1"/>
    <col min="771" max="771" width="19.5" style="119" customWidth="1"/>
    <col min="772" max="1014" width="9.5" style="119" customWidth="1"/>
    <col min="1015" max="1017" width="9.375" style="119"/>
    <col min="1018" max="1018" width="5.375" style="119" customWidth="1"/>
    <col min="1019" max="1019" width="4.5" style="119" customWidth="1"/>
    <col min="1020" max="1020" width="17.625" style="119" customWidth="1"/>
    <col min="1021" max="1021" width="13.25" style="119" customWidth="1"/>
    <col min="1022" max="1022" width="35.25" style="119" bestFit="1" customWidth="1"/>
    <col min="1023" max="1023" width="11.875" style="119" customWidth="1"/>
    <col min="1024" max="1024" width="28.375" style="119" customWidth="1"/>
    <col min="1025" max="1025" width="11" style="119" customWidth="1"/>
    <col min="1026" max="1026" width="11.75" style="119" customWidth="1"/>
    <col min="1027" max="1027" width="19.5" style="119" customWidth="1"/>
    <col min="1028" max="1270" width="9.5" style="119" customWidth="1"/>
    <col min="1271" max="1273" width="9.375" style="119"/>
    <col min="1274" max="1274" width="5.375" style="119" customWidth="1"/>
    <col min="1275" max="1275" width="4.5" style="119" customWidth="1"/>
    <col min="1276" max="1276" width="17.625" style="119" customWidth="1"/>
    <col min="1277" max="1277" width="13.25" style="119" customWidth="1"/>
    <col min="1278" max="1278" width="35.25" style="119" bestFit="1" customWidth="1"/>
    <col min="1279" max="1279" width="11.875" style="119" customWidth="1"/>
    <col min="1280" max="1280" width="28.375" style="119" customWidth="1"/>
    <col min="1281" max="1281" width="11" style="119" customWidth="1"/>
    <col min="1282" max="1282" width="11.75" style="119" customWidth="1"/>
    <col min="1283" max="1283" width="19.5" style="119" customWidth="1"/>
    <col min="1284" max="1526" width="9.5" style="119" customWidth="1"/>
    <col min="1527" max="1529" width="9.375" style="119"/>
    <col min="1530" max="1530" width="5.375" style="119" customWidth="1"/>
    <col min="1531" max="1531" width="4.5" style="119" customWidth="1"/>
    <col min="1532" max="1532" width="17.625" style="119" customWidth="1"/>
    <col min="1533" max="1533" width="13.25" style="119" customWidth="1"/>
    <col min="1534" max="1534" width="35.25" style="119" bestFit="1" customWidth="1"/>
    <col min="1535" max="1535" width="11.875" style="119" customWidth="1"/>
    <col min="1536" max="1536" width="28.375" style="119" customWidth="1"/>
    <col min="1537" max="1537" width="11" style="119" customWidth="1"/>
    <col min="1538" max="1538" width="11.75" style="119" customWidth="1"/>
    <col min="1539" max="1539" width="19.5" style="119" customWidth="1"/>
    <col min="1540" max="1782" width="9.5" style="119" customWidth="1"/>
    <col min="1783" max="1785" width="9.375" style="119"/>
    <col min="1786" max="1786" width="5.375" style="119" customWidth="1"/>
    <col min="1787" max="1787" width="4.5" style="119" customWidth="1"/>
    <col min="1788" max="1788" width="17.625" style="119" customWidth="1"/>
    <col min="1789" max="1789" width="13.25" style="119" customWidth="1"/>
    <col min="1790" max="1790" width="35.25" style="119" bestFit="1" customWidth="1"/>
    <col min="1791" max="1791" width="11.875" style="119" customWidth="1"/>
    <col min="1792" max="1792" width="28.375" style="119" customWidth="1"/>
    <col min="1793" max="1793" width="11" style="119" customWidth="1"/>
    <col min="1794" max="1794" width="11.75" style="119" customWidth="1"/>
    <col min="1795" max="1795" width="19.5" style="119" customWidth="1"/>
    <col min="1796" max="2038" width="9.5" style="119" customWidth="1"/>
    <col min="2039" max="2041" width="9.375" style="119"/>
    <col min="2042" max="2042" width="5.375" style="119" customWidth="1"/>
    <col min="2043" max="2043" width="4.5" style="119" customWidth="1"/>
    <col min="2044" max="2044" width="17.625" style="119" customWidth="1"/>
    <col min="2045" max="2045" width="13.25" style="119" customWidth="1"/>
    <col min="2046" max="2046" width="35.25" style="119" bestFit="1" customWidth="1"/>
    <col min="2047" max="2047" width="11.875" style="119" customWidth="1"/>
    <col min="2048" max="2048" width="28.375" style="119" customWidth="1"/>
    <col min="2049" max="2049" width="11" style="119" customWidth="1"/>
    <col min="2050" max="2050" width="11.75" style="119" customWidth="1"/>
    <col min="2051" max="2051" width="19.5" style="119" customWidth="1"/>
    <col min="2052" max="2294" width="9.5" style="119" customWidth="1"/>
    <col min="2295" max="2297" width="9.375" style="119"/>
    <col min="2298" max="2298" width="5.375" style="119" customWidth="1"/>
    <col min="2299" max="2299" width="4.5" style="119" customWidth="1"/>
    <col min="2300" max="2300" width="17.625" style="119" customWidth="1"/>
    <col min="2301" max="2301" width="13.25" style="119" customWidth="1"/>
    <col min="2302" max="2302" width="35.25" style="119" bestFit="1" customWidth="1"/>
    <col min="2303" max="2303" width="11.875" style="119" customWidth="1"/>
    <col min="2304" max="2304" width="28.375" style="119" customWidth="1"/>
    <col min="2305" max="2305" width="11" style="119" customWidth="1"/>
    <col min="2306" max="2306" width="11.75" style="119" customWidth="1"/>
    <col min="2307" max="2307" width="19.5" style="119" customWidth="1"/>
    <col min="2308" max="2550" width="9.5" style="119" customWidth="1"/>
    <col min="2551" max="2553" width="9.375" style="119"/>
    <col min="2554" max="2554" width="5.375" style="119" customWidth="1"/>
    <col min="2555" max="2555" width="4.5" style="119" customWidth="1"/>
    <col min="2556" max="2556" width="17.625" style="119" customWidth="1"/>
    <col min="2557" max="2557" width="13.25" style="119" customWidth="1"/>
    <col min="2558" max="2558" width="35.25" style="119" bestFit="1" customWidth="1"/>
    <col min="2559" max="2559" width="11.875" style="119" customWidth="1"/>
    <col min="2560" max="2560" width="28.375" style="119" customWidth="1"/>
    <col min="2561" max="2561" width="11" style="119" customWidth="1"/>
    <col min="2562" max="2562" width="11.75" style="119" customWidth="1"/>
    <col min="2563" max="2563" width="19.5" style="119" customWidth="1"/>
    <col min="2564" max="2806" width="9.5" style="119" customWidth="1"/>
    <col min="2807" max="2809" width="9.375" style="119"/>
    <col min="2810" max="2810" width="5.375" style="119" customWidth="1"/>
    <col min="2811" max="2811" width="4.5" style="119" customWidth="1"/>
    <col min="2812" max="2812" width="17.625" style="119" customWidth="1"/>
    <col min="2813" max="2813" width="13.25" style="119" customWidth="1"/>
    <col min="2814" max="2814" width="35.25" style="119" bestFit="1" customWidth="1"/>
    <col min="2815" max="2815" width="11.875" style="119" customWidth="1"/>
    <col min="2816" max="2816" width="28.375" style="119" customWidth="1"/>
    <col min="2817" max="2817" width="11" style="119" customWidth="1"/>
    <col min="2818" max="2818" width="11.75" style="119" customWidth="1"/>
    <col min="2819" max="2819" width="19.5" style="119" customWidth="1"/>
    <col min="2820" max="3062" width="9.5" style="119" customWidth="1"/>
    <col min="3063" max="3065" width="9.375" style="119"/>
    <col min="3066" max="3066" width="5.375" style="119" customWidth="1"/>
    <col min="3067" max="3067" width="4.5" style="119" customWidth="1"/>
    <col min="3068" max="3068" width="17.625" style="119" customWidth="1"/>
    <col min="3069" max="3069" width="13.25" style="119" customWidth="1"/>
    <col min="3070" max="3070" width="35.25" style="119" bestFit="1" customWidth="1"/>
    <col min="3071" max="3071" width="11.875" style="119" customWidth="1"/>
    <col min="3072" max="3072" width="28.375" style="119" customWidth="1"/>
    <col min="3073" max="3073" width="11" style="119" customWidth="1"/>
    <col min="3074" max="3074" width="11.75" style="119" customWidth="1"/>
    <col min="3075" max="3075" width="19.5" style="119" customWidth="1"/>
    <col min="3076" max="3318" width="9.5" style="119" customWidth="1"/>
    <col min="3319" max="3321" width="9.375" style="119"/>
    <col min="3322" max="3322" width="5.375" style="119" customWidth="1"/>
    <col min="3323" max="3323" width="4.5" style="119" customWidth="1"/>
    <col min="3324" max="3324" width="17.625" style="119" customWidth="1"/>
    <col min="3325" max="3325" width="13.25" style="119" customWidth="1"/>
    <col min="3326" max="3326" width="35.25" style="119" bestFit="1" customWidth="1"/>
    <col min="3327" max="3327" width="11.875" style="119" customWidth="1"/>
    <col min="3328" max="3328" width="28.375" style="119" customWidth="1"/>
    <col min="3329" max="3329" width="11" style="119" customWidth="1"/>
    <col min="3330" max="3330" width="11.75" style="119" customWidth="1"/>
    <col min="3331" max="3331" width="19.5" style="119" customWidth="1"/>
    <col min="3332" max="3574" width="9.5" style="119" customWidth="1"/>
    <col min="3575" max="3577" width="9.375" style="119"/>
    <col min="3578" max="3578" width="5.375" style="119" customWidth="1"/>
    <col min="3579" max="3579" width="4.5" style="119" customWidth="1"/>
    <col min="3580" max="3580" width="17.625" style="119" customWidth="1"/>
    <col min="3581" max="3581" width="13.25" style="119" customWidth="1"/>
    <col min="3582" max="3582" width="35.25" style="119" bestFit="1" customWidth="1"/>
    <col min="3583" max="3583" width="11.875" style="119" customWidth="1"/>
    <col min="3584" max="3584" width="28.375" style="119" customWidth="1"/>
    <col min="3585" max="3585" width="11" style="119" customWidth="1"/>
    <col min="3586" max="3586" width="11.75" style="119" customWidth="1"/>
    <col min="3587" max="3587" width="19.5" style="119" customWidth="1"/>
    <col min="3588" max="3830" width="9.5" style="119" customWidth="1"/>
    <col min="3831" max="3833" width="9.375" style="119"/>
    <col min="3834" max="3834" width="5.375" style="119" customWidth="1"/>
    <col min="3835" max="3835" width="4.5" style="119" customWidth="1"/>
    <col min="3836" max="3836" width="17.625" style="119" customWidth="1"/>
    <col min="3837" max="3837" width="13.25" style="119" customWidth="1"/>
    <col min="3838" max="3838" width="35.25" style="119" bestFit="1" customWidth="1"/>
    <col min="3839" max="3839" width="11.875" style="119" customWidth="1"/>
    <col min="3840" max="3840" width="28.375" style="119" customWidth="1"/>
    <col min="3841" max="3841" width="11" style="119" customWidth="1"/>
    <col min="3842" max="3842" width="11.75" style="119" customWidth="1"/>
    <col min="3843" max="3843" width="19.5" style="119" customWidth="1"/>
    <col min="3844" max="4086" width="9.5" style="119" customWidth="1"/>
    <col min="4087" max="4089" width="9.375" style="119"/>
    <col min="4090" max="4090" width="5.375" style="119" customWidth="1"/>
    <col min="4091" max="4091" width="4.5" style="119" customWidth="1"/>
    <col min="4092" max="4092" width="17.625" style="119" customWidth="1"/>
    <col min="4093" max="4093" width="13.25" style="119" customWidth="1"/>
    <col min="4094" max="4094" width="35.25" style="119" bestFit="1" customWidth="1"/>
    <col min="4095" max="4095" width="11.875" style="119" customWidth="1"/>
    <col min="4096" max="4096" width="28.375" style="119" customWidth="1"/>
    <col min="4097" max="4097" width="11" style="119" customWidth="1"/>
    <col min="4098" max="4098" width="11.75" style="119" customWidth="1"/>
    <col min="4099" max="4099" width="19.5" style="119" customWidth="1"/>
    <col min="4100" max="4342" width="9.5" style="119" customWidth="1"/>
    <col min="4343" max="4345" width="9.375" style="119"/>
    <col min="4346" max="4346" width="5.375" style="119" customWidth="1"/>
    <col min="4347" max="4347" width="4.5" style="119" customWidth="1"/>
    <col min="4348" max="4348" width="17.625" style="119" customWidth="1"/>
    <col min="4349" max="4349" width="13.25" style="119" customWidth="1"/>
    <col min="4350" max="4350" width="35.25" style="119" bestFit="1" customWidth="1"/>
    <col min="4351" max="4351" width="11.875" style="119" customWidth="1"/>
    <col min="4352" max="4352" width="28.375" style="119" customWidth="1"/>
    <col min="4353" max="4353" width="11" style="119" customWidth="1"/>
    <col min="4354" max="4354" width="11.75" style="119" customWidth="1"/>
    <col min="4355" max="4355" width="19.5" style="119" customWidth="1"/>
    <col min="4356" max="4598" width="9.5" style="119" customWidth="1"/>
    <col min="4599" max="4601" width="9.375" style="119"/>
    <col min="4602" max="4602" width="5.375" style="119" customWidth="1"/>
    <col min="4603" max="4603" width="4.5" style="119" customWidth="1"/>
    <col min="4604" max="4604" width="17.625" style="119" customWidth="1"/>
    <col min="4605" max="4605" width="13.25" style="119" customWidth="1"/>
    <col min="4606" max="4606" width="35.25" style="119" bestFit="1" customWidth="1"/>
    <col min="4607" max="4607" width="11.875" style="119" customWidth="1"/>
    <col min="4608" max="4608" width="28.375" style="119" customWidth="1"/>
    <col min="4609" max="4609" width="11" style="119" customWidth="1"/>
    <col min="4610" max="4610" width="11.75" style="119" customWidth="1"/>
    <col min="4611" max="4611" width="19.5" style="119" customWidth="1"/>
    <col min="4612" max="4854" width="9.5" style="119" customWidth="1"/>
    <col min="4855" max="4857" width="9.375" style="119"/>
    <col min="4858" max="4858" width="5.375" style="119" customWidth="1"/>
    <col min="4859" max="4859" width="4.5" style="119" customWidth="1"/>
    <col min="4860" max="4860" width="17.625" style="119" customWidth="1"/>
    <col min="4861" max="4861" width="13.25" style="119" customWidth="1"/>
    <col min="4862" max="4862" width="35.25" style="119" bestFit="1" customWidth="1"/>
    <col min="4863" max="4863" width="11.875" style="119" customWidth="1"/>
    <col min="4864" max="4864" width="28.375" style="119" customWidth="1"/>
    <col min="4865" max="4865" width="11" style="119" customWidth="1"/>
    <col min="4866" max="4866" width="11.75" style="119" customWidth="1"/>
    <col min="4867" max="4867" width="19.5" style="119" customWidth="1"/>
    <col min="4868" max="5110" width="9.5" style="119" customWidth="1"/>
    <col min="5111" max="5113" width="9.375" style="119"/>
    <col min="5114" max="5114" width="5.375" style="119" customWidth="1"/>
    <col min="5115" max="5115" width="4.5" style="119" customWidth="1"/>
    <col min="5116" max="5116" width="17.625" style="119" customWidth="1"/>
    <col min="5117" max="5117" width="13.25" style="119" customWidth="1"/>
    <col min="5118" max="5118" width="35.25" style="119" bestFit="1" customWidth="1"/>
    <col min="5119" max="5119" width="11.875" style="119" customWidth="1"/>
    <col min="5120" max="5120" width="28.375" style="119" customWidth="1"/>
    <col min="5121" max="5121" width="11" style="119" customWidth="1"/>
    <col min="5122" max="5122" width="11.75" style="119" customWidth="1"/>
    <col min="5123" max="5123" width="19.5" style="119" customWidth="1"/>
    <col min="5124" max="5366" width="9.5" style="119" customWidth="1"/>
    <col min="5367" max="5369" width="9.375" style="119"/>
    <col min="5370" max="5370" width="5.375" style="119" customWidth="1"/>
    <col min="5371" max="5371" width="4.5" style="119" customWidth="1"/>
    <col min="5372" max="5372" width="17.625" style="119" customWidth="1"/>
    <col min="5373" max="5373" width="13.25" style="119" customWidth="1"/>
    <col min="5374" max="5374" width="35.25" style="119" bestFit="1" customWidth="1"/>
    <col min="5375" max="5375" width="11.875" style="119" customWidth="1"/>
    <col min="5376" max="5376" width="28.375" style="119" customWidth="1"/>
    <col min="5377" max="5377" width="11" style="119" customWidth="1"/>
    <col min="5378" max="5378" width="11.75" style="119" customWidth="1"/>
    <col min="5379" max="5379" width="19.5" style="119" customWidth="1"/>
    <col min="5380" max="5622" width="9.5" style="119" customWidth="1"/>
    <col min="5623" max="5625" width="9.375" style="119"/>
    <col min="5626" max="5626" width="5.375" style="119" customWidth="1"/>
    <col min="5627" max="5627" width="4.5" style="119" customWidth="1"/>
    <col min="5628" max="5628" width="17.625" style="119" customWidth="1"/>
    <col min="5629" max="5629" width="13.25" style="119" customWidth="1"/>
    <col min="5630" max="5630" width="35.25" style="119" bestFit="1" customWidth="1"/>
    <col min="5631" max="5631" width="11.875" style="119" customWidth="1"/>
    <col min="5632" max="5632" width="28.375" style="119" customWidth="1"/>
    <col min="5633" max="5633" width="11" style="119" customWidth="1"/>
    <col min="5634" max="5634" width="11.75" style="119" customWidth="1"/>
    <col min="5635" max="5635" width="19.5" style="119" customWidth="1"/>
    <col min="5636" max="5878" width="9.5" style="119" customWidth="1"/>
    <col min="5879" max="5881" width="9.375" style="119"/>
    <col min="5882" max="5882" width="5.375" style="119" customWidth="1"/>
    <col min="5883" max="5883" width="4.5" style="119" customWidth="1"/>
    <col min="5884" max="5884" width="17.625" style="119" customWidth="1"/>
    <col min="5885" max="5885" width="13.25" style="119" customWidth="1"/>
    <col min="5886" max="5886" width="35.25" style="119" bestFit="1" customWidth="1"/>
    <col min="5887" max="5887" width="11.875" style="119" customWidth="1"/>
    <col min="5888" max="5888" width="28.375" style="119" customWidth="1"/>
    <col min="5889" max="5889" width="11" style="119" customWidth="1"/>
    <col min="5890" max="5890" width="11.75" style="119" customWidth="1"/>
    <col min="5891" max="5891" width="19.5" style="119" customWidth="1"/>
    <col min="5892" max="6134" width="9.5" style="119" customWidth="1"/>
    <col min="6135" max="6137" width="9.375" style="119"/>
    <col min="6138" max="6138" width="5.375" style="119" customWidth="1"/>
    <col min="6139" max="6139" width="4.5" style="119" customWidth="1"/>
    <col min="6140" max="6140" width="17.625" style="119" customWidth="1"/>
    <col min="6141" max="6141" width="13.25" style="119" customWidth="1"/>
    <col min="6142" max="6142" width="35.25" style="119" bestFit="1" customWidth="1"/>
    <col min="6143" max="6143" width="11.875" style="119" customWidth="1"/>
    <col min="6144" max="6144" width="28.375" style="119" customWidth="1"/>
    <col min="6145" max="6145" width="11" style="119" customWidth="1"/>
    <col min="6146" max="6146" width="11.75" style="119" customWidth="1"/>
    <col min="6147" max="6147" width="19.5" style="119" customWidth="1"/>
    <col min="6148" max="6390" width="9.5" style="119" customWidth="1"/>
    <col min="6391" max="6393" width="9.375" style="119"/>
    <col min="6394" max="6394" width="5.375" style="119" customWidth="1"/>
    <col min="6395" max="6395" width="4.5" style="119" customWidth="1"/>
    <col min="6396" max="6396" width="17.625" style="119" customWidth="1"/>
    <col min="6397" max="6397" width="13.25" style="119" customWidth="1"/>
    <col min="6398" max="6398" width="35.25" style="119" bestFit="1" customWidth="1"/>
    <col min="6399" max="6399" width="11.875" style="119" customWidth="1"/>
    <col min="6400" max="6400" width="28.375" style="119" customWidth="1"/>
    <col min="6401" max="6401" width="11" style="119" customWidth="1"/>
    <col min="6402" max="6402" width="11.75" style="119" customWidth="1"/>
    <col min="6403" max="6403" width="19.5" style="119" customWidth="1"/>
    <col min="6404" max="6646" width="9.5" style="119" customWidth="1"/>
    <col min="6647" max="6649" width="9.375" style="119"/>
    <col min="6650" max="6650" width="5.375" style="119" customWidth="1"/>
    <col min="6651" max="6651" width="4.5" style="119" customWidth="1"/>
    <col min="6652" max="6652" width="17.625" style="119" customWidth="1"/>
    <col min="6653" max="6653" width="13.25" style="119" customWidth="1"/>
    <col min="6654" max="6654" width="35.25" style="119" bestFit="1" customWidth="1"/>
    <col min="6655" max="6655" width="11.875" style="119" customWidth="1"/>
    <col min="6656" max="6656" width="28.375" style="119" customWidth="1"/>
    <col min="6657" max="6657" width="11" style="119" customWidth="1"/>
    <col min="6658" max="6658" width="11.75" style="119" customWidth="1"/>
    <col min="6659" max="6659" width="19.5" style="119" customWidth="1"/>
    <col min="6660" max="6902" width="9.5" style="119" customWidth="1"/>
    <col min="6903" max="6905" width="9.375" style="119"/>
    <col min="6906" max="6906" width="5.375" style="119" customWidth="1"/>
    <col min="6907" max="6907" width="4.5" style="119" customWidth="1"/>
    <col min="6908" max="6908" width="17.625" style="119" customWidth="1"/>
    <col min="6909" max="6909" width="13.25" style="119" customWidth="1"/>
    <col min="6910" max="6910" width="35.25" style="119" bestFit="1" customWidth="1"/>
    <col min="6911" max="6911" width="11.875" style="119" customWidth="1"/>
    <col min="6912" max="6912" width="28.375" style="119" customWidth="1"/>
    <col min="6913" max="6913" width="11" style="119" customWidth="1"/>
    <col min="6914" max="6914" width="11.75" style="119" customWidth="1"/>
    <col min="6915" max="6915" width="19.5" style="119" customWidth="1"/>
    <col min="6916" max="7158" width="9.5" style="119" customWidth="1"/>
    <col min="7159" max="7161" width="9.375" style="119"/>
    <col min="7162" max="7162" width="5.375" style="119" customWidth="1"/>
    <col min="7163" max="7163" width="4.5" style="119" customWidth="1"/>
    <col min="7164" max="7164" width="17.625" style="119" customWidth="1"/>
    <col min="7165" max="7165" width="13.25" style="119" customWidth="1"/>
    <col min="7166" max="7166" width="35.25" style="119" bestFit="1" customWidth="1"/>
    <col min="7167" max="7167" width="11.875" style="119" customWidth="1"/>
    <col min="7168" max="7168" width="28.375" style="119" customWidth="1"/>
    <col min="7169" max="7169" width="11" style="119" customWidth="1"/>
    <col min="7170" max="7170" width="11.75" style="119" customWidth="1"/>
    <col min="7171" max="7171" width="19.5" style="119" customWidth="1"/>
    <col min="7172" max="7414" width="9.5" style="119" customWidth="1"/>
    <col min="7415" max="7417" width="9.375" style="119"/>
    <col min="7418" max="7418" width="5.375" style="119" customWidth="1"/>
    <col min="7419" max="7419" width="4.5" style="119" customWidth="1"/>
    <col min="7420" max="7420" width="17.625" style="119" customWidth="1"/>
    <col min="7421" max="7421" width="13.25" style="119" customWidth="1"/>
    <col min="7422" max="7422" width="35.25" style="119" bestFit="1" customWidth="1"/>
    <col min="7423" max="7423" width="11.875" style="119" customWidth="1"/>
    <col min="7424" max="7424" width="28.375" style="119" customWidth="1"/>
    <col min="7425" max="7425" width="11" style="119" customWidth="1"/>
    <col min="7426" max="7426" width="11.75" style="119" customWidth="1"/>
    <col min="7427" max="7427" width="19.5" style="119" customWidth="1"/>
    <col min="7428" max="7670" width="9.5" style="119" customWidth="1"/>
    <col min="7671" max="7673" width="9.375" style="119"/>
    <col min="7674" max="7674" width="5.375" style="119" customWidth="1"/>
    <col min="7675" max="7675" width="4.5" style="119" customWidth="1"/>
    <col min="7676" max="7676" width="17.625" style="119" customWidth="1"/>
    <col min="7677" max="7677" width="13.25" style="119" customWidth="1"/>
    <col min="7678" max="7678" width="35.25" style="119" bestFit="1" customWidth="1"/>
    <col min="7679" max="7679" width="11.875" style="119" customWidth="1"/>
    <col min="7680" max="7680" width="28.375" style="119" customWidth="1"/>
    <col min="7681" max="7681" width="11" style="119" customWidth="1"/>
    <col min="7682" max="7682" width="11.75" style="119" customWidth="1"/>
    <col min="7683" max="7683" width="19.5" style="119" customWidth="1"/>
    <col min="7684" max="7926" width="9.5" style="119" customWidth="1"/>
    <col min="7927" max="7929" width="9.375" style="119"/>
    <col min="7930" max="7930" width="5.375" style="119" customWidth="1"/>
    <col min="7931" max="7931" width="4.5" style="119" customWidth="1"/>
    <col min="7932" max="7932" width="17.625" style="119" customWidth="1"/>
    <col min="7933" max="7933" width="13.25" style="119" customWidth="1"/>
    <col min="7934" max="7934" width="35.25" style="119" bestFit="1" customWidth="1"/>
    <col min="7935" max="7935" width="11.875" style="119" customWidth="1"/>
    <col min="7936" max="7936" width="28.375" style="119" customWidth="1"/>
    <col min="7937" max="7937" width="11" style="119" customWidth="1"/>
    <col min="7938" max="7938" width="11.75" style="119" customWidth="1"/>
    <col min="7939" max="7939" width="19.5" style="119" customWidth="1"/>
    <col min="7940" max="8182" width="9.5" style="119" customWidth="1"/>
    <col min="8183" max="8185" width="9.375" style="119"/>
    <col min="8186" max="8186" width="5.375" style="119" customWidth="1"/>
    <col min="8187" max="8187" width="4.5" style="119" customWidth="1"/>
    <col min="8188" max="8188" width="17.625" style="119" customWidth="1"/>
    <col min="8189" max="8189" width="13.25" style="119" customWidth="1"/>
    <col min="8190" max="8190" width="35.25" style="119" bestFit="1" customWidth="1"/>
    <col min="8191" max="8191" width="11.875" style="119" customWidth="1"/>
    <col min="8192" max="8192" width="28.375" style="119" customWidth="1"/>
    <col min="8193" max="8193" width="11" style="119" customWidth="1"/>
    <col min="8194" max="8194" width="11.75" style="119" customWidth="1"/>
    <col min="8195" max="8195" width="19.5" style="119" customWidth="1"/>
    <col min="8196" max="8438" width="9.5" style="119" customWidth="1"/>
    <col min="8439" max="8441" width="9.375" style="119"/>
    <col min="8442" max="8442" width="5.375" style="119" customWidth="1"/>
    <col min="8443" max="8443" width="4.5" style="119" customWidth="1"/>
    <col min="8444" max="8444" width="17.625" style="119" customWidth="1"/>
    <col min="8445" max="8445" width="13.25" style="119" customWidth="1"/>
    <col min="8446" max="8446" width="35.25" style="119" bestFit="1" customWidth="1"/>
    <col min="8447" max="8447" width="11.875" style="119" customWidth="1"/>
    <col min="8448" max="8448" width="28.375" style="119" customWidth="1"/>
    <col min="8449" max="8449" width="11" style="119" customWidth="1"/>
    <col min="8450" max="8450" width="11.75" style="119" customWidth="1"/>
    <col min="8451" max="8451" width="19.5" style="119" customWidth="1"/>
    <col min="8452" max="8694" width="9.5" style="119" customWidth="1"/>
    <col min="8695" max="8697" width="9.375" style="119"/>
    <col min="8698" max="8698" width="5.375" style="119" customWidth="1"/>
    <col min="8699" max="8699" width="4.5" style="119" customWidth="1"/>
    <col min="8700" max="8700" width="17.625" style="119" customWidth="1"/>
    <col min="8701" max="8701" width="13.25" style="119" customWidth="1"/>
    <col min="8702" max="8702" width="35.25" style="119" bestFit="1" customWidth="1"/>
    <col min="8703" max="8703" width="11.875" style="119" customWidth="1"/>
    <col min="8704" max="8704" width="28.375" style="119" customWidth="1"/>
    <col min="8705" max="8705" width="11" style="119" customWidth="1"/>
    <col min="8706" max="8706" width="11.75" style="119" customWidth="1"/>
    <col min="8707" max="8707" width="19.5" style="119" customWidth="1"/>
    <col min="8708" max="8950" width="9.5" style="119" customWidth="1"/>
    <col min="8951" max="8953" width="9.375" style="119"/>
    <col min="8954" max="8954" width="5.375" style="119" customWidth="1"/>
    <col min="8955" max="8955" width="4.5" style="119" customWidth="1"/>
    <col min="8956" max="8956" width="17.625" style="119" customWidth="1"/>
    <col min="8957" max="8957" width="13.25" style="119" customWidth="1"/>
    <col min="8958" max="8958" width="35.25" style="119" bestFit="1" customWidth="1"/>
    <col min="8959" max="8959" width="11.875" style="119" customWidth="1"/>
    <col min="8960" max="8960" width="28.375" style="119" customWidth="1"/>
    <col min="8961" max="8961" width="11" style="119" customWidth="1"/>
    <col min="8962" max="8962" width="11.75" style="119" customWidth="1"/>
    <col min="8963" max="8963" width="19.5" style="119" customWidth="1"/>
    <col min="8964" max="9206" width="9.5" style="119" customWidth="1"/>
    <col min="9207" max="9209" width="9.375" style="119"/>
    <col min="9210" max="9210" width="5.375" style="119" customWidth="1"/>
    <col min="9211" max="9211" width="4.5" style="119" customWidth="1"/>
    <col min="9212" max="9212" width="17.625" style="119" customWidth="1"/>
    <col min="9213" max="9213" width="13.25" style="119" customWidth="1"/>
    <col min="9214" max="9214" width="35.25" style="119" bestFit="1" customWidth="1"/>
    <col min="9215" max="9215" width="11.875" style="119" customWidth="1"/>
    <col min="9216" max="9216" width="28.375" style="119" customWidth="1"/>
    <col min="9217" max="9217" width="11" style="119" customWidth="1"/>
    <col min="9218" max="9218" width="11.75" style="119" customWidth="1"/>
    <col min="9219" max="9219" width="19.5" style="119" customWidth="1"/>
    <col min="9220" max="9462" width="9.5" style="119" customWidth="1"/>
    <col min="9463" max="9465" width="9.375" style="119"/>
    <col min="9466" max="9466" width="5.375" style="119" customWidth="1"/>
    <col min="9467" max="9467" width="4.5" style="119" customWidth="1"/>
    <col min="9468" max="9468" width="17.625" style="119" customWidth="1"/>
    <col min="9469" max="9469" width="13.25" style="119" customWidth="1"/>
    <col min="9470" max="9470" width="35.25" style="119" bestFit="1" customWidth="1"/>
    <col min="9471" max="9471" width="11.875" style="119" customWidth="1"/>
    <col min="9472" max="9472" width="28.375" style="119" customWidth="1"/>
    <col min="9473" max="9473" width="11" style="119" customWidth="1"/>
    <col min="9474" max="9474" width="11.75" style="119" customWidth="1"/>
    <col min="9475" max="9475" width="19.5" style="119" customWidth="1"/>
    <col min="9476" max="9718" width="9.5" style="119" customWidth="1"/>
    <col min="9719" max="9721" width="9.375" style="119"/>
    <col min="9722" max="9722" width="5.375" style="119" customWidth="1"/>
    <col min="9723" max="9723" width="4.5" style="119" customWidth="1"/>
    <col min="9724" max="9724" width="17.625" style="119" customWidth="1"/>
    <col min="9725" max="9725" width="13.25" style="119" customWidth="1"/>
    <col min="9726" max="9726" width="35.25" style="119" bestFit="1" customWidth="1"/>
    <col min="9727" max="9727" width="11.875" style="119" customWidth="1"/>
    <col min="9728" max="9728" width="28.375" style="119" customWidth="1"/>
    <col min="9729" max="9729" width="11" style="119" customWidth="1"/>
    <col min="9730" max="9730" width="11.75" style="119" customWidth="1"/>
    <col min="9731" max="9731" width="19.5" style="119" customWidth="1"/>
    <col min="9732" max="9974" width="9.5" style="119" customWidth="1"/>
    <col min="9975" max="9977" width="9.375" style="119"/>
    <col min="9978" max="9978" width="5.375" style="119" customWidth="1"/>
    <col min="9979" max="9979" width="4.5" style="119" customWidth="1"/>
    <col min="9980" max="9980" width="17.625" style="119" customWidth="1"/>
    <col min="9981" max="9981" width="13.25" style="119" customWidth="1"/>
    <col min="9982" max="9982" width="35.25" style="119" bestFit="1" customWidth="1"/>
    <col min="9983" max="9983" width="11.875" style="119" customWidth="1"/>
    <col min="9984" max="9984" width="28.375" style="119" customWidth="1"/>
    <col min="9985" max="9985" width="11" style="119" customWidth="1"/>
    <col min="9986" max="9986" width="11.75" style="119" customWidth="1"/>
    <col min="9987" max="9987" width="19.5" style="119" customWidth="1"/>
    <col min="9988" max="10230" width="9.5" style="119" customWidth="1"/>
    <col min="10231" max="10233" width="9.375" style="119"/>
    <col min="10234" max="10234" width="5.375" style="119" customWidth="1"/>
    <col min="10235" max="10235" width="4.5" style="119" customWidth="1"/>
    <col min="10236" max="10236" width="17.625" style="119" customWidth="1"/>
    <col min="10237" max="10237" width="13.25" style="119" customWidth="1"/>
    <col min="10238" max="10238" width="35.25" style="119" bestFit="1" customWidth="1"/>
    <col min="10239" max="10239" width="11.875" style="119" customWidth="1"/>
    <col min="10240" max="10240" width="28.375" style="119" customWidth="1"/>
    <col min="10241" max="10241" width="11" style="119" customWidth="1"/>
    <col min="10242" max="10242" width="11.75" style="119" customWidth="1"/>
    <col min="10243" max="10243" width="19.5" style="119" customWidth="1"/>
    <col min="10244" max="10486" width="9.5" style="119" customWidth="1"/>
    <col min="10487" max="10489" width="9.375" style="119"/>
    <col min="10490" max="10490" width="5.375" style="119" customWidth="1"/>
    <col min="10491" max="10491" width="4.5" style="119" customWidth="1"/>
    <col min="10492" max="10492" width="17.625" style="119" customWidth="1"/>
    <col min="10493" max="10493" width="13.25" style="119" customWidth="1"/>
    <col min="10494" max="10494" width="35.25" style="119" bestFit="1" customWidth="1"/>
    <col min="10495" max="10495" width="11.875" style="119" customWidth="1"/>
    <col min="10496" max="10496" width="28.375" style="119" customWidth="1"/>
    <col min="10497" max="10497" width="11" style="119" customWidth="1"/>
    <col min="10498" max="10498" width="11.75" style="119" customWidth="1"/>
    <col min="10499" max="10499" width="19.5" style="119" customWidth="1"/>
    <col min="10500" max="10742" width="9.5" style="119" customWidth="1"/>
    <col min="10743" max="10745" width="9.375" style="119"/>
    <col min="10746" max="10746" width="5.375" style="119" customWidth="1"/>
    <col min="10747" max="10747" width="4.5" style="119" customWidth="1"/>
    <col min="10748" max="10748" width="17.625" style="119" customWidth="1"/>
    <col min="10749" max="10749" width="13.25" style="119" customWidth="1"/>
    <col min="10750" max="10750" width="35.25" style="119" bestFit="1" customWidth="1"/>
    <col min="10751" max="10751" width="11.875" style="119" customWidth="1"/>
    <col min="10752" max="10752" width="28.375" style="119" customWidth="1"/>
    <col min="10753" max="10753" width="11" style="119" customWidth="1"/>
    <col min="10754" max="10754" width="11.75" style="119" customWidth="1"/>
    <col min="10755" max="10755" width="19.5" style="119" customWidth="1"/>
    <col min="10756" max="10998" width="9.5" style="119" customWidth="1"/>
    <col min="10999" max="11001" width="9.375" style="119"/>
    <col min="11002" max="11002" width="5.375" style="119" customWidth="1"/>
    <col min="11003" max="11003" width="4.5" style="119" customWidth="1"/>
    <col min="11004" max="11004" width="17.625" style="119" customWidth="1"/>
    <col min="11005" max="11005" width="13.25" style="119" customWidth="1"/>
    <col min="11006" max="11006" width="35.25" style="119" bestFit="1" customWidth="1"/>
    <col min="11007" max="11007" width="11.875" style="119" customWidth="1"/>
    <col min="11008" max="11008" width="28.375" style="119" customWidth="1"/>
    <col min="11009" max="11009" width="11" style="119" customWidth="1"/>
    <col min="11010" max="11010" width="11.75" style="119" customWidth="1"/>
    <col min="11011" max="11011" width="19.5" style="119" customWidth="1"/>
    <col min="11012" max="11254" width="9.5" style="119" customWidth="1"/>
    <col min="11255" max="11257" width="9.375" style="119"/>
    <col min="11258" max="11258" width="5.375" style="119" customWidth="1"/>
    <col min="11259" max="11259" width="4.5" style="119" customWidth="1"/>
    <col min="11260" max="11260" width="17.625" style="119" customWidth="1"/>
    <col min="11261" max="11261" width="13.25" style="119" customWidth="1"/>
    <col min="11262" max="11262" width="35.25" style="119" bestFit="1" customWidth="1"/>
    <col min="11263" max="11263" width="11.875" style="119" customWidth="1"/>
    <col min="11264" max="11264" width="28.375" style="119" customWidth="1"/>
    <col min="11265" max="11265" width="11" style="119" customWidth="1"/>
    <col min="11266" max="11266" width="11.75" style="119" customWidth="1"/>
    <col min="11267" max="11267" width="19.5" style="119" customWidth="1"/>
    <col min="11268" max="11510" width="9.5" style="119" customWidth="1"/>
    <col min="11511" max="11513" width="9.375" style="119"/>
    <col min="11514" max="11514" width="5.375" style="119" customWidth="1"/>
    <col min="11515" max="11515" width="4.5" style="119" customWidth="1"/>
    <col min="11516" max="11516" width="17.625" style="119" customWidth="1"/>
    <col min="11517" max="11517" width="13.25" style="119" customWidth="1"/>
    <col min="11518" max="11518" width="35.25" style="119" bestFit="1" customWidth="1"/>
    <col min="11519" max="11519" width="11.875" style="119" customWidth="1"/>
    <col min="11520" max="11520" width="28.375" style="119" customWidth="1"/>
    <col min="11521" max="11521" width="11" style="119" customWidth="1"/>
    <col min="11522" max="11522" width="11.75" style="119" customWidth="1"/>
    <col min="11523" max="11523" width="19.5" style="119" customWidth="1"/>
    <col min="11524" max="11766" width="9.5" style="119" customWidth="1"/>
    <col min="11767" max="11769" width="9.375" style="119"/>
    <col min="11770" max="11770" width="5.375" style="119" customWidth="1"/>
    <col min="11771" max="11771" width="4.5" style="119" customWidth="1"/>
    <col min="11772" max="11772" width="17.625" style="119" customWidth="1"/>
    <col min="11773" max="11773" width="13.25" style="119" customWidth="1"/>
    <col min="11774" max="11774" width="35.25" style="119" bestFit="1" customWidth="1"/>
    <col min="11775" max="11775" width="11.875" style="119" customWidth="1"/>
    <col min="11776" max="11776" width="28.375" style="119" customWidth="1"/>
    <col min="11777" max="11777" width="11" style="119" customWidth="1"/>
    <col min="11778" max="11778" width="11.75" style="119" customWidth="1"/>
    <col min="11779" max="11779" width="19.5" style="119" customWidth="1"/>
    <col min="11780" max="12022" width="9.5" style="119" customWidth="1"/>
    <col min="12023" max="12025" width="9.375" style="119"/>
    <col min="12026" max="12026" width="5.375" style="119" customWidth="1"/>
    <col min="12027" max="12027" width="4.5" style="119" customWidth="1"/>
    <col min="12028" max="12028" width="17.625" style="119" customWidth="1"/>
    <col min="12029" max="12029" width="13.25" style="119" customWidth="1"/>
    <col min="12030" max="12030" width="35.25" style="119" bestFit="1" customWidth="1"/>
    <col min="12031" max="12031" width="11.875" style="119" customWidth="1"/>
    <col min="12032" max="12032" width="28.375" style="119" customWidth="1"/>
    <col min="12033" max="12033" width="11" style="119" customWidth="1"/>
    <col min="12034" max="12034" width="11.75" style="119" customWidth="1"/>
    <col min="12035" max="12035" width="19.5" style="119" customWidth="1"/>
    <col min="12036" max="12278" width="9.5" style="119" customWidth="1"/>
    <col min="12279" max="12281" width="9.375" style="119"/>
    <col min="12282" max="12282" width="5.375" style="119" customWidth="1"/>
    <col min="12283" max="12283" width="4.5" style="119" customWidth="1"/>
    <col min="12284" max="12284" width="17.625" style="119" customWidth="1"/>
    <col min="12285" max="12285" width="13.25" style="119" customWidth="1"/>
    <col min="12286" max="12286" width="35.25" style="119" bestFit="1" customWidth="1"/>
    <col min="12287" max="12287" width="11.875" style="119" customWidth="1"/>
    <col min="12288" max="12288" width="28.375" style="119" customWidth="1"/>
    <col min="12289" max="12289" width="11" style="119" customWidth="1"/>
    <col min="12290" max="12290" width="11.75" style="119" customWidth="1"/>
    <col min="12291" max="12291" width="19.5" style="119" customWidth="1"/>
    <col min="12292" max="12534" width="9.5" style="119" customWidth="1"/>
    <col min="12535" max="12537" width="9.375" style="119"/>
    <col min="12538" max="12538" width="5.375" style="119" customWidth="1"/>
    <col min="12539" max="12539" width="4.5" style="119" customWidth="1"/>
    <col min="12540" max="12540" width="17.625" style="119" customWidth="1"/>
    <col min="12541" max="12541" width="13.25" style="119" customWidth="1"/>
    <col min="12542" max="12542" width="35.25" style="119" bestFit="1" customWidth="1"/>
    <col min="12543" max="12543" width="11.875" style="119" customWidth="1"/>
    <col min="12544" max="12544" width="28.375" style="119" customWidth="1"/>
    <col min="12545" max="12545" width="11" style="119" customWidth="1"/>
    <col min="12546" max="12546" width="11.75" style="119" customWidth="1"/>
    <col min="12547" max="12547" width="19.5" style="119" customWidth="1"/>
    <col min="12548" max="12790" width="9.5" style="119" customWidth="1"/>
    <col min="12791" max="12793" width="9.375" style="119"/>
    <col min="12794" max="12794" width="5.375" style="119" customWidth="1"/>
    <col min="12795" max="12795" width="4.5" style="119" customWidth="1"/>
    <col min="12796" max="12796" width="17.625" style="119" customWidth="1"/>
    <col min="12797" max="12797" width="13.25" style="119" customWidth="1"/>
    <col min="12798" max="12798" width="35.25" style="119" bestFit="1" customWidth="1"/>
    <col min="12799" max="12799" width="11.875" style="119" customWidth="1"/>
    <col min="12800" max="12800" width="28.375" style="119" customWidth="1"/>
    <col min="12801" max="12801" width="11" style="119" customWidth="1"/>
    <col min="12802" max="12802" width="11.75" style="119" customWidth="1"/>
    <col min="12803" max="12803" width="19.5" style="119" customWidth="1"/>
    <col min="12804" max="13046" width="9.5" style="119" customWidth="1"/>
    <col min="13047" max="13049" width="9.375" style="119"/>
    <col min="13050" max="13050" width="5.375" style="119" customWidth="1"/>
    <col min="13051" max="13051" width="4.5" style="119" customWidth="1"/>
    <col min="13052" max="13052" width="17.625" style="119" customWidth="1"/>
    <col min="13053" max="13053" width="13.25" style="119" customWidth="1"/>
    <col min="13054" max="13054" width="35.25" style="119" bestFit="1" customWidth="1"/>
    <col min="13055" max="13055" width="11.875" style="119" customWidth="1"/>
    <col min="13056" max="13056" width="28.375" style="119" customWidth="1"/>
    <col min="13057" max="13057" width="11" style="119" customWidth="1"/>
    <col min="13058" max="13058" width="11.75" style="119" customWidth="1"/>
    <col min="13059" max="13059" width="19.5" style="119" customWidth="1"/>
    <col min="13060" max="13302" width="9.5" style="119" customWidth="1"/>
    <col min="13303" max="13305" width="9.375" style="119"/>
    <col min="13306" max="13306" width="5.375" style="119" customWidth="1"/>
    <col min="13307" max="13307" width="4.5" style="119" customWidth="1"/>
    <col min="13308" max="13308" width="17.625" style="119" customWidth="1"/>
    <col min="13309" max="13309" width="13.25" style="119" customWidth="1"/>
    <col min="13310" max="13310" width="35.25" style="119" bestFit="1" customWidth="1"/>
    <col min="13311" max="13311" width="11.875" style="119" customWidth="1"/>
    <col min="13312" max="13312" width="28.375" style="119" customWidth="1"/>
    <col min="13313" max="13313" width="11" style="119" customWidth="1"/>
    <col min="13314" max="13314" width="11.75" style="119" customWidth="1"/>
    <col min="13315" max="13315" width="19.5" style="119" customWidth="1"/>
    <col min="13316" max="13558" width="9.5" style="119" customWidth="1"/>
    <col min="13559" max="13561" width="9.375" style="119"/>
    <col min="13562" max="13562" width="5.375" style="119" customWidth="1"/>
    <col min="13563" max="13563" width="4.5" style="119" customWidth="1"/>
    <col min="13564" max="13564" width="17.625" style="119" customWidth="1"/>
    <col min="13565" max="13565" width="13.25" style="119" customWidth="1"/>
    <col min="13566" max="13566" width="35.25" style="119" bestFit="1" customWidth="1"/>
    <col min="13567" max="13567" width="11.875" style="119" customWidth="1"/>
    <col min="13568" max="13568" width="28.375" style="119" customWidth="1"/>
    <col min="13569" max="13569" width="11" style="119" customWidth="1"/>
    <col min="13570" max="13570" width="11.75" style="119" customWidth="1"/>
    <col min="13571" max="13571" width="19.5" style="119" customWidth="1"/>
    <col min="13572" max="13814" width="9.5" style="119" customWidth="1"/>
    <col min="13815" max="13817" width="9.375" style="119"/>
    <col min="13818" max="13818" width="5.375" style="119" customWidth="1"/>
    <col min="13819" max="13819" width="4.5" style="119" customWidth="1"/>
    <col min="13820" max="13820" width="17.625" style="119" customWidth="1"/>
    <col min="13821" max="13821" width="13.25" style="119" customWidth="1"/>
    <col min="13822" max="13822" width="35.25" style="119" bestFit="1" customWidth="1"/>
    <col min="13823" max="13823" width="11.875" style="119" customWidth="1"/>
    <col min="13824" max="13824" width="28.375" style="119" customWidth="1"/>
    <col min="13825" max="13825" width="11" style="119" customWidth="1"/>
    <col min="13826" max="13826" width="11.75" style="119" customWidth="1"/>
    <col min="13827" max="13827" width="19.5" style="119" customWidth="1"/>
    <col min="13828" max="14070" width="9.5" style="119" customWidth="1"/>
    <col min="14071" max="14073" width="9.375" style="119"/>
    <col min="14074" max="14074" width="5.375" style="119" customWidth="1"/>
    <col min="14075" max="14075" width="4.5" style="119" customWidth="1"/>
    <col min="14076" max="14076" width="17.625" style="119" customWidth="1"/>
    <col min="14077" max="14077" width="13.25" style="119" customWidth="1"/>
    <col min="14078" max="14078" width="35.25" style="119" bestFit="1" customWidth="1"/>
    <col min="14079" max="14079" width="11.875" style="119" customWidth="1"/>
    <col min="14080" max="14080" width="28.375" style="119" customWidth="1"/>
    <col min="14081" max="14081" width="11" style="119" customWidth="1"/>
    <col min="14082" max="14082" width="11.75" style="119" customWidth="1"/>
    <col min="14083" max="14083" width="19.5" style="119" customWidth="1"/>
    <col min="14084" max="14326" width="9.5" style="119" customWidth="1"/>
    <col min="14327" max="14329" width="9.375" style="119"/>
    <col min="14330" max="14330" width="5.375" style="119" customWidth="1"/>
    <col min="14331" max="14331" width="4.5" style="119" customWidth="1"/>
    <col min="14332" max="14332" width="17.625" style="119" customWidth="1"/>
    <col min="14333" max="14333" width="13.25" style="119" customWidth="1"/>
    <col min="14334" max="14334" width="35.25" style="119" bestFit="1" customWidth="1"/>
    <col min="14335" max="14335" width="11.875" style="119" customWidth="1"/>
    <col min="14336" max="14336" width="28.375" style="119" customWidth="1"/>
    <col min="14337" max="14337" width="11" style="119" customWidth="1"/>
    <col min="14338" max="14338" width="11.75" style="119" customWidth="1"/>
    <col min="14339" max="14339" width="19.5" style="119" customWidth="1"/>
    <col min="14340" max="14582" width="9.5" style="119" customWidth="1"/>
    <col min="14583" max="14585" width="9.375" style="119"/>
    <col min="14586" max="14586" width="5.375" style="119" customWidth="1"/>
    <col min="14587" max="14587" width="4.5" style="119" customWidth="1"/>
    <col min="14588" max="14588" width="17.625" style="119" customWidth="1"/>
    <col min="14589" max="14589" width="13.25" style="119" customWidth="1"/>
    <col min="14590" max="14590" width="35.25" style="119" bestFit="1" customWidth="1"/>
    <col min="14591" max="14591" width="11.875" style="119" customWidth="1"/>
    <col min="14592" max="14592" width="28.375" style="119" customWidth="1"/>
    <col min="14593" max="14593" width="11" style="119" customWidth="1"/>
    <col min="14594" max="14594" width="11.75" style="119" customWidth="1"/>
    <col min="14595" max="14595" width="19.5" style="119" customWidth="1"/>
    <col min="14596" max="14838" width="9.5" style="119" customWidth="1"/>
    <col min="14839" max="14841" width="9.375" style="119"/>
    <col min="14842" max="14842" width="5.375" style="119" customWidth="1"/>
    <col min="14843" max="14843" width="4.5" style="119" customWidth="1"/>
    <col min="14844" max="14844" width="17.625" style="119" customWidth="1"/>
    <col min="14845" max="14845" width="13.25" style="119" customWidth="1"/>
    <col min="14846" max="14846" width="35.25" style="119" bestFit="1" customWidth="1"/>
    <col min="14847" max="14847" width="11.875" style="119" customWidth="1"/>
    <col min="14848" max="14848" width="28.375" style="119" customWidth="1"/>
    <col min="14849" max="14849" width="11" style="119" customWidth="1"/>
    <col min="14850" max="14850" width="11.75" style="119" customWidth="1"/>
    <col min="14851" max="14851" width="19.5" style="119" customWidth="1"/>
    <col min="14852" max="15094" width="9.5" style="119" customWidth="1"/>
    <col min="15095" max="15097" width="9.375" style="119"/>
    <col min="15098" max="15098" width="5.375" style="119" customWidth="1"/>
    <col min="15099" max="15099" width="4.5" style="119" customWidth="1"/>
    <col min="15100" max="15100" width="17.625" style="119" customWidth="1"/>
    <col min="15101" max="15101" width="13.25" style="119" customWidth="1"/>
    <col min="15102" max="15102" width="35.25" style="119" bestFit="1" customWidth="1"/>
    <col min="15103" max="15103" width="11.875" style="119" customWidth="1"/>
    <col min="15104" max="15104" width="28.375" style="119" customWidth="1"/>
    <col min="15105" max="15105" width="11" style="119" customWidth="1"/>
    <col min="15106" max="15106" width="11.75" style="119" customWidth="1"/>
    <col min="15107" max="15107" width="19.5" style="119" customWidth="1"/>
    <col min="15108" max="15350" width="9.5" style="119" customWidth="1"/>
    <col min="15351" max="15353" width="9.375" style="119"/>
    <col min="15354" max="15354" width="5.375" style="119" customWidth="1"/>
    <col min="15355" max="15355" width="4.5" style="119" customWidth="1"/>
    <col min="15356" max="15356" width="17.625" style="119" customWidth="1"/>
    <col min="15357" max="15357" width="13.25" style="119" customWidth="1"/>
    <col min="15358" max="15358" width="35.25" style="119" bestFit="1" customWidth="1"/>
    <col min="15359" max="15359" width="11.875" style="119" customWidth="1"/>
    <col min="15360" max="15360" width="28.375" style="119" customWidth="1"/>
    <col min="15361" max="15361" width="11" style="119" customWidth="1"/>
    <col min="15362" max="15362" width="11.75" style="119" customWidth="1"/>
    <col min="15363" max="15363" width="19.5" style="119" customWidth="1"/>
    <col min="15364" max="15606" width="9.5" style="119" customWidth="1"/>
    <col min="15607" max="15609" width="9.375" style="119"/>
    <col min="15610" max="15610" width="5.375" style="119" customWidth="1"/>
    <col min="15611" max="15611" width="4.5" style="119" customWidth="1"/>
    <col min="15612" max="15612" width="17.625" style="119" customWidth="1"/>
    <col min="15613" max="15613" width="13.25" style="119" customWidth="1"/>
    <col min="15614" max="15614" width="35.25" style="119" bestFit="1" customWidth="1"/>
    <col min="15615" max="15615" width="11.875" style="119" customWidth="1"/>
    <col min="15616" max="15616" width="28.375" style="119" customWidth="1"/>
    <col min="15617" max="15617" width="11" style="119" customWidth="1"/>
    <col min="15618" max="15618" width="11.75" style="119" customWidth="1"/>
    <col min="15619" max="15619" width="19.5" style="119" customWidth="1"/>
    <col min="15620" max="15862" width="9.5" style="119" customWidth="1"/>
    <col min="15863" max="15865" width="9.375" style="119"/>
    <col min="15866" max="15866" width="5.375" style="119" customWidth="1"/>
    <col min="15867" max="15867" width="4.5" style="119" customWidth="1"/>
    <col min="15868" max="15868" width="17.625" style="119" customWidth="1"/>
    <col min="15869" max="15869" width="13.25" style="119" customWidth="1"/>
    <col min="15870" max="15870" width="35.25" style="119" bestFit="1" customWidth="1"/>
    <col min="15871" max="15871" width="11.875" style="119" customWidth="1"/>
    <col min="15872" max="15872" width="28.375" style="119" customWidth="1"/>
    <col min="15873" max="15873" width="11" style="119" customWidth="1"/>
    <col min="15874" max="15874" width="11.75" style="119" customWidth="1"/>
    <col min="15875" max="15875" width="19.5" style="119" customWidth="1"/>
    <col min="15876" max="16118" width="9.5" style="119" customWidth="1"/>
    <col min="16119" max="16121" width="9.375" style="119"/>
    <col min="16122" max="16122" width="5.375" style="119" customWidth="1"/>
    <col min="16123" max="16123" width="4.5" style="119" customWidth="1"/>
    <col min="16124" max="16124" width="17.625" style="119" customWidth="1"/>
    <col min="16125" max="16125" width="13.25" style="119" customWidth="1"/>
    <col min="16126" max="16126" width="35.25" style="119" bestFit="1" customWidth="1"/>
    <col min="16127" max="16127" width="11.875" style="119" customWidth="1"/>
    <col min="16128" max="16128" width="28.375" style="119" customWidth="1"/>
    <col min="16129" max="16129" width="11" style="119" customWidth="1"/>
    <col min="16130" max="16130" width="11.75" style="119" customWidth="1"/>
    <col min="16131" max="16131" width="19.5" style="119" customWidth="1"/>
    <col min="16132" max="16374" width="9.5" style="119" customWidth="1"/>
    <col min="16375" max="16384" width="9.375" style="119"/>
  </cols>
  <sheetData>
    <row r="1" spans="1:8">
      <c r="D1" s="118" t="s">
        <v>126</v>
      </c>
    </row>
    <row r="2" spans="1:8" s="29" customFormat="1" ht="29.25" customHeight="1">
      <c r="A2" s="28">
        <v>1</v>
      </c>
      <c r="B2" s="352" t="str">
        <f>项目总体计划!C1&amp;"   配置管理计划"</f>
        <v>证券软件国密改造项目   配置管理计划</v>
      </c>
      <c r="C2" s="352"/>
      <c r="D2" s="352"/>
      <c r="E2" s="352"/>
      <c r="F2" s="352"/>
      <c r="G2" s="352"/>
      <c r="H2" s="352"/>
    </row>
    <row r="3" spans="1:8" s="29" customFormat="1" ht="16.350000000000001" customHeight="1">
      <c r="A3" s="30">
        <v>1.1000000000000001</v>
      </c>
      <c r="B3" s="31" t="s">
        <v>125</v>
      </c>
      <c r="D3" s="32"/>
      <c r="E3" s="32"/>
      <c r="F3" s="33"/>
      <c r="H3" s="34"/>
    </row>
    <row r="4" spans="1:8" s="29" customFormat="1" ht="12" customHeight="1">
      <c r="A4" s="28"/>
      <c r="B4" s="35"/>
      <c r="C4" s="32"/>
      <c r="D4" s="32"/>
      <c r="E4" s="32"/>
      <c r="F4" s="33"/>
      <c r="H4" s="34"/>
    </row>
    <row r="5" spans="1:8" s="40" customFormat="1">
      <c r="A5" s="36" t="s">
        <v>58</v>
      </c>
      <c r="B5" s="31" t="s">
        <v>124</v>
      </c>
      <c r="C5" s="38"/>
      <c r="D5" s="39"/>
      <c r="F5" s="41"/>
      <c r="H5" s="42"/>
    </row>
    <row r="6" spans="1:8" s="48" customFormat="1" ht="15.75" customHeight="1">
      <c r="A6" s="43"/>
      <c r="B6" s="44"/>
      <c r="C6" s="45"/>
      <c r="D6" s="32"/>
      <c r="E6" s="46"/>
      <c r="F6" s="47"/>
      <c r="H6" s="49"/>
    </row>
    <row r="7" spans="1:8" s="50" customFormat="1" ht="16.5" customHeight="1" thickBot="1">
      <c r="A7" s="36" t="s">
        <v>59</v>
      </c>
      <c r="B7" s="31" t="s">
        <v>557</v>
      </c>
      <c r="F7" s="51"/>
    </row>
    <row r="8" spans="1:8" s="53" customFormat="1" ht="20.25" customHeight="1">
      <c r="A8" s="52"/>
      <c r="B8" s="120" t="s">
        <v>285</v>
      </c>
      <c r="C8" s="413" t="s">
        <v>286</v>
      </c>
      <c r="D8" s="414"/>
      <c r="E8" s="415" t="s">
        <v>287</v>
      </c>
      <c r="F8" s="416"/>
      <c r="G8" s="416"/>
      <c r="H8" s="417"/>
    </row>
    <row r="9" spans="1:8" s="56" customFormat="1" ht="21" customHeight="1">
      <c r="A9" s="54"/>
      <c r="B9" s="55">
        <v>1</v>
      </c>
      <c r="C9" s="418"/>
      <c r="D9" s="419"/>
      <c r="E9" s="410"/>
      <c r="F9" s="411"/>
      <c r="G9" s="411"/>
      <c r="H9" s="412"/>
    </row>
    <row r="10" spans="1:8" s="56" customFormat="1" ht="21.75" customHeight="1">
      <c r="A10" s="54"/>
      <c r="B10" s="55">
        <v>2</v>
      </c>
      <c r="C10" s="418"/>
      <c r="D10" s="419"/>
      <c r="E10" s="410"/>
      <c r="F10" s="411"/>
      <c r="G10" s="411"/>
      <c r="H10" s="412"/>
    </row>
    <row r="11" spans="1:8" s="56" customFormat="1" ht="20.25" customHeight="1">
      <c r="A11" s="54"/>
      <c r="B11" s="55">
        <v>3</v>
      </c>
      <c r="C11" s="418"/>
      <c r="D11" s="419"/>
      <c r="E11" s="410"/>
      <c r="F11" s="411"/>
      <c r="G11" s="411"/>
      <c r="H11" s="412"/>
    </row>
    <row r="12" spans="1:8" s="56" customFormat="1" ht="20.25" customHeight="1">
      <c r="A12" s="54"/>
      <c r="B12" s="55">
        <v>4</v>
      </c>
      <c r="C12" s="418"/>
      <c r="D12" s="419"/>
      <c r="E12" s="410"/>
      <c r="F12" s="411"/>
      <c r="G12" s="411"/>
      <c r="H12" s="412"/>
    </row>
    <row r="13" spans="1:8" s="56" customFormat="1" ht="21" customHeight="1">
      <c r="A13" s="54"/>
      <c r="B13" s="55">
        <v>5</v>
      </c>
      <c r="C13" s="420"/>
      <c r="D13" s="420"/>
      <c r="E13" s="410"/>
      <c r="F13" s="411"/>
      <c r="G13" s="411"/>
      <c r="H13" s="412"/>
    </row>
    <row r="14" spans="1:8" s="56" customFormat="1" ht="18" customHeight="1" thickBot="1">
      <c r="A14" s="54"/>
      <c r="B14" s="57">
        <v>6</v>
      </c>
      <c r="C14" s="406"/>
      <c r="D14" s="406"/>
      <c r="E14" s="407"/>
      <c r="F14" s="408"/>
      <c r="G14" s="408"/>
      <c r="H14" s="409"/>
    </row>
    <row r="15" spans="1:8" s="56" customFormat="1" ht="12">
      <c r="A15" s="54"/>
      <c r="B15" s="58"/>
      <c r="C15" s="59"/>
      <c r="D15" s="59"/>
      <c r="E15" s="59"/>
      <c r="F15" s="59"/>
      <c r="G15" s="59"/>
      <c r="H15" s="59"/>
    </row>
    <row r="16" spans="1:8" s="62" customFormat="1" ht="15.75">
      <c r="A16" s="30">
        <v>1.2</v>
      </c>
      <c r="B16" s="31" t="s">
        <v>123</v>
      </c>
      <c r="C16" s="53"/>
      <c r="D16" s="53"/>
      <c r="E16" s="53"/>
      <c r="F16" s="60"/>
      <c r="G16" s="53"/>
      <c r="H16" s="61"/>
    </row>
    <row r="17" spans="1:8" s="62" customFormat="1">
      <c r="A17" s="36" t="s">
        <v>60</v>
      </c>
      <c r="B17" s="31" t="s">
        <v>122</v>
      </c>
      <c r="C17" s="53"/>
      <c r="D17" s="53"/>
      <c r="E17" s="53"/>
      <c r="F17" s="60"/>
      <c r="G17" s="53"/>
      <c r="H17" s="61"/>
    </row>
    <row r="18" spans="1:8" s="64" customFormat="1" ht="14.25" customHeight="1" thickBot="1">
      <c r="A18" s="63"/>
      <c r="B18" s="421" t="s">
        <v>320</v>
      </c>
      <c r="C18" s="422"/>
      <c r="D18" s="422"/>
      <c r="E18" s="422"/>
      <c r="F18" s="422"/>
      <c r="G18" s="422"/>
      <c r="H18" s="422"/>
    </row>
    <row r="19" spans="1:8" s="53" customFormat="1" ht="19.5" customHeight="1">
      <c r="A19" s="52"/>
      <c r="B19" s="423" t="s">
        <v>325</v>
      </c>
      <c r="C19" s="424"/>
      <c r="D19" s="425"/>
      <c r="E19" s="426"/>
      <c r="F19" s="217" t="s">
        <v>322</v>
      </c>
      <c r="G19" s="427" t="s">
        <v>319</v>
      </c>
      <c r="H19" s="428"/>
    </row>
    <row r="20" spans="1:8" s="53" customFormat="1" ht="23.25" customHeight="1" thickBot="1">
      <c r="A20" s="52"/>
      <c r="B20" s="429" t="s">
        <v>323</v>
      </c>
      <c r="C20" s="430"/>
      <c r="D20" s="433" t="s">
        <v>61</v>
      </c>
      <c r="E20" s="434"/>
      <c r="F20" s="218" t="s">
        <v>324</v>
      </c>
      <c r="G20" s="431" t="s">
        <v>321</v>
      </c>
      <c r="H20" s="432"/>
    </row>
    <row r="21" spans="1:8" s="69" customFormat="1" ht="13.5" customHeight="1">
      <c r="A21" s="54"/>
      <c r="B21" s="65"/>
      <c r="C21" s="65"/>
      <c r="D21" s="66"/>
      <c r="E21" s="66"/>
      <c r="F21" s="65"/>
      <c r="G21" s="67"/>
      <c r="H21" s="68"/>
    </row>
    <row r="22" spans="1:8" s="62" customFormat="1" ht="16.5" customHeight="1">
      <c r="A22" s="36" t="s">
        <v>62</v>
      </c>
      <c r="B22" s="31" t="s">
        <v>121</v>
      </c>
      <c r="C22" s="37"/>
      <c r="D22" s="53"/>
      <c r="E22" s="53"/>
      <c r="F22" s="60"/>
      <c r="G22" s="53"/>
      <c r="H22" s="61"/>
    </row>
    <row r="23" spans="1:8" s="64" customFormat="1" ht="17.25" customHeight="1" thickBot="1">
      <c r="A23" s="63"/>
      <c r="B23" s="421" t="s">
        <v>558</v>
      </c>
      <c r="C23" s="422"/>
      <c r="D23" s="422"/>
      <c r="E23" s="422"/>
      <c r="F23" s="422"/>
      <c r="G23" s="422"/>
      <c r="H23" s="422"/>
    </row>
    <row r="24" spans="1:8" s="69" customFormat="1" ht="22.5" customHeight="1">
      <c r="A24" s="54"/>
      <c r="B24" s="70" t="s">
        <v>63</v>
      </c>
      <c r="C24" s="71" t="s">
        <v>64</v>
      </c>
      <c r="D24" s="443" t="s">
        <v>65</v>
      </c>
      <c r="E24" s="443"/>
      <c r="F24" s="443"/>
      <c r="G24" s="443" t="s">
        <v>66</v>
      </c>
      <c r="H24" s="444"/>
    </row>
    <row r="25" spans="1:8" s="69" customFormat="1" ht="25.5" customHeight="1">
      <c r="A25" s="54"/>
      <c r="B25" s="72">
        <v>1</v>
      </c>
      <c r="C25" s="73" t="s">
        <v>67</v>
      </c>
      <c r="D25" s="435" t="s">
        <v>68</v>
      </c>
      <c r="E25" s="435"/>
      <c r="F25" s="435"/>
      <c r="G25" s="445" t="s">
        <v>69</v>
      </c>
      <c r="H25" s="446"/>
    </row>
    <row r="26" spans="1:8" s="69" customFormat="1" ht="25.5" customHeight="1">
      <c r="A26" s="54"/>
      <c r="B26" s="72">
        <v>2</v>
      </c>
      <c r="C26" s="73" t="s">
        <v>70</v>
      </c>
      <c r="D26" s="440" t="s">
        <v>71</v>
      </c>
      <c r="E26" s="441"/>
      <c r="F26" s="442"/>
      <c r="G26" s="445" t="s">
        <v>72</v>
      </c>
      <c r="H26" s="446"/>
    </row>
    <row r="27" spans="1:8" s="69" customFormat="1" ht="24" customHeight="1">
      <c r="A27" s="54"/>
      <c r="B27" s="72">
        <v>3</v>
      </c>
      <c r="C27" s="73" t="s">
        <v>73</v>
      </c>
      <c r="D27" s="447" t="s">
        <v>74</v>
      </c>
      <c r="E27" s="448"/>
      <c r="F27" s="449"/>
      <c r="G27" s="445" t="s">
        <v>75</v>
      </c>
      <c r="H27" s="446"/>
    </row>
    <row r="28" spans="1:8" s="69" customFormat="1" ht="24" customHeight="1">
      <c r="A28" s="54"/>
      <c r="B28" s="72">
        <v>4</v>
      </c>
      <c r="C28" s="73" t="s">
        <v>76</v>
      </c>
      <c r="D28" s="435" t="s">
        <v>77</v>
      </c>
      <c r="E28" s="435"/>
      <c r="F28" s="435"/>
      <c r="G28" s="450" t="s">
        <v>78</v>
      </c>
      <c r="H28" s="451"/>
    </row>
    <row r="29" spans="1:8" s="69" customFormat="1" ht="24" customHeight="1">
      <c r="A29" s="54"/>
      <c r="B29" s="72">
        <v>5</v>
      </c>
      <c r="C29" s="68" t="s">
        <v>79</v>
      </c>
      <c r="D29" s="435" t="s">
        <v>80</v>
      </c>
      <c r="E29" s="435"/>
      <c r="F29" s="435"/>
      <c r="G29" s="452"/>
      <c r="H29" s="453"/>
    </row>
    <row r="30" spans="1:8" s="69" customFormat="1" ht="24" customHeight="1">
      <c r="A30" s="54"/>
      <c r="B30" s="72">
        <v>6</v>
      </c>
      <c r="C30" s="73" t="s">
        <v>81</v>
      </c>
      <c r="D30" s="435" t="s">
        <v>82</v>
      </c>
      <c r="E30" s="435"/>
      <c r="F30" s="435"/>
      <c r="G30" s="436" t="s">
        <v>83</v>
      </c>
      <c r="H30" s="437"/>
    </row>
    <row r="31" spans="1:8" s="69" customFormat="1" ht="24" customHeight="1">
      <c r="A31" s="54"/>
      <c r="B31" s="72">
        <v>7</v>
      </c>
      <c r="C31" s="74" t="s">
        <v>84</v>
      </c>
      <c r="D31" s="440" t="s">
        <v>85</v>
      </c>
      <c r="E31" s="441"/>
      <c r="F31" s="442"/>
      <c r="G31" s="438"/>
      <c r="H31" s="439"/>
    </row>
    <row r="32" spans="1:8" s="69" customFormat="1" ht="24" customHeight="1" thickBot="1">
      <c r="A32" s="54"/>
      <c r="B32" s="72">
        <v>8</v>
      </c>
      <c r="C32" s="75" t="s">
        <v>86</v>
      </c>
      <c r="D32" s="454" t="s">
        <v>87</v>
      </c>
      <c r="E32" s="454"/>
      <c r="F32" s="454"/>
      <c r="G32" s="455" t="s">
        <v>306</v>
      </c>
      <c r="H32" s="456"/>
    </row>
    <row r="33" spans="1:9" s="69" customFormat="1" ht="14.85" customHeight="1">
      <c r="A33" s="54"/>
      <c r="B33" s="76"/>
      <c r="C33" s="77"/>
      <c r="D33" s="77"/>
      <c r="E33" s="77"/>
      <c r="F33" s="77"/>
      <c r="G33" s="78"/>
      <c r="H33" s="78"/>
    </row>
    <row r="34" spans="1:9" s="69" customFormat="1" ht="14.85" customHeight="1">
      <c r="A34" s="36" t="s">
        <v>62</v>
      </c>
      <c r="B34" s="31" t="s">
        <v>120</v>
      </c>
      <c r="C34" s="77"/>
      <c r="D34" s="77"/>
      <c r="E34" s="77"/>
      <c r="F34" s="77"/>
      <c r="G34" s="78"/>
      <c r="H34" s="78"/>
    </row>
    <row r="35" spans="1:9" s="69" customFormat="1" ht="14.85" customHeight="1">
      <c r="A35" s="54"/>
      <c r="B35" s="457" t="s">
        <v>88</v>
      </c>
      <c r="C35" s="457"/>
      <c r="D35" s="457"/>
      <c r="E35" s="457"/>
      <c r="F35" s="457"/>
      <c r="G35" s="457"/>
      <c r="H35" s="78"/>
    </row>
    <row r="36" spans="1:9" s="69" customFormat="1" ht="14.85" customHeight="1">
      <c r="A36" s="54"/>
      <c r="B36" s="79"/>
      <c r="C36" s="79"/>
      <c r="D36" s="79"/>
      <c r="E36" s="79"/>
      <c r="F36" s="62"/>
      <c r="G36" s="62"/>
      <c r="H36" s="62"/>
      <c r="I36" s="62"/>
    </row>
    <row r="37" spans="1:9" s="62" customFormat="1" ht="16.5" thickBot="1">
      <c r="A37" s="30">
        <v>1.3</v>
      </c>
      <c r="B37" s="31" t="s">
        <v>302</v>
      </c>
      <c r="C37" s="53"/>
      <c r="D37" s="53"/>
      <c r="E37" s="53"/>
    </row>
    <row r="38" spans="1:9" s="69" customFormat="1" ht="29.25" customHeight="1">
      <c r="A38" s="54"/>
      <c r="B38" s="216" t="s">
        <v>304</v>
      </c>
      <c r="C38" s="467" t="s">
        <v>328</v>
      </c>
      <c r="D38" s="468"/>
      <c r="E38" s="468"/>
      <c r="F38" s="468"/>
      <c r="G38" s="468"/>
      <c r="H38" s="469"/>
      <c r="I38" s="62"/>
    </row>
    <row r="39" spans="1:9" s="69" customFormat="1" ht="29.25" customHeight="1">
      <c r="A39" s="54"/>
      <c r="B39" s="461" t="s">
        <v>303</v>
      </c>
      <c r="C39" s="464" t="s">
        <v>310</v>
      </c>
      <c r="D39" s="465"/>
      <c r="E39" s="464" t="s">
        <v>311</v>
      </c>
      <c r="F39" s="465"/>
      <c r="G39" s="464" t="s">
        <v>312</v>
      </c>
      <c r="H39" s="466"/>
      <c r="I39" s="62"/>
    </row>
    <row r="40" spans="1:9" s="69" customFormat="1" ht="29.25" customHeight="1">
      <c r="A40" s="54"/>
      <c r="B40" s="462"/>
      <c r="C40" s="470" t="s">
        <v>307</v>
      </c>
      <c r="D40" s="471"/>
      <c r="E40" s="472"/>
      <c r="F40" s="473"/>
      <c r="G40" s="470" t="s">
        <v>308</v>
      </c>
      <c r="H40" s="474"/>
      <c r="I40" s="62"/>
    </row>
    <row r="41" spans="1:9" s="69" customFormat="1" ht="29.25" customHeight="1" thickBot="1">
      <c r="A41" s="54"/>
      <c r="B41" s="463"/>
      <c r="C41" s="475" t="s">
        <v>309</v>
      </c>
      <c r="D41" s="476" t="s">
        <v>305</v>
      </c>
      <c r="E41" s="475" t="s">
        <v>309</v>
      </c>
      <c r="F41" s="476"/>
      <c r="G41" s="475" t="s">
        <v>309</v>
      </c>
      <c r="H41" s="477"/>
      <c r="I41" s="62"/>
    </row>
    <row r="42" spans="1:9" s="69" customFormat="1" ht="14.85" customHeight="1">
      <c r="A42" s="54"/>
      <c r="B42" s="76"/>
      <c r="C42" s="77"/>
      <c r="D42" s="77"/>
      <c r="E42" s="77"/>
      <c r="F42" s="62"/>
      <c r="G42" s="62"/>
      <c r="H42" s="62"/>
      <c r="I42" s="62"/>
    </row>
    <row r="43" spans="1:9" s="62" customFormat="1" ht="16.5" thickBot="1">
      <c r="A43" s="30">
        <v>1.4</v>
      </c>
      <c r="B43" s="31" t="s">
        <v>89</v>
      </c>
      <c r="C43" s="53"/>
      <c r="D43" s="53"/>
      <c r="E43" s="53"/>
      <c r="F43" s="60"/>
      <c r="G43" s="53"/>
      <c r="H43" s="61"/>
    </row>
    <row r="44" spans="1:9" s="62" customFormat="1" ht="24.75" customHeight="1">
      <c r="A44" s="30"/>
      <c r="B44" s="80" t="s">
        <v>90</v>
      </c>
      <c r="C44" s="81" t="s">
        <v>91</v>
      </c>
      <c r="D44" s="458" t="s">
        <v>92</v>
      </c>
      <c r="E44" s="459"/>
      <c r="F44" s="81" t="s">
        <v>93</v>
      </c>
      <c r="G44" s="458" t="s">
        <v>94</v>
      </c>
      <c r="H44" s="460"/>
    </row>
    <row r="45" spans="1:9" s="62" customFormat="1" ht="15.75">
      <c r="A45" s="30"/>
      <c r="B45" s="478" t="s">
        <v>95</v>
      </c>
      <c r="C45" s="479" t="s">
        <v>96</v>
      </c>
      <c r="D45" s="480" t="s">
        <v>97</v>
      </c>
      <c r="E45" s="480"/>
      <c r="F45" s="481" t="s">
        <v>98</v>
      </c>
      <c r="G45" s="482"/>
      <c r="H45" s="483"/>
    </row>
    <row r="46" spans="1:9" s="62" customFormat="1" ht="15.75">
      <c r="A46" s="30"/>
      <c r="B46" s="478"/>
      <c r="C46" s="479"/>
      <c r="D46" s="480"/>
      <c r="E46" s="480"/>
      <c r="F46" s="481"/>
      <c r="G46" s="484"/>
      <c r="H46" s="485"/>
    </row>
    <row r="47" spans="1:9" s="62" customFormat="1" ht="12.75" customHeight="1">
      <c r="A47" s="30"/>
      <c r="B47" s="478" t="s">
        <v>99</v>
      </c>
      <c r="C47" s="503"/>
      <c r="D47" s="480"/>
      <c r="E47" s="480"/>
      <c r="F47" s="504"/>
      <c r="G47" s="482"/>
      <c r="H47" s="483"/>
    </row>
    <row r="48" spans="1:9" s="62" customFormat="1" ht="12.75" customHeight="1">
      <c r="A48" s="30"/>
      <c r="B48" s="478"/>
      <c r="C48" s="503"/>
      <c r="D48" s="480"/>
      <c r="E48" s="480"/>
      <c r="F48" s="504"/>
      <c r="G48" s="484"/>
      <c r="H48" s="485"/>
    </row>
    <row r="49" spans="1:10" s="62" customFormat="1" ht="12.75" customHeight="1">
      <c r="A49" s="30"/>
      <c r="B49" s="486" t="s">
        <v>318</v>
      </c>
      <c r="C49" s="488"/>
      <c r="D49" s="490"/>
      <c r="E49" s="491"/>
      <c r="F49" s="494"/>
      <c r="G49" s="482"/>
      <c r="H49" s="483"/>
    </row>
    <row r="50" spans="1:10" s="69" customFormat="1" ht="12.75" customHeight="1" thickBot="1">
      <c r="A50" s="54"/>
      <c r="B50" s="487"/>
      <c r="C50" s="489"/>
      <c r="D50" s="492"/>
      <c r="E50" s="493"/>
      <c r="F50" s="495"/>
      <c r="G50" s="496"/>
      <c r="H50" s="497"/>
    </row>
    <row r="51" spans="1:10" s="69" customFormat="1" ht="14.85" customHeight="1">
      <c r="A51" s="54"/>
      <c r="B51" s="76"/>
      <c r="C51" s="77"/>
      <c r="D51" s="77"/>
      <c r="E51" s="77"/>
      <c r="F51" s="77"/>
      <c r="G51" s="78"/>
      <c r="H51" s="78"/>
    </row>
    <row r="52" spans="1:10" s="69" customFormat="1" ht="14.85" customHeight="1">
      <c r="A52" s="54"/>
      <c r="B52" s="76"/>
      <c r="C52" s="77"/>
      <c r="D52" s="77"/>
      <c r="E52" s="77"/>
      <c r="F52" s="77"/>
      <c r="G52" s="78"/>
      <c r="H52" s="78"/>
    </row>
    <row r="53" spans="1:10" s="62" customFormat="1" ht="15.75">
      <c r="A53" s="30">
        <v>1.5</v>
      </c>
      <c r="B53" s="31" t="s">
        <v>100</v>
      </c>
      <c r="C53" s="53"/>
      <c r="D53" s="53"/>
      <c r="E53" s="53"/>
      <c r="F53" s="60"/>
      <c r="G53" s="53"/>
      <c r="H53" s="61"/>
    </row>
    <row r="54" spans="1:10" s="64" customFormat="1" ht="9.75" customHeight="1" thickBot="1">
      <c r="A54" s="63"/>
      <c r="B54" s="82"/>
      <c r="C54" s="56"/>
      <c r="D54" s="56"/>
      <c r="E54" s="56"/>
      <c r="F54" s="83"/>
      <c r="G54" s="53"/>
      <c r="H54" s="84"/>
    </row>
    <row r="55" spans="1:10" s="64" customFormat="1" ht="27.75" customHeight="1">
      <c r="A55" s="63"/>
      <c r="B55" s="498" t="s">
        <v>101</v>
      </c>
      <c r="C55" s="499"/>
      <c r="D55" s="499"/>
      <c r="E55" s="499"/>
      <c r="F55" s="498" t="s">
        <v>219</v>
      </c>
      <c r="G55" s="499"/>
      <c r="H55" s="499"/>
      <c r="I55" s="499"/>
      <c r="J55" s="163"/>
    </row>
    <row r="56" spans="1:10" s="86" customFormat="1" ht="24" customHeight="1">
      <c r="A56" s="85"/>
      <c r="B56" s="164" t="s">
        <v>102</v>
      </c>
      <c r="C56" s="170" t="s">
        <v>103</v>
      </c>
      <c r="D56" s="161" t="s">
        <v>301</v>
      </c>
      <c r="E56" s="169" t="s">
        <v>218</v>
      </c>
      <c r="F56" s="164" t="s">
        <v>104</v>
      </c>
      <c r="G56" s="161" t="s">
        <v>105</v>
      </c>
      <c r="H56" s="161" t="s">
        <v>106</v>
      </c>
      <c r="I56" s="165" t="s">
        <v>4</v>
      </c>
      <c r="J56" s="166"/>
    </row>
    <row r="57" spans="1:10" s="69" customFormat="1" ht="59.25" customHeight="1">
      <c r="A57" s="54"/>
      <c r="B57" s="155" t="s">
        <v>107</v>
      </c>
      <c r="C57" s="135" t="s">
        <v>108</v>
      </c>
      <c r="D57" s="156" t="s">
        <v>220</v>
      </c>
      <c r="E57" s="219" t="s">
        <v>313</v>
      </c>
      <c r="F57" s="167" t="s">
        <v>15</v>
      </c>
      <c r="G57" s="162"/>
      <c r="H57" s="162" t="s">
        <v>224</v>
      </c>
      <c r="I57" s="162" t="s">
        <v>225</v>
      </c>
    </row>
    <row r="58" spans="1:10" s="69" customFormat="1" ht="59.25" customHeight="1">
      <c r="A58" s="54"/>
      <c r="B58" s="155" t="s">
        <v>109</v>
      </c>
      <c r="C58" s="135" t="s">
        <v>110</v>
      </c>
      <c r="D58" s="157" t="s">
        <v>221</v>
      </c>
      <c r="E58" s="219" t="s">
        <v>314</v>
      </c>
      <c r="F58" s="135" t="s">
        <v>111</v>
      </c>
      <c r="G58" s="168"/>
      <c r="H58" s="162" t="s">
        <v>224</v>
      </c>
      <c r="I58" s="162" t="s">
        <v>225</v>
      </c>
    </row>
    <row r="59" spans="1:10" s="69" customFormat="1" ht="59.25" customHeight="1">
      <c r="A59" s="54"/>
      <c r="B59" s="155" t="s">
        <v>112</v>
      </c>
      <c r="C59" s="135" t="s">
        <v>113</v>
      </c>
      <c r="D59" s="157" t="s">
        <v>222</v>
      </c>
      <c r="E59" s="219" t="s">
        <v>315</v>
      </c>
      <c r="F59" s="135" t="s">
        <v>111</v>
      </c>
      <c r="G59" s="168"/>
      <c r="H59" s="162" t="s">
        <v>224</v>
      </c>
      <c r="I59" s="162" t="s">
        <v>225</v>
      </c>
    </row>
    <row r="60" spans="1:10" s="69" customFormat="1" ht="86.25" customHeight="1">
      <c r="A60" s="54"/>
      <c r="B60" s="158" t="s">
        <v>114</v>
      </c>
      <c r="C60" s="135" t="s">
        <v>115</v>
      </c>
      <c r="D60" s="159" t="s">
        <v>223</v>
      </c>
      <c r="E60" s="219" t="s">
        <v>316</v>
      </c>
      <c r="F60" s="135" t="s">
        <v>15</v>
      </c>
      <c r="G60" s="160"/>
      <c r="H60" s="162" t="s">
        <v>226</v>
      </c>
      <c r="I60" s="162" t="s">
        <v>317</v>
      </c>
    </row>
    <row r="61" spans="1:10" s="69" customFormat="1" ht="34.5" customHeight="1">
      <c r="A61" s="54"/>
      <c r="B61" s="76"/>
      <c r="C61" s="77"/>
      <c r="D61" s="77"/>
      <c r="E61" s="77"/>
      <c r="F61" s="77"/>
      <c r="G61" s="89"/>
      <c r="H61" s="89"/>
    </row>
    <row r="62" spans="1:10" s="62" customFormat="1" ht="15.75">
      <c r="A62" s="30">
        <v>1.6</v>
      </c>
      <c r="B62" s="31" t="s">
        <v>116</v>
      </c>
      <c r="C62" s="53"/>
      <c r="D62" s="53"/>
      <c r="E62" s="53"/>
      <c r="F62" s="60"/>
      <c r="G62" s="53"/>
      <c r="H62" s="61"/>
    </row>
    <row r="63" spans="1:10" s="62" customFormat="1" ht="45" customHeight="1">
      <c r="A63" s="30"/>
      <c r="B63" s="501" t="s">
        <v>117</v>
      </c>
      <c r="C63" s="501"/>
      <c r="D63" s="501"/>
      <c r="E63" s="501"/>
      <c r="F63" s="501"/>
      <c r="G63" s="501"/>
      <c r="H63" s="501"/>
    </row>
    <row r="64" spans="1:10" s="62" customFormat="1" ht="15.75">
      <c r="A64" s="30"/>
      <c r="B64" s="31"/>
      <c r="C64" s="53"/>
      <c r="D64" s="53"/>
      <c r="E64" s="53"/>
      <c r="F64" s="60"/>
      <c r="G64" s="53"/>
      <c r="H64" s="61"/>
    </row>
    <row r="65" spans="1:8" s="88" customFormat="1" ht="6.75" customHeight="1">
      <c r="A65" s="87"/>
      <c r="B65" s="90"/>
      <c r="C65" s="79"/>
      <c r="D65" s="77"/>
      <c r="E65" s="77"/>
      <c r="F65" s="77"/>
      <c r="G65" s="77"/>
      <c r="H65" s="77"/>
    </row>
    <row r="66" spans="1:8" s="62" customFormat="1" ht="9.75" customHeight="1">
      <c r="A66" s="30"/>
      <c r="B66" s="91"/>
      <c r="C66" s="91"/>
      <c r="D66" s="91"/>
      <c r="E66" s="91"/>
      <c r="F66" s="91"/>
      <c r="G66" s="91"/>
      <c r="H66" s="91"/>
    </row>
    <row r="67" spans="1:8" s="62" customFormat="1" ht="14.85" customHeight="1">
      <c r="A67" s="30">
        <v>1.7</v>
      </c>
      <c r="B67" s="31" t="s">
        <v>118</v>
      </c>
      <c r="C67" s="53"/>
      <c r="D67" s="53"/>
      <c r="E67" s="53"/>
      <c r="F67" s="60"/>
      <c r="G67" s="53"/>
      <c r="H67" s="61"/>
    </row>
    <row r="68" spans="1:8" s="62" customFormat="1" ht="14.85" customHeight="1">
      <c r="A68" s="30"/>
      <c r="B68" s="31"/>
      <c r="C68" s="53"/>
      <c r="D68" s="53"/>
      <c r="E68" s="53"/>
      <c r="F68" s="60"/>
      <c r="G68" s="53"/>
      <c r="H68" s="61"/>
    </row>
    <row r="69" spans="1:8" s="62" customFormat="1" ht="14.85" customHeight="1">
      <c r="A69" s="30"/>
      <c r="B69" s="502" t="s">
        <v>119</v>
      </c>
      <c r="C69" s="502"/>
      <c r="D69" s="502"/>
      <c r="E69" s="502"/>
      <c r="F69" s="502"/>
      <c r="G69" s="502"/>
      <c r="H69" s="502"/>
    </row>
    <row r="70" spans="1:8" s="62" customFormat="1" ht="14.85" customHeight="1">
      <c r="A70" s="30"/>
      <c r="B70" s="92"/>
      <c r="C70" s="92"/>
      <c r="D70" s="92"/>
      <c r="E70" s="92"/>
      <c r="F70" s="92"/>
      <c r="G70" s="92"/>
      <c r="H70" s="92"/>
    </row>
    <row r="71" spans="1:8" s="61" customFormat="1" ht="14.85" customHeight="1">
      <c r="A71" s="30"/>
      <c r="B71" s="31"/>
      <c r="C71" s="53"/>
      <c r="D71" s="53"/>
      <c r="E71" s="53"/>
      <c r="F71" s="60"/>
      <c r="G71" s="53"/>
    </row>
    <row r="72" spans="1:8" s="84" customFormat="1" ht="14.85" customHeight="1">
      <c r="A72" s="63"/>
      <c r="B72" s="82"/>
      <c r="C72" s="56"/>
      <c r="D72" s="56"/>
      <c r="E72" s="56"/>
      <c r="F72" s="83"/>
      <c r="G72" s="53"/>
    </row>
    <row r="73" spans="1:8" s="96" customFormat="1" ht="14.85" customHeight="1">
      <c r="A73" s="85"/>
      <c r="B73" s="93"/>
      <c r="C73" s="94"/>
      <c r="D73" s="94"/>
      <c r="E73" s="94"/>
      <c r="F73" s="95"/>
      <c r="G73" s="94"/>
      <c r="H73" s="94"/>
    </row>
    <row r="74" spans="1:8" s="68" customFormat="1" ht="12.75">
      <c r="A74" s="54"/>
      <c r="B74" s="97"/>
      <c r="C74" s="98"/>
      <c r="D74" s="99"/>
      <c r="E74" s="100"/>
      <c r="F74" s="101"/>
      <c r="G74" s="102"/>
      <c r="H74" s="103"/>
    </row>
    <row r="75" spans="1:8" s="68" customFormat="1" ht="12.75">
      <c r="A75" s="54"/>
      <c r="B75" s="97"/>
      <c r="C75" s="98"/>
      <c r="D75" s="99"/>
      <c r="E75" s="100"/>
      <c r="F75" s="101"/>
      <c r="G75" s="102"/>
      <c r="H75" s="103"/>
    </row>
    <row r="76" spans="1:8" s="68" customFormat="1" ht="14.85" customHeight="1">
      <c r="A76" s="54"/>
      <c r="B76" s="97"/>
      <c r="C76" s="98"/>
      <c r="D76" s="99"/>
      <c r="E76" s="100"/>
      <c r="F76" s="101"/>
      <c r="G76" s="98"/>
      <c r="H76" s="103"/>
    </row>
    <row r="77" spans="1:8" s="68" customFormat="1" ht="14.85" customHeight="1">
      <c r="A77" s="54"/>
      <c r="B77" s="97"/>
      <c r="C77" s="98"/>
      <c r="D77" s="99"/>
      <c r="E77" s="100"/>
      <c r="F77" s="101"/>
      <c r="G77" s="98"/>
      <c r="H77" s="103"/>
    </row>
    <row r="78" spans="1:8" s="68" customFormat="1" ht="14.85" customHeight="1">
      <c r="A78" s="54"/>
      <c r="B78" s="97"/>
      <c r="C78" s="98"/>
      <c r="D78" s="99"/>
      <c r="E78" s="100"/>
      <c r="F78" s="101"/>
      <c r="G78" s="104"/>
      <c r="H78" s="101"/>
    </row>
    <row r="79" spans="1:8" s="88" customFormat="1" ht="6.75" customHeight="1">
      <c r="A79" s="87"/>
      <c r="B79" s="90"/>
      <c r="C79" s="79"/>
      <c r="D79" s="77"/>
      <c r="E79" s="77"/>
      <c r="F79" s="77"/>
      <c r="G79" s="77"/>
      <c r="H79" s="77"/>
    </row>
    <row r="80" spans="1:8" s="88" customFormat="1" ht="6.75" customHeight="1">
      <c r="A80" s="87"/>
      <c r="B80" s="90"/>
      <c r="C80" s="79"/>
      <c r="D80" s="77"/>
      <c r="E80" s="77"/>
      <c r="F80" s="77"/>
      <c r="G80" s="77"/>
      <c r="H80" s="77"/>
    </row>
    <row r="81" spans="1:8" s="61" customFormat="1" ht="15.75">
      <c r="A81" s="30"/>
      <c r="B81" s="31"/>
      <c r="C81" s="53"/>
      <c r="D81" s="53"/>
      <c r="E81" s="53"/>
      <c r="F81" s="60"/>
      <c r="G81" s="53"/>
    </row>
    <row r="82" spans="1:8" s="84" customFormat="1" ht="10.5" customHeight="1">
      <c r="A82" s="63"/>
      <c r="B82" s="82"/>
      <c r="C82" s="56"/>
      <c r="D82" s="56"/>
      <c r="E82" s="56"/>
      <c r="F82" s="83"/>
      <c r="G82" s="53"/>
    </row>
    <row r="83" spans="1:8" s="96" customFormat="1" ht="14.85" customHeight="1">
      <c r="A83" s="85"/>
      <c r="B83" s="93"/>
      <c r="C83" s="94"/>
      <c r="D83" s="94"/>
      <c r="E83" s="105"/>
    </row>
    <row r="84" spans="1:8" s="68" customFormat="1" ht="14.85" customHeight="1">
      <c r="A84" s="54"/>
      <c r="B84" s="76"/>
      <c r="C84" s="77"/>
      <c r="D84" s="77"/>
      <c r="E84" s="77"/>
    </row>
    <row r="85" spans="1:8" s="68" customFormat="1" ht="14.85" customHeight="1">
      <c r="A85" s="54"/>
      <c r="B85" s="76"/>
      <c r="C85" s="77"/>
      <c r="D85" s="77"/>
      <c r="E85" s="77"/>
    </row>
    <row r="86" spans="1:8" s="68" customFormat="1" ht="14.85" customHeight="1">
      <c r="A86" s="54"/>
      <c r="B86" s="76"/>
      <c r="C86" s="77"/>
      <c r="D86" s="77"/>
      <c r="E86" s="77"/>
    </row>
    <row r="87" spans="1:8" s="68" customFormat="1" ht="14.85" customHeight="1">
      <c r="A87" s="54"/>
      <c r="B87" s="76"/>
      <c r="C87" s="77"/>
      <c r="D87" s="77"/>
      <c r="E87" s="77"/>
    </row>
    <row r="88" spans="1:8" s="68" customFormat="1" ht="14.85" customHeight="1">
      <c r="A88" s="54"/>
      <c r="B88" s="76"/>
      <c r="C88" s="77"/>
      <c r="D88" s="77"/>
      <c r="E88" s="77"/>
    </row>
    <row r="89" spans="1:8" s="68" customFormat="1" ht="14.85" customHeight="1">
      <c r="A89" s="54"/>
      <c r="B89" s="76"/>
      <c r="C89" s="77"/>
      <c r="D89" s="77"/>
      <c r="E89" s="77"/>
    </row>
    <row r="90" spans="1:8" s="69" customFormat="1" ht="12">
      <c r="A90" s="54"/>
      <c r="B90" s="106"/>
      <c r="C90" s="65"/>
      <c r="D90" s="66"/>
      <c r="E90" s="66"/>
      <c r="F90" s="65"/>
      <c r="G90" s="67"/>
      <c r="H90" s="68"/>
    </row>
    <row r="91" spans="1:8" s="111" customFormat="1" ht="15.75">
      <c r="A91" s="30"/>
      <c r="B91" s="107"/>
      <c r="C91" s="108"/>
      <c r="D91" s="109"/>
      <c r="E91" s="109"/>
      <c r="F91" s="108"/>
      <c r="G91" s="110"/>
    </row>
    <row r="92" spans="1:8" s="68" customFormat="1" ht="9" customHeight="1">
      <c r="A92" s="63"/>
      <c r="B92" s="112"/>
      <c r="C92" s="65"/>
      <c r="D92" s="66"/>
      <c r="E92" s="66"/>
      <c r="F92" s="65"/>
      <c r="G92" s="67"/>
    </row>
    <row r="93" spans="1:8" s="68" customFormat="1" ht="52.9" customHeight="1">
      <c r="A93" s="54"/>
      <c r="B93" s="500"/>
      <c r="C93" s="500"/>
      <c r="D93" s="500"/>
      <c r="E93" s="500"/>
      <c r="F93" s="113"/>
      <c r="G93" s="113"/>
      <c r="H93" s="113"/>
    </row>
    <row r="94" spans="1:8" s="68" customFormat="1" ht="8.25" customHeight="1">
      <c r="A94" s="54"/>
      <c r="B94" s="65"/>
      <c r="C94" s="65"/>
      <c r="D94" s="66"/>
      <c r="E94" s="66"/>
      <c r="F94" s="65"/>
      <c r="G94" s="67"/>
    </row>
    <row r="95" spans="1:8" s="116" customFormat="1" ht="15.75">
      <c r="A95" s="114"/>
      <c r="B95" s="115"/>
    </row>
    <row r="96" spans="1:8" s="68" customFormat="1" ht="140.25" customHeight="1">
      <c r="A96" s="54"/>
      <c r="B96" s="500"/>
      <c r="C96" s="500"/>
      <c r="D96" s="500"/>
      <c r="E96" s="500"/>
    </row>
    <row r="97" spans="1:7" s="68" customFormat="1" ht="13.35" customHeight="1">
      <c r="A97" s="54"/>
      <c r="B97" s="117"/>
      <c r="C97" s="117"/>
      <c r="D97" s="117"/>
      <c r="E97" s="117"/>
    </row>
    <row r="98" spans="1:7" s="116" customFormat="1" ht="15.75">
      <c r="A98" s="114"/>
      <c r="B98" s="115"/>
    </row>
    <row r="99" spans="1:7" s="68" customFormat="1" ht="52.9" customHeight="1">
      <c r="A99" s="54"/>
      <c r="B99" s="500"/>
      <c r="C99" s="500"/>
      <c r="D99" s="500"/>
      <c r="E99" s="500"/>
    </row>
    <row r="100" spans="1:7" s="69" customFormat="1" ht="12">
      <c r="A100" s="54"/>
    </row>
    <row r="101" spans="1:7" s="118" customFormat="1" ht="13.5">
      <c r="A101" s="54"/>
      <c r="B101" s="69"/>
      <c r="C101" s="69"/>
      <c r="D101" s="69"/>
      <c r="E101" s="69"/>
      <c r="F101" s="69"/>
      <c r="G101" s="69"/>
    </row>
  </sheetData>
  <sheetProtection selectLockedCells="1" selectUnlockedCells="1"/>
  <mergeCells count="75">
    <mergeCell ref="B47:B48"/>
    <mergeCell ref="C47:C48"/>
    <mergeCell ref="D47:E48"/>
    <mergeCell ref="F47:F48"/>
    <mergeCell ref="G47:H48"/>
    <mergeCell ref="B55:E55"/>
    <mergeCell ref="B99:E99"/>
    <mergeCell ref="B63:H63"/>
    <mergeCell ref="B69:H69"/>
    <mergeCell ref="B93:E93"/>
    <mergeCell ref="B96:E96"/>
    <mergeCell ref="F55:I55"/>
    <mergeCell ref="B49:B50"/>
    <mergeCell ref="C49:C50"/>
    <mergeCell ref="D49:E50"/>
    <mergeCell ref="F49:F50"/>
    <mergeCell ref="G49:H50"/>
    <mergeCell ref="B45:B46"/>
    <mergeCell ref="C45:C46"/>
    <mergeCell ref="D45:E46"/>
    <mergeCell ref="F45:F46"/>
    <mergeCell ref="G45:H46"/>
    <mergeCell ref="D32:F32"/>
    <mergeCell ref="G32:H32"/>
    <mergeCell ref="B35:G35"/>
    <mergeCell ref="D44:E44"/>
    <mergeCell ref="G44:H44"/>
    <mergeCell ref="B39:B41"/>
    <mergeCell ref="C39:D39"/>
    <mergeCell ref="E39:F39"/>
    <mergeCell ref="G39:H39"/>
    <mergeCell ref="C38:H38"/>
    <mergeCell ref="C40:D40"/>
    <mergeCell ref="E40:F40"/>
    <mergeCell ref="G40:H40"/>
    <mergeCell ref="C41:D41"/>
    <mergeCell ref="E41:F41"/>
    <mergeCell ref="G41:H41"/>
    <mergeCell ref="D30:F30"/>
    <mergeCell ref="G30:H31"/>
    <mergeCell ref="D31:F31"/>
    <mergeCell ref="B23:H23"/>
    <mergeCell ref="D24:F24"/>
    <mergeCell ref="G24:H24"/>
    <mergeCell ref="D25:F25"/>
    <mergeCell ref="G25:H25"/>
    <mergeCell ref="D26:F26"/>
    <mergeCell ref="G26:H26"/>
    <mergeCell ref="D27:F27"/>
    <mergeCell ref="G27:H27"/>
    <mergeCell ref="D28:F28"/>
    <mergeCell ref="G28:H29"/>
    <mergeCell ref="D29:F29"/>
    <mergeCell ref="B18:H18"/>
    <mergeCell ref="B19:C19"/>
    <mergeCell ref="D19:E19"/>
    <mergeCell ref="G19:H19"/>
    <mergeCell ref="B20:C20"/>
    <mergeCell ref="G20:H20"/>
    <mergeCell ref="D20:E20"/>
    <mergeCell ref="C14:D14"/>
    <mergeCell ref="E14:H14"/>
    <mergeCell ref="E11:H11"/>
    <mergeCell ref="B2:H2"/>
    <mergeCell ref="C8:D8"/>
    <mergeCell ref="E8:H8"/>
    <mergeCell ref="C9:D9"/>
    <mergeCell ref="E9:H9"/>
    <mergeCell ref="C10:D10"/>
    <mergeCell ref="E10:H10"/>
    <mergeCell ref="C11:D11"/>
    <mergeCell ref="C12:D12"/>
    <mergeCell ref="E12:H12"/>
    <mergeCell ref="C13:D13"/>
    <mergeCell ref="E13:H13"/>
  </mergeCells>
  <phoneticPr fontId="5" type="noConversion"/>
  <dataValidations count="5">
    <dataValidation operator="equal" allowBlank="1" showInputMessage="1" showErrorMessage="1" sqref="IW65584:IW65594 SS65584:SS65594 ACO65584:ACO65594 AMK65584:AMK65594 AWG65584:AWG65594 BGC65584:BGC65594 BPY65584:BPY65594 BZU65584:BZU65594 CJQ65584:CJQ65594 CTM65584:CTM65594 DDI65584:DDI65594 DNE65584:DNE65594 DXA65584:DXA65594 EGW65584:EGW65594 EQS65584:EQS65594 FAO65584:FAO65594 FKK65584:FKK65594 FUG65584:FUG65594 GEC65584:GEC65594 GNY65584:GNY65594 GXU65584:GXU65594 HHQ65584:HHQ65594 HRM65584:HRM65594 IBI65584:IBI65594 ILE65584:ILE65594 IVA65584:IVA65594 JEW65584:JEW65594 JOS65584:JOS65594 JYO65584:JYO65594 KIK65584:KIK65594 KSG65584:KSG65594 LCC65584:LCC65594 LLY65584:LLY65594 LVU65584:LVU65594 MFQ65584:MFQ65594 MPM65584:MPM65594 MZI65584:MZI65594 NJE65584:NJE65594 NTA65584:NTA65594 OCW65584:OCW65594 OMS65584:OMS65594 OWO65584:OWO65594 PGK65584:PGK65594 PQG65584:PQG65594 QAC65584:QAC65594 QJY65584:QJY65594 QTU65584:QTU65594 RDQ65584:RDQ65594 RNM65584:RNM65594 RXI65584:RXI65594 SHE65584:SHE65594 SRA65584:SRA65594 TAW65584:TAW65594 TKS65584:TKS65594 TUO65584:TUO65594 UEK65584:UEK65594 UOG65584:UOG65594 UYC65584:UYC65594 VHY65584:VHY65594 VRU65584:VRU65594 WBQ65584:WBQ65594 WLM65584:WLM65594 WVI65584:WVI65594 IW131120:IW131130 SS131120:SS131130 ACO131120:ACO131130 AMK131120:AMK131130 AWG131120:AWG131130 BGC131120:BGC131130 BPY131120:BPY131130 BZU131120:BZU131130 CJQ131120:CJQ131130 CTM131120:CTM131130 DDI131120:DDI131130 DNE131120:DNE131130 DXA131120:DXA131130 EGW131120:EGW131130 EQS131120:EQS131130 FAO131120:FAO131130 FKK131120:FKK131130 FUG131120:FUG131130 GEC131120:GEC131130 GNY131120:GNY131130 GXU131120:GXU131130 HHQ131120:HHQ131130 HRM131120:HRM131130 IBI131120:IBI131130 ILE131120:ILE131130 IVA131120:IVA131130 JEW131120:JEW131130 JOS131120:JOS131130 JYO131120:JYO131130 KIK131120:KIK131130 KSG131120:KSG131130 LCC131120:LCC131130 LLY131120:LLY131130 LVU131120:LVU131130 MFQ131120:MFQ131130 MPM131120:MPM131130 MZI131120:MZI131130 NJE131120:NJE131130 NTA131120:NTA131130 OCW131120:OCW131130 OMS131120:OMS131130 OWO131120:OWO131130 PGK131120:PGK131130 PQG131120:PQG131130 QAC131120:QAC131130 QJY131120:QJY131130 QTU131120:QTU131130 RDQ131120:RDQ131130 RNM131120:RNM131130 RXI131120:RXI131130 SHE131120:SHE131130 SRA131120:SRA131130 TAW131120:TAW131130 TKS131120:TKS131130 TUO131120:TUO131130 UEK131120:UEK131130 UOG131120:UOG131130 UYC131120:UYC131130 VHY131120:VHY131130 VRU131120:VRU131130 WBQ131120:WBQ131130 WLM131120:WLM131130 WVI131120:WVI131130 IW196656:IW196666 SS196656:SS196666 ACO196656:ACO196666 AMK196656:AMK196666 AWG196656:AWG196666 BGC196656:BGC196666 BPY196656:BPY196666 BZU196656:BZU196666 CJQ196656:CJQ196666 CTM196656:CTM196666 DDI196656:DDI196666 DNE196656:DNE196666 DXA196656:DXA196666 EGW196656:EGW196666 EQS196656:EQS196666 FAO196656:FAO196666 FKK196656:FKK196666 FUG196656:FUG196666 GEC196656:GEC196666 GNY196656:GNY196666 GXU196656:GXU196666 HHQ196656:HHQ196666 HRM196656:HRM196666 IBI196656:IBI196666 ILE196656:ILE196666 IVA196656:IVA196666 JEW196656:JEW196666 JOS196656:JOS196666 JYO196656:JYO196666 KIK196656:KIK196666 KSG196656:KSG196666 LCC196656:LCC196666 LLY196656:LLY196666 LVU196656:LVU196666 MFQ196656:MFQ196666 MPM196656:MPM196666 MZI196656:MZI196666 NJE196656:NJE196666 NTA196656:NTA196666 OCW196656:OCW196666 OMS196656:OMS196666 OWO196656:OWO196666 PGK196656:PGK196666 PQG196656:PQG196666 QAC196656:QAC196666 QJY196656:QJY196666 QTU196656:QTU196666 RDQ196656:RDQ196666 RNM196656:RNM196666 RXI196656:RXI196666 SHE196656:SHE196666 SRA196656:SRA196666 TAW196656:TAW196666 TKS196656:TKS196666 TUO196656:TUO196666 UEK196656:UEK196666 UOG196656:UOG196666 UYC196656:UYC196666 VHY196656:VHY196666 VRU196656:VRU196666 WBQ196656:WBQ196666 WLM196656:WLM196666 WVI196656:WVI196666 IW262192:IW262202 SS262192:SS262202 ACO262192:ACO262202 AMK262192:AMK262202 AWG262192:AWG262202 BGC262192:BGC262202 BPY262192:BPY262202 BZU262192:BZU262202 CJQ262192:CJQ262202 CTM262192:CTM262202 DDI262192:DDI262202 DNE262192:DNE262202 DXA262192:DXA262202 EGW262192:EGW262202 EQS262192:EQS262202 FAO262192:FAO262202 FKK262192:FKK262202 FUG262192:FUG262202 GEC262192:GEC262202 GNY262192:GNY262202 GXU262192:GXU262202 HHQ262192:HHQ262202 HRM262192:HRM262202 IBI262192:IBI262202 ILE262192:ILE262202 IVA262192:IVA262202 JEW262192:JEW262202 JOS262192:JOS262202 JYO262192:JYO262202 KIK262192:KIK262202 KSG262192:KSG262202 LCC262192:LCC262202 LLY262192:LLY262202 LVU262192:LVU262202 MFQ262192:MFQ262202 MPM262192:MPM262202 MZI262192:MZI262202 NJE262192:NJE262202 NTA262192:NTA262202 OCW262192:OCW262202 OMS262192:OMS262202 OWO262192:OWO262202 PGK262192:PGK262202 PQG262192:PQG262202 QAC262192:QAC262202 QJY262192:QJY262202 QTU262192:QTU262202 RDQ262192:RDQ262202 RNM262192:RNM262202 RXI262192:RXI262202 SHE262192:SHE262202 SRA262192:SRA262202 TAW262192:TAW262202 TKS262192:TKS262202 TUO262192:TUO262202 UEK262192:UEK262202 UOG262192:UOG262202 UYC262192:UYC262202 VHY262192:VHY262202 VRU262192:VRU262202 WBQ262192:WBQ262202 WLM262192:WLM262202 WVI262192:WVI262202 IW327728:IW327738 SS327728:SS327738 ACO327728:ACO327738 AMK327728:AMK327738 AWG327728:AWG327738 BGC327728:BGC327738 BPY327728:BPY327738 BZU327728:BZU327738 CJQ327728:CJQ327738 CTM327728:CTM327738 DDI327728:DDI327738 DNE327728:DNE327738 DXA327728:DXA327738 EGW327728:EGW327738 EQS327728:EQS327738 FAO327728:FAO327738 FKK327728:FKK327738 FUG327728:FUG327738 GEC327728:GEC327738 GNY327728:GNY327738 GXU327728:GXU327738 HHQ327728:HHQ327738 HRM327728:HRM327738 IBI327728:IBI327738 ILE327728:ILE327738 IVA327728:IVA327738 JEW327728:JEW327738 JOS327728:JOS327738 JYO327728:JYO327738 KIK327728:KIK327738 KSG327728:KSG327738 LCC327728:LCC327738 LLY327728:LLY327738 LVU327728:LVU327738 MFQ327728:MFQ327738 MPM327728:MPM327738 MZI327728:MZI327738 NJE327728:NJE327738 NTA327728:NTA327738 OCW327728:OCW327738 OMS327728:OMS327738 OWO327728:OWO327738 PGK327728:PGK327738 PQG327728:PQG327738 QAC327728:QAC327738 QJY327728:QJY327738 QTU327728:QTU327738 RDQ327728:RDQ327738 RNM327728:RNM327738 RXI327728:RXI327738 SHE327728:SHE327738 SRA327728:SRA327738 TAW327728:TAW327738 TKS327728:TKS327738 TUO327728:TUO327738 UEK327728:UEK327738 UOG327728:UOG327738 UYC327728:UYC327738 VHY327728:VHY327738 VRU327728:VRU327738 WBQ327728:WBQ327738 WLM327728:WLM327738 WVI327728:WVI327738 IW393264:IW393274 SS393264:SS393274 ACO393264:ACO393274 AMK393264:AMK393274 AWG393264:AWG393274 BGC393264:BGC393274 BPY393264:BPY393274 BZU393264:BZU393274 CJQ393264:CJQ393274 CTM393264:CTM393274 DDI393264:DDI393274 DNE393264:DNE393274 DXA393264:DXA393274 EGW393264:EGW393274 EQS393264:EQS393274 FAO393264:FAO393274 FKK393264:FKK393274 FUG393264:FUG393274 GEC393264:GEC393274 GNY393264:GNY393274 GXU393264:GXU393274 HHQ393264:HHQ393274 HRM393264:HRM393274 IBI393264:IBI393274 ILE393264:ILE393274 IVA393264:IVA393274 JEW393264:JEW393274 JOS393264:JOS393274 JYO393264:JYO393274 KIK393264:KIK393274 KSG393264:KSG393274 LCC393264:LCC393274 LLY393264:LLY393274 LVU393264:LVU393274 MFQ393264:MFQ393274 MPM393264:MPM393274 MZI393264:MZI393274 NJE393264:NJE393274 NTA393264:NTA393274 OCW393264:OCW393274 OMS393264:OMS393274 OWO393264:OWO393274 PGK393264:PGK393274 PQG393264:PQG393274 QAC393264:QAC393274 QJY393264:QJY393274 QTU393264:QTU393274 RDQ393264:RDQ393274 RNM393264:RNM393274 RXI393264:RXI393274 SHE393264:SHE393274 SRA393264:SRA393274 TAW393264:TAW393274 TKS393264:TKS393274 TUO393264:TUO393274 UEK393264:UEK393274 UOG393264:UOG393274 UYC393264:UYC393274 VHY393264:VHY393274 VRU393264:VRU393274 WBQ393264:WBQ393274 WLM393264:WLM393274 WVI393264:WVI393274 IW458800:IW458810 SS458800:SS458810 ACO458800:ACO458810 AMK458800:AMK458810 AWG458800:AWG458810 BGC458800:BGC458810 BPY458800:BPY458810 BZU458800:BZU458810 CJQ458800:CJQ458810 CTM458800:CTM458810 DDI458800:DDI458810 DNE458800:DNE458810 DXA458800:DXA458810 EGW458800:EGW458810 EQS458800:EQS458810 FAO458800:FAO458810 FKK458800:FKK458810 FUG458800:FUG458810 GEC458800:GEC458810 GNY458800:GNY458810 GXU458800:GXU458810 HHQ458800:HHQ458810 HRM458800:HRM458810 IBI458800:IBI458810 ILE458800:ILE458810 IVA458800:IVA458810 JEW458800:JEW458810 JOS458800:JOS458810 JYO458800:JYO458810 KIK458800:KIK458810 KSG458800:KSG458810 LCC458800:LCC458810 LLY458800:LLY458810 LVU458800:LVU458810 MFQ458800:MFQ458810 MPM458800:MPM458810 MZI458800:MZI458810 NJE458800:NJE458810 NTA458800:NTA458810 OCW458800:OCW458810 OMS458800:OMS458810 OWO458800:OWO458810 PGK458800:PGK458810 PQG458800:PQG458810 QAC458800:QAC458810 QJY458800:QJY458810 QTU458800:QTU458810 RDQ458800:RDQ458810 RNM458800:RNM458810 RXI458800:RXI458810 SHE458800:SHE458810 SRA458800:SRA458810 TAW458800:TAW458810 TKS458800:TKS458810 TUO458800:TUO458810 UEK458800:UEK458810 UOG458800:UOG458810 UYC458800:UYC458810 VHY458800:VHY458810 VRU458800:VRU458810 WBQ458800:WBQ458810 WLM458800:WLM458810 WVI458800:WVI458810 IW524336:IW524346 SS524336:SS524346 ACO524336:ACO524346 AMK524336:AMK524346 AWG524336:AWG524346 BGC524336:BGC524346 BPY524336:BPY524346 BZU524336:BZU524346 CJQ524336:CJQ524346 CTM524336:CTM524346 DDI524336:DDI524346 DNE524336:DNE524346 DXA524336:DXA524346 EGW524336:EGW524346 EQS524336:EQS524346 FAO524336:FAO524346 FKK524336:FKK524346 FUG524336:FUG524346 GEC524336:GEC524346 GNY524336:GNY524346 GXU524336:GXU524346 HHQ524336:HHQ524346 HRM524336:HRM524346 IBI524336:IBI524346 ILE524336:ILE524346 IVA524336:IVA524346 JEW524336:JEW524346 JOS524336:JOS524346 JYO524336:JYO524346 KIK524336:KIK524346 KSG524336:KSG524346 LCC524336:LCC524346 LLY524336:LLY524346 LVU524336:LVU524346 MFQ524336:MFQ524346 MPM524336:MPM524346 MZI524336:MZI524346 NJE524336:NJE524346 NTA524336:NTA524346 OCW524336:OCW524346 OMS524336:OMS524346 OWO524336:OWO524346 PGK524336:PGK524346 PQG524336:PQG524346 QAC524336:QAC524346 QJY524336:QJY524346 QTU524336:QTU524346 RDQ524336:RDQ524346 RNM524336:RNM524346 RXI524336:RXI524346 SHE524336:SHE524346 SRA524336:SRA524346 TAW524336:TAW524346 TKS524336:TKS524346 TUO524336:TUO524346 UEK524336:UEK524346 UOG524336:UOG524346 UYC524336:UYC524346 VHY524336:VHY524346 VRU524336:VRU524346 WBQ524336:WBQ524346 WLM524336:WLM524346 WVI524336:WVI524346 IW589872:IW589882 SS589872:SS589882 ACO589872:ACO589882 AMK589872:AMK589882 AWG589872:AWG589882 BGC589872:BGC589882 BPY589872:BPY589882 BZU589872:BZU589882 CJQ589872:CJQ589882 CTM589872:CTM589882 DDI589872:DDI589882 DNE589872:DNE589882 DXA589872:DXA589882 EGW589872:EGW589882 EQS589872:EQS589882 FAO589872:FAO589882 FKK589872:FKK589882 FUG589872:FUG589882 GEC589872:GEC589882 GNY589872:GNY589882 GXU589872:GXU589882 HHQ589872:HHQ589882 HRM589872:HRM589882 IBI589872:IBI589882 ILE589872:ILE589882 IVA589872:IVA589882 JEW589872:JEW589882 JOS589872:JOS589882 JYO589872:JYO589882 KIK589872:KIK589882 KSG589872:KSG589882 LCC589872:LCC589882 LLY589872:LLY589882 LVU589872:LVU589882 MFQ589872:MFQ589882 MPM589872:MPM589882 MZI589872:MZI589882 NJE589872:NJE589882 NTA589872:NTA589882 OCW589872:OCW589882 OMS589872:OMS589882 OWO589872:OWO589882 PGK589872:PGK589882 PQG589872:PQG589882 QAC589872:QAC589882 QJY589872:QJY589882 QTU589872:QTU589882 RDQ589872:RDQ589882 RNM589872:RNM589882 RXI589872:RXI589882 SHE589872:SHE589882 SRA589872:SRA589882 TAW589872:TAW589882 TKS589872:TKS589882 TUO589872:TUO589882 UEK589872:UEK589882 UOG589872:UOG589882 UYC589872:UYC589882 VHY589872:VHY589882 VRU589872:VRU589882 WBQ589872:WBQ589882 WLM589872:WLM589882 WVI589872:WVI589882 IW655408:IW655418 SS655408:SS655418 ACO655408:ACO655418 AMK655408:AMK655418 AWG655408:AWG655418 BGC655408:BGC655418 BPY655408:BPY655418 BZU655408:BZU655418 CJQ655408:CJQ655418 CTM655408:CTM655418 DDI655408:DDI655418 DNE655408:DNE655418 DXA655408:DXA655418 EGW655408:EGW655418 EQS655408:EQS655418 FAO655408:FAO655418 FKK655408:FKK655418 FUG655408:FUG655418 GEC655408:GEC655418 GNY655408:GNY655418 GXU655408:GXU655418 HHQ655408:HHQ655418 HRM655408:HRM655418 IBI655408:IBI655418 ILE655408:ILE655418 IVA655408:IVA655418 JEW655408:JEW655418 JOS655408:JOS655418 JYO655408:JYO655418 KIK655408:KIK655418 KSG655408:KSG655418 LCC655408:LCC655418 LLY655408:LLY655418 LVU655408:LVU655418 MFQ655408:MFQ655418 MPM655408:MPM655418 MZI655408:MZI655418 NJE655408:NJE655418 NTA655408:NTA655418 OCW655408:OCW655418 OMS655408:OMS655418 OWO655408:OWO655418 PGK655408:PGK655418 PQG655408:PQG655418 QAC655408:QAC655418 QJY655408:QJY655418 QTU655408:QTU655418 RDQ655408:RDQ655418 RNM655408:RNM655418 RXI655408:RXI655418 SHE655408:SHE655418 SRA655408:SRA655418 TAW655408:TAW655418 TKS655408:TKS655418 TUO655408:TUO655418 UEK655408:UEK655418 UOG655408:UOG655418 UYC655408:UYC655418 VHY655408:VHY655418 VRU655408:VRU655418 WBQ655408:WBQ655418 WLM655408:WLM655418 WVI655408:WVI655418 IW720944:IW720954 SS720944:SS720954 ACO720944:ACO720954 AMK720944:AMK720954 AWG720944:AWG720954 BGC720944:BGC720954 BPY720944:BPY720954 BZU720944:BZU720954 CJQ720944:CJQ720954 CTM720944:CTM720954 DDI720944:DDI720954 DNE720944:DNE720954 DXA720944:DXA720954 EGW720944:EGW720954 EQS720944:EQS720954 FAO720944:FAO720954 FKK720944:FKK720954 FUG720944:FUG720954 GEC720944:GEC720954 GNY720944:GNY720954 GXU720944:GXU720954 HHQ720944:HHQ720954 HRM720944:HRM720954 IBI720944:IBI720954 ILE720944:ILE720954 IVA720944:IVA720954 JEW720944:JEW720954 JOS720944:JOS720954 JYO720944:JYO720954 KIK720944:KIK720954 KSG720944:KSG720954 LCC720944:LCC720954 LLY720944:LLY720954 LVU720944:LVU720954 MFQ720944:MFQ720954 MPM720944:MPM720954 MZI720944:MZI720954 NJE720944:NJE720954 NTA720944:NTA720954 OCW720944:OCW720954 OMS720944:OMS720954 OWO720944:OWO720954 PGK720944:PGK720954 PQG720944:PQG720954 QAC720944:QAC720954 QJY720944:QJY720954 QTU720944:QTU720954 RDQ720944:RDQ720954 RNM720944:RNM720954 RXI720944:RXI720954 SHE720944:SHE720954 SRA720944:SRA720954 TAW720944:TAW720954 TKS720944:TKS720954 TUO720944:TUO720954 UEK720944:UEK720954 UOG720944:UOG720954 UYC720944:UYC720954 VHY720944:VHY720954 VRU720944:VRU720954 WBQ720944:WBQ720954 WLM720944:WLM720954 WVI720944:WVI720954 IW786480:IW786490 SS786480:SS786490 ACO786480:ACO786490 AMK786480:AMK786490 AWG786480:AWG786490 BGC786480:BGC786490 BPY786480:BPY786490 BZU786480:BZU786490 CJQ786480:CJQ786490 CTM786480:CTM786490 DDI786480:DDI786490 DNE786480:DNE786490 DXA786480:DXA786490 EGW786480:EGW786490 EQS786480:EQS786490 FAO786480:FAO786490 FKK786480:FKK786490 FUG786480:FUG786490 GEC786480:GEC786490 GNY786480:GNY786490 GXU786480:GXU786490 HHQ786480:HHQ786490 HRM786480:HRM786490 IBI786480:IBI786490 ILE786480:ILE786490 IVA786480:IVA786490 JEW786480:JEW786490 JOS786480:JOS786490 JYO786480:JYO786490 KIK786480:KIK786490 KSG786480:KSG786490 LCC786480:LCC786490 LLY786480:LLY786490 LVU786480:LVU786490 MFQ786480:MFQ786490 MPM786480:MPM786490 MZI786480:MZI786490 NJE786480:NJE786490 NTA786480:NTA786490 OCW786480:OCW786490 OMS786480:OMS786490 OWO786480:OWO786490 PGK786480:PGK786490 PQG786480:PQG786490 QAC786480:QAC786490 QJY786480:QJY786490 QTU786480:QTU786490 RDQ786480:RDQ786490 RNM786480:RNM786490 RXI786480:RXI786490 SHE786480:SHE786490 SRA786480:SRA786490 TAW786480:TAW786490 TKS786480:TKS786490 TUO786480:TUO786490 UEK786480:UEK786490 UOG786480:UOG786490 UYC786480:UYC786490 VHY786480:VHY786490 VRU786480:VRU786490 WBQ786480:WBQ786490 WLM786480:WLM786490 WVI786480:WVI786490 IW852016:IW852026 SS852016:SS852026 ACO852016:ACO852026 AMK852016:AMK852026 AWG852016:AWG852026 BGC852016:BGC852026 BPY852016:BPY852026 BZU852016:BZU852026 CJQ852016:CJQ852026 CTM852016:CTM852026 DDI852016:DDI852026 DNE852016:DNE852026 DXA852016:DXA852026 EGW852016:EGW852026 EQS852016:EQS852026 FAO852016:FAO852026 FKK852016:FKK852026 FUG852016:FUG852026 GEC852016:GEC852026 GNY852016:GNY852026 GXU852016:GXU852026 HHQ852016:HHQ852026 HRM852016:HRM852026 IBI852016:IBI852026 ILE852016:ILE852026 IVA852016:IVA852026 JEW852016:JEW852026 JOS852016:JOS852026 JYO852016:JYO852026 KIK852016:KIK852026 KSG852016:KSG852026 LCC852016:LCC852026 LLY852016:LLY852026 LVU852016:LVU852026 MFQ852016:MFQ852026 MPM852016:MPM852026 MZI852016:MZI852026 NJE852016:NJE852026 NTA852016:NTA852026 OCW852016:OCW852026 OMS852016:OMS852026 OWO852016:OWO852026 PGK852016:PGK852026 PQG852016:PQG852026 QAC852016:QAC852026 QJY852016:QJY852026 QTU852016:QTU852026 RDQ852016:RDQ852026 RNM852016:RNM852026 RXI852016:RXI852026 SHE852016:SHE852026 SRA852016:SRA852026 TAW852016:TAW852026 TKS852016:TKS852026 TUO852016:TUO852026 UEK852016:UEK852026 UOG852016:UOG852026 UYC852016:UYC852026 VHY852016:VHY852026 VRU852016:VRU852026 WBQ852016:WBQ852026 WLM852016:WLM852026 WVI852016:WVI852026 IW917552:IW917562 SS917552:SS917562 ACO917552:ACO917562 AMK917552:AMK917562 AWG917552:AWG917562 BGC917552:BGC917562 BPY917552:BPY917562 BZU917552:BZU917562 CJQ917552:CJQ917562 CTM917552:CTM917562 DDI917552:DDI917562 DNE917552:DNE917562 DXA917552:DXA917562 EGW917552:EGW917562 EQS917552:EQS917562 FAO917552:FAO917562 FKK917552:FKK917562 FUG917552:FUG917562 GEC917552:GEC917562 GNY917552:GNY917562 GXU917552:GXU917562 HHQ917552:HHQ917562 HRM917552:HRM917562 IBI917552:IBI917562 ILE917552:ILE917562 IVA917552:IVA917562 JEW917552:JEW917562 JOS917552:JOS917562 JYO917552:JYO917562 KIK917552:KIK917562 KSG917552:KSG917562 LCC917552:LCC917562 LLY917552:LLY917562 LVU917552:LVU917562 MFQ917552:MFQ917562 MPM917552:MPM917562 MZI917552:MZI917562 NJE917552:NJE917562 NTA917552:NTA917562 OCW917552:OCW917562 OMS917552:OMS917562 OWO917552:OWO917562 PGK917552:PGK917562 PQG917552:PQG917562 QAC917552:QAC917562 QJY917552:QJY917562 QTU917552:QTU917562 RDQ917552:RDQ917562 RNM917552:RNM917562 RXI917552:RXI917562 SHE917552:SHE917562 SRA917552:SRA917562 TAW917552:TAW917562 TKS917552:TKS917562 TUO917552:TUO917562 UEK917552:UEK917562 UOG917552:UOG917562 UYC917552:UYC917562 VHY917552:VHY917562 VRU917552:VRU917562 WBQ917552:WBQ917562 WLM917552:WLM917562 WVI917552:WVI917562 IW983088:IW983098 SS983088:SS983098 ACO983088:ACO983098 AMK983088:AMK983098 AWG983088:AWG983098 BGC983088:BGC983098 BPY983088:BPY983098 BZU983088:BZU983098 CJQ983088:CJQ983098 CTM983088:CTM983098 DDI983088:DDI983098 DNE983088:DNE983098 DXA983088:DXA983098 EGW983088:EGW983098 EQS983088:EQS983098 FAO983088:FAO983098 FKK983088:FKK983098 FUG983088:FUG983098 GEC983088:GEC983098 GNY983088:GNY983098 GXU983088:GXU983098 HHQ983088:HHQ983098 HRM983088:HRM983098 IBI983088:IBI983098 ILE983088:ILE983098 IVA983088:IVA983098 JEW983088:JEW983098 JOS983088:JOS983098 JYO983088:JYO983098 KIK983088:KIK983098 KSG983088:KSG983098 LCC983088:LCC983098 LLY983088:LLY983098 LVU983088:LVU983098 MFQ983088:MFQ983098 MPM983088:MPM983098 MZI983088:MZI983098 NJE983088:NJE983098 NTA983088:NTA983098 OCW983088:OCW983098 OMS983088:OMS983098 OWO983088:OWO983098 PGK983088:PGK983098 PQG983088:PQG983098 QAC983088:QAC983098 QJY983088:QJY983098 QTU983088:QTU983098 RDQ983088:RDQ983098 RNM983088:RNM983098 RXI983088:RXI983098 SHE983088:SHE983098 SRA983088:SRA983098 TAW983088:TAW983098 TKS983088:TKS983098 TUO983088:TUO983098 UEK983088:UEK983098 UOG983088:UOG983098 UYC983088:UYC983098 VHY983088:VHY983098 VRU983088:VRU983098 WBQ983088:WBQ983098 WLM983088:WLM983098 WVI983088:WVI983098 H65584:H65594 H983088:H983098 H917552:H917562 H852016:H852026 H786480:H786490 H720944:H720954 H655408:H655418 H589872:H589882 H524336:H524346 H458800:H458810 H393264:H393274 H327728:H327738 H262192:H262202 H196656:H196666 H131120:H131130">
      <formula1>0</formula1>
      <formula2>0</formula2>
    </dataValidation>
    <dataValidation type="list" operator="equal" allowBlank="1" showInputMessage="1" showErrorMessage="1" sqref="IW65600:IW65604 SS65600:SS65604 ACO65600:ACO65604 AMK65600:AMK65604 AWG65600:AWG65604 BGC65600:BGC65604 BPY65600:BPY65604 BZU65600:BZU65604 CJQ65600:CJQ65604 CTM65600:CTM65604 DDI65600:DDI65604 DNE65600:DNE65604 DXA65600:DXA65604 EGW65600:EGW65604 EQS65600:EQS65604 FAO65600:FAO65604 FKK65600:FKK65604 FUG65600:FUG65604 GEC65600:GEC65604 GNY65600:GNY65604 GXU65600:GXU65604 HHQ65600:HHQ65604 HRM65600:HRM65604 IBI65600:IBI65604 ILE65600:ILE65604 IVA65600:IVA65604 JEW65600:JEW65604 JOS65600:JOS65604 JYO65600:JYO65604 KIK65600:KIK65604 KSG65600:KSG65604 LCC65600:LCC65604 LLY65600:LLY65604 LVU65600:LVU65604 MFQ65600:MFQ65604 MPM65600:MPM65604 MZI65600:MZI65604 NJE65600:NJE65604 NTA65600:NTA65604 OCW65600:OCW65604 OMS65600:OMS65604 OWO65600:OWO65604 PGK65600:PGK65604 PQG65600:PQG65604 QAC65600:QAC65604 QJY65600:QJY65604 QTU65600:QTU65604 RDQ65600:RDQ65604 RNM65600:RNM65604 RXI65600:RXI65604 SHE65600:SHE65604 SRA65600:SRA65604 TAW65600:TAW65604 TKS65600:TKS65604 TUO65600:TUO65604 UEK65600:UEK65604 UOG65600:UOG65604 UYC65600:UYC65604 VHY65600:VHY65604 VRU65600:VRU65604 WBQ65600:WBQ65604 WLM65600:WLM65604 WVI65600:WVI65604 IW131136:IW131140 SS131136:SS131140 ACO131136:ACO131140 AMK131136:AMK131140 AWG131136:AWG131140 BGC131136:BGC131140 BPY131136:BPY131140 BZU131136:BZU131140 CJQ131136:CJQ131140 CTM131136:CTM131140 DDI131136:DDI131140 DNE131136:DNE131140 DXA131136:DXA131140 EGW131136:EGW131140 EQS131136:EQS131140 FAO131136:FAO131140 FKK131136:FKK131140 FUG131136:FUG131140 GEC131136:GEC131140 GNY131136:GNY131140 GXU131136:GXU131140 HHQ131136:HHQ131140 HRM131136:HRM131140 IBI131136:IBI131140 ILE131136:ILE131140 IVA131136:IVA131140 JEW131136:JEW131140 JOS131136:JOS131140 JYO131136:JYO131140 KIK131136:KIK131140 KSG131136:KSG131140 LCC131136:LCC131140 LLY131136:LLY131140 LVU131136:LVU131140 MFQ131136:MFQ131140 MPM131136:MPM131140 MZI131136:MZI131140 NJE131136:NJE131140 NTA131136:NTA131140 OCW131136:OCW131140 OMS131136:OMS131140 OWO131136:OWO131140 PGK131136:PGK131140 PQG131136:PQG131140 QAC131136:QAC131140 QJY131136:QJY131140 QTU131136:QTU131140 RDQ131136:RDQ131140 RNM131136:RNM131140 RXI131136:RXI131140 SHE131136:SHE131140 SRA131136:SRA131140 TAW131136:TAW131140 TKS131136:TKS131140 TUO131136:TUO131140 UEK131136:UEK131140 UOG131136:UOG131140 UYC131136:UYC131140 VHY131136:VHY131140 VRU131136:VRU131140 WBQ131136:WBQ131140 WLM131136:WLM131140 WVI131136:WVI131140 IW196672:IW196676 SS196672:SS196676 ACO196672:ACO196676 AMK196672:AMK196676 AWG196672:AWG196676 BGC196672:BGC196676 BPY196672:BPY196676 BZU196672:BZU196676 CJQ196672:CJQ196676 CTM196672:CTM196676 DDI196672:DDI196676 DNE196672:DNE196676 DXA196672:DXA196676 EGW196672:EGW196676 EQS196672:EQS196676 FAO196672:FAO196676 FKK196672:FKK196676 FUG196672:FUG196676 GEC196672:GEC196676 GNY196672:GNY196676 GXU196672:GXU196676 HHQ196672:HHQ196676 HRM196672:HRM196676 IBI196672:IBI196676 ILE196672:ILE196676 IVA196672:IVA196676 JEW196672:JEW196676 JOS196672:JOS196676 JYO196672:JYO196676 KIK196672:KIK196676 KSG196672:KSG196676 LCC196672:LCC196676 LLY196672:LLY196676 LVU196672:LVU196676 MFQ196672:MFQ196676 MPM196672:MPM196676 MZI196672:MZI196676 NJE196672:NJE196676 NTA196672:NTA196676 OCW196672:OCW196676 OMS196672:OMS196676 OWO196672:OWO196676 PGK196672:PGK196676 PQG196672:PQG196676 QAC196672:QAC196676 QJY196672:QJY196676 QTU196672:QTU196676 RDQ196672:RDQ196676 RNM196672:RNM196676 RXI196672:RXI196676 SHE196672:SHE196676 SRA196672:SRA196676 TAW196672:TAW196676 TKS196672:TKS196676 TUO196672:TUO196676 UEK196672:UEK196676 UOG196672:UOG196676 UYC196672:UYC196676 VHY196672:VHY196676 VRU196672:VRU196676 WBQ196672:WBQ196676 WLM196672:WLM196676 WVI196672:WVI196676 IW262208:IW262212 SS262208:SS262212 ACO262208:ACO262212 AMK262208:AMK262212 AWG262208:AWG262212 BGC262208:BGC262212 BPY262208:BPY262212 BZU262208:BZU262212 CJQ262208:CJQ262212 CTM262208:CTM262212 DDI262208:DDI262212 DNE262208:DNE262212 DXA262208:DXA262212 EGW262208:EGW262212 EQS262208:EQS262212 FAO262208:FAO262212 FKK262208:FKK262212 FUG262208:FUG262212 GEC262208:GEC262212 GNY262208:GNY262212 GXU262208:GXU262212 HHQ262208:HHQ262212 HRM262208:HRM262212 IBI262208:IBI262212 ILE262208:ILE262212 IVA262208:IVA262212 JEW262208:JEW262212 JOS262208:JOS262212 JYO262208:JYO262212 KIK262208:KIK262212 KSG262208:KSG262212 LCC262208:LCC262212 LLY262208:LLY262212 LVU262208:LVU262212 MFQ262208:MFQ262212 MPM262208:MPM262212 MZI262208:MZI262212 NJE262208:NJE262212 NTA262208:NTA262212 OCW262208:OCW262212 OMS262208:OMS262212 OWO262208:OWO262212 PGK262208:PGK262212 PQG262208:PQG262212 QAC262208:QAC262212 QJY262208:QJY262212 QTU262208:QTU262212 RDQ262208:RDQ262212 RNM262208:RNM262212 RXI262208:RXI262212 SHE262208:SHE262212 SRA262208:SRA262212 TAW262208:TAW262212 TKS262208:TKS262212 TUO262208:TUO262212 UEK262208:UEK262212 UOG262208:UOG262212 UYC262208:UYC262212 VHY262208:VHY262212 VRU262208:VRU262212 WBQ262208:WBQ262212 WLM262208:WLM262212 WVI262208:WVI262212 IW327744:IW327748 SS327744:SS327748 ACO327744:ACO327748 AMK327744:AMK327748 AWG327744:AWG327748 BGC327744:BGC327748 BPY327744:BPY327748 BZU327744:BZU327748 CJQ327744:CJQ327748 CTM327744:CTM327748 DDI327744:DDI327748 DNE327744:DNE327748 DXA327744:DXA327748 EGW327744:EGW327748 EQS327744:EQS327748 FAO327744:FAO327748 FKK327744:FKK327748 FUG327744:FUG327748 GEC327744:GEC327748 GNY327744:GNY327748 GXU327744:GXU327748 HHQ327744:HHQ327748 HRM327744:HRM327748 IBI327744:IBI327748 ILE327744:ILE327748 IVA327744:IVA327748 JEW327744:JEW327748 JOS327744:JOS327748 JYO327744:JYO327748 KIK327744:KIK327748 KSG327744:KSG327748 LCC327744:LCC327748 LLY327744:LLY327748 LVU327744:LVU327748 MFQ327744:MFQ327748 MPM327744:MPM327748 MZI327744:MZI327748 NJE327744:NJE327748 NTA327744:NTA327748 OCW327744:OCW327748 OMS327744:OMS327748 OWO327744:OWO327748 PGK327744:PGK327748 PQG327744:PQG327748 QAC327744:QAC327748 QJY327744:QJY327748 QTU327744:QTU327748 RDQ327744:RDQ327748 RNM327744:RNM327748 RXI327744:RXI327748 SHE327744:SHE327748 SRA327744:SRA327748 TAW327744:TAW327748 TKS327744:TKS327748 TUO327744:TUO327748 UEK327744:UEK327748 UOG327744:UOG327748 UYC327744:UYC327748 VHY327744:VHY327748 VRU327744:VRU327748 WBQ327744:WBQ327748 WLM327744:WLM327748 WVI327744:WVI327748 IW393280:IW393284 SS393280:SS393284 ACO393280:ACO393284 AMK393280:AMK393284 AWG393280:AWG393284 BGC393280:BGC393284 BPY393280:BPY393284 BZU393280:BZU393284 CJQ393280:CJQ393284 CTM393280:CTM393284 DDI393280:DDI393284 DNE393280:DNE393284 DXA393280:DXA393284 EGW393280:EGW393284 EQS393280:EQS393284 FAO393280:FAO393284 FKK393280:FKK393284 FUG393280:FUG393284 GEC393280:GEC393284 GNY393280:GNY393284 GXU393280:GXU393284 HHQ393280:HHQ393284 HRM393280:HRM393284 IBI393280:IBI393284 ILE393280:ILE393284 IVA393280:IVA393284 JEW393280:JEW393284 JOS393280:JOS393284 JYO393280:JYO393284 KIK393280:KIK393284 KSG393280:KSG393284 LCC393280:LCC393284 LLY393280:LLY393284 LVU393280:LVU393284 MFQ393280:MFQ393284 MPM393280:MPM393284 MZI393280:MZI393284 NJE393280:NJE393284 NTA393280:NTA393284 OCW393280:OCW393284 OMS393280:OMS393284 OWO393280:OWO393284 PGK393280:PGK393284 PQG393280:PQG393284 QAC393280:QAC393284 QJY393280:QJY393284 QTU393280:QTU393284 RDQ393280:RDQ393284 RNM393280:RNM393284 RXI393280:RXI393284 SHE393280:SHE393284 SRA393280:SRA393284 TAW393280:TAW393284 TKS393280:TKS393284 TUO393280:TUO393284 UEK393280:UEK393284 UOG393280:UOG393284 UYC393280:UYC393284 VHY393280:VHY393284 VRU393280:VRU393284 WBQ393280:WBQ393284 WLM393280:WLM393284 WVI393280:WVI393284 IW458816:IW458820 SS458816:SS458820 ACO458816:ACO458820 AMK458816:AMK458820 AWG458816:AWG458820 BGC458816:BGC458820 BPY458816:BPY458820 BZU458816:BZU458820 CJQ458816:CJQ458820 CTM458816:CTM458820 DDI458816:DDI458820 DNE458816:DNE458820 DXA458816:DXA458820 EGW458816:EGW458820 EQS458816:EQS458820 FAO458816:FAO458820 FKK458816:FKK458820 FUG458816:FUG458820 GEC458816:GEC458820 GNY458816:GNY458820 GXU458816:GXU458820 HHQ458816:HHQ458820 HRM458816:HRM458820 IBI458816:IBI458820 ILE458816:ILE458820 IVA458816:IVA458820 JEW458816:JEW458820 JOS458816:JOS458820 JYO458816:JYO458820 KIK458816:KIK458820 KSG458816:KSG458820 LCC458816:LCC458820 LLY458816:LLY458820 LVU458816:LVU458820 MFQ458816:MFQ458820 MPM458816:MPM458820 MZI458816:MZI458820 NJE458816:NJE458820 NTA458816:NTA458820 OCW458816:OCW458820 OMS458816:OMS458820 OWO458816:OWO458820 PGK458816:PGK458820 PQG458816:PQG458820 QAC458816:QAC458820 QJY458816:QJY458820 QTU458816:QTU458820 RDQ458816:RDQ458820 RNM458816:RNM458820 RXI458816:RXI458820 SHE458816:SHE458820 SRA458816:SRA458820 TAW458816:TAW458820 TKS458816:TKS458820 TUO458816:TUO458820 UEK458816:UEK458820 UOG458816:UOG458820 UYC458816:UYC458820 VHY458816:VHY458820 VRU458816:VRU458820 WBQ458816:WBQ458820 WLM458816:WLM458820 WVI458816:WVI458820 IW524352:IW524356 SS524352:SS524356 ACO524352:ACO524356 AMK524352:AMK524356 AWG524352:AWG524356 BGC524352:BGC524356 BPY524352:BPY524356 BZU524352:BZU524356 CJQ524352:CJQ524356 CTM524352:CTM524356 DDI524352:DDI524356 DNE524352:DNE524356 DXA524352:DXA524356 EGW524352:EGW524356 EQS524352:EQS524356 FAO524352:FAO524356 FKK524352:FKK524356 FUG524352:FUG524356 GEC524352:GEC524356 GNY524352:GNY524356 GXU524352:GXU524356 HHQ524352:HHQ524356 HRM524352:HRM524356 IBI524352:IBI524356 ILE524352:ILE524356 IVA524352:IVA524356 JEW524352:JEW524356 JOS524352:JOS524356 JYO524352:JYO524356 KIK524352:KIK524356 KSG524352:KSG524356 LCC524352:LCC524356 LLY524352:LLY524356 LVU524352:LVU524356 MFQ524352:MFQ524356 MPM524352:MPM524356 MZI524352:MZI524356 NJE524352:NJE524356 NTA524352:NTA524356 OCW524352:OCW524356 OMS524352:OMS524356 OWO524352:OWO524356 PGK524352:PGK524356 PQG524352:PQG524356 QAC524352:QAC524356 QJY524352:QJY524356 QTU524352:QTU524356 RDQ524352:RDQ524356 RNM524352:RNM524356 RXI524352:RXI524356 SHE524352:SHE524356 SRA524352:SRA524356 TAW524352:TAW524356 TKS524352:TKS524356 TUO524352:TUO524356 UEK524352:UEK524356 UOG524352:UOG524356 UYC524352:UYC524356 VHY524352:VHY524356 VRU524352:VRU524356 WBQ524352:WBQ524356 WLM524352:WLM524356 WVI524352:WVI524356 IW589888:IW589892 SS589888:SS589892 ACO589888:ACO589892 AMK589888:AMK589892 AWG589888:AWG589892 BGC589888:BGC589892 BPY589888:BPY589892 BZU589888:BZU589892 CJQ589888:CJQ589892 CTM589888:CTM589892 DDI589888:DDI589892 DNE589888:DNE589892 DXA589888:DXA589892 EGW589888:EGW589892 EQS589888:EQS589892 FAO589888:FAO589892 FKK589888:FKK589892 FUG589888:FUG589892 GEC589888:GEC589892 GNY589888:GNY589892 GXU589888:GXU589892 HHQ589888:HHQ589892 HRM589888:HRM589892 IBI589888:IBI589892 ILE589888:ILE589892 IVA589888:IVA589892 JEW589888:JEW589892 JOS589888:JOS589892 JYO589888:JYO589892 KIK589888:KIK589892 KSG589888:KSG589892 LCC589888:LCC589892 LLY589888:LLY589892 LVU589888:LVU589892 MFQ589888:MFQ589892 MPM589888:MPM589892 MZI589888:MZI589892 NJE589888:NJE589892 NTA589888:NTA589892 OCW589888:OCW589892 OMS589888:OMS589892 OWO589888:OWO589892 PGK589888:PGK589892 PQG589888:PQG589892 QAC589888:QAC589892 QJY589888:QJY589892 QTU589888:QTU589892 RDQ589888:RDQ589892 RNM589888:RNM589892 RXI589888:RXI589892 SHE589888:SHE589892 SRA589888:SRA589892 TAW589888:TAW589892 TKS589888:TKS589892 TUO589888:TUO589892 UEK589888:UEK589892 UOG589888:UOG589892 UYC589888:UYC589892 VHY589888:VHY589892 VRU589888:VRU589892 WBQ589888:WBQ589892 WLM589888:WLM589892 WVI589888:WVI589892 IW655424:IW655428 SS655424:SS655428 ACO655424:ACO655428 AMK655424:AMK655428 AWG655424:AWG655428 BGC655424:BGC655428 BPY655424:BPY655428 BZU655424:BZU655428 CJQ655424:CJQ655428 CTM655424:CTM655428 DDI655424:DDI655428 DNE655424:DNE655428 DXA655424:DXA655428 EGW655424:EGW655428 EQS655424:EQS655428 FAO655424:FAO655428 FKK655424:FKK655428 FUG655424:FUG655428 GEC655424:GEC655428 GNY655424:GNY655428 GXU655424:GXU655428 HHQ655424:HHQ655428 HRM655424:HRM655428 IBI655424:IBI655428 ILE655424:ILE655428 IVA655424:IVA655428 JEW655424:JEW655428 JOS655424:JOS655428 JYO655424:JYO655428 KIK655424:KIK655428 KSG655424:KSG655428 LCC655424:LCC655428 LLY655424:LLY655428 LVU655424:LVU655428 MFQ655424:MFQ655428 MPM655424:MPM655428 MZI655424:MZI655428 NJE655424:NJE655428 NTA655424:NTA655428 OCW655424:OCW655428 OMS655424:OMS655428 OWO655424:OWO655428 PGK655424:PGK655428 PQG655424:PQG655428 QAC655424:QAC655428 QJY655424:QJY655428 QTU655424:QTU655428 RDQ655424:RDQ655428 RNM655424:RNM655428 RXI655424:RXI655428 SHE655424:SHE655428 SRA655424:SRA655428 TAW655424:TAW655428 TKS655424:TKS655428 TUO655424:TUO655428 UEK655424:UEK655428 UOG655424:UOG655428 UYC655424:UYC655428 VHY655424:VHY655428 VRU655424:VRU655428 WBQ655424:WBQ655428 WLM655424:WLM655428 WVI655424:WVI655428 IW720960:IW720964 SS720960:SS720964 ACO720960:ACO720964 AMK720960:AMK720964 AWG720960:AWG720964 BGC720960:BGC720964 BPY720960:BPY720964 BZU720960:BZU720964 CJQ720960:CJQ720964 CTM720960:CTM720964 DDI720960:DDI720964 DNE720960:DNE720964 DXA720960:DXA720964 EGW720960:EGW720964 EQS720960:EQS720964 FAO720960:FAO720964 FKK720960:FKK720964 FUG720960:FUG720964 GEC720960:GEC720964 GNY720960:GNY720964 GXU720960:GXU720964 HHQ720960:HHQ720964 HRM720960:HRM720964 IBI720960:IBI720964 ILE720960:ILE720964 IVA720960:IVA720964 JEW720960:JEW720964 JOS720960:JOS720964 JYO720960:JYO720964 KIK720960:KIK720964 KSG720960:KSG720964 LCC720960:LCC720964 LLY720960:LLY720964 LVU720960:LVU720964 MFQ720960:MFQ720964 MPM720960:MPM720964 MZI720960:MZI720964 NJE720960:NJE720964 NTA720960:NTA720964 OCW720960:OCW720964 OMS720960:OMS720964 OWO720960:OWO720964 PGK720960:PGK720964 PQG720960:PQG720964 QAC720960:QAC720964 QJY720960:QJY720964 QTU720960:QTU720964 RDQ720960:RDQ720964 RNM720960:RNM720964 RXI720960:RXI720964 SHE720960:SHE720964 SRA720960:SRA720964 TAW720960:TAW720964 TKS720960:TKS720964 TUO720960:TUO720964 UEK720960:UEK720964 UOG720960:UOG720964 UYC720960:UYC720964 VHY720960:VHY720964 VRU720960:VRU720964 WBQ720960:WBQ720964 WLM720960:WLM720964 WVI720960:WVI720964 IW786496:IW786500 SS786496:SS786500 ACO786496:ACO786500 AMK786496:AMK786500 AWG786496:AWG786500 BGC786496:BGC786500 BPY786496:BPY786500 BZU786496:BZU786500 CJQ786496:CJQ786500 CTM786496:CTM786500 DDI786496:DDI786500 DNE786496:DNE786500 DXA786496:DXA786500 EGW786496:EGW786500 EQS786496:EQS786500 FAO786496:FAO786500 FKK786496:FKK786500 FUG786496:FUG786500 GEC786496:GEC786500 GNY786496:GNY786500 GXU786496:GXU786500 HHQ786496:HHQ786500 HRM786496:HRM786500 IBI786496:IBI786500 ILE786496:ILE786500 IVA786496:IVA786500 JEW786496:JEW786500 JOS786496:JOS786500 JYO786496:JYO786500 KIK786496:KIK786500 KSG786496:KSG786500 LCC786496:LCC786500 LLY786496:LLY786500 LVU786496:LVU786500 MFQ786496:MFQ786500 MPM786496:MPM786500 MZI786496:MZI786500 NJE786496:NJE786500 NTA786496:NTA786500 OCW786496:OCW786500 OMS786496:OMS786500 OWO786496:OWO786500 PGK786496:PGK786500 PQG786496:PQG786500 QAC786496:QAC786500 QJY786496:QJY786500 QTU786496:QTU786500 RDQ786496:RDQ786500 RNM786496:RNM786500 RXI786496:RXI786500 SHE786496:SHE786500 SRA786496:SRA786500 TAW786496:TAW786500 TKS786496:TKS786500 TUO786496:TUO786500 UEK786496:UEK786500 UOG786496:UOG786500 UYC786496:UYC786500 VHY786496:VHY786500 VRU786496:VRU786500 WBQ786496:WBQ786500 WLM786496:WLM786500 WVI786496:WVI786500 IW852032:IW852036 SS852032:SS852036 ACO852032:ACO852036 AMK852032:AMK852036 AWG852032:AWG852036 BGC852032:BGC852036 BPY852032:BPY852036 BZU852032:BZU852036 CJQ852032:CJQ852036 CTM852032:CTM852036 DDI852032:DDI852036 DNE852032:DNE852036 DXA852032:DXA852036 EGW852032:EGW852036 EQS852032:EQS852036 FAO852032:FAO852036 FKK852032:FKK852036 FUG852032:FUG852036 GEC852032:GEC852036 GNY852032:GNY852036 GXU852032:GXU852036 HHQ852032:HHQ852036 HRM852032:HRM852036 IBI852032:IBI852036 ILE852032:ILE852036 IVA852032:IVA852036 JEW852032:JEW852036 JOS852032:JOS852036 JYO852032:JYO852036 KIK852032:KIK852036 KSG852032:KSG852036 LCC852032:LCC852036 LLY852032:LLY852036 LVU852032:LVU852036 MFQ852032:MFQ852036 MPM852032:MPM852036 MZI852032:MZI852036 NJE852032:NJE852036 NTA852032:NTA852036 OCW852032:OCW852036 OMS852032:OMS852036 OWO852032:OWO852036 PGK852032:PGK852036 PQG852032:PQG852036 QAC852032:QAC852036 QJY852032:QJY852036 QTU852032:QTU852036 RDQ852032:RDQ852036 RNM852032:RNM852036 RXI852032:RXI852036 SHE852032:SHE852036 SRA852032:SRA852036 TAW852032:TAW852036 TKS852032:TKS852036 TUO852032:TUO852036 UEK852032:UEK852036 UOG852032:UOG852036 UYC852032:UYC852036 VHY852032:VHY852036 VRU852032:VRU852036 WBQ852032:WBQ852036 WLM852032:WLM852036 WVI852032:WVI852036 IW917568:IW917572 SS917568:SS917572 ACO917568:ACO917572 AMK917568:AMK917572 AWG917568:AWG917572 BGC917568:BGC917572 BPY917568:BPY917572 BZU917568:BZU917572 CJQ917568:CJQ917572 CTM917568:CTM917572 DDI917568:DDI917572 DNE917568:DNE917572 DXA917568:DXA917572 EGW917568:EGW917572 EQS917568:EQS917572 FAO917568:FAO917572 FKK917568:FKK917572 FUG917568:FUG917572 GEC917568:GEC917572 GNY917568:GNY917572 GXU917568:GXU917572 HHQ917568:HHQ917572 HRM917568:HRM917572 IBI917568:IBI917572 ILE917568:ILE917572 IVA917568:IVA917572 JEW917568:JEW917572 JOS917568:JOS917572 JYO917568:JYO917572 KIK917568:KIK917572 KSG917568:KSG917572 LCC917568:LCC917572 LLY917568:LLY917572 LVU917568:LVU917572 MFQ917568:MFQ917572 MPM917568:MPM917572 MZI917568:MZI917572 NJE917568:NJE917572 NTA917568:NTA917572 OCW917568:OCW917572 OMS917568:OMS917572 OWO917568:OWO917572 PGK917568:PGK917572 PQG917568:PQG917572 QAC917568:QAC917572 QJY917568:QJY917572 QTU917568:QTU917572 RDQ917568:RDQ917572 RNM917568:RNM917572 RXI917568:RXI917572 SHE917568:SHE917572 SRA917568:SRA917572 TAW917568:TAW917572 TKS917568:TKS917572 TUO917568:TUO917572 UEK917568:UEK917572 UOG917568:UOG917572 UYC917568:UYC917572 VHY917568:VHY917572 VRU917568:VRU917572 WBQ917568:WBQ917572 WLM917568:WLM917572 WVI917568:WVI917572 IW983104:IW983108 SS983104:SS983108 ACO983104:ACO983108 AMK983104:AMK983108 AWG983104:AWG983108 BGC983104:BGC983108 BPY983104:BPY983108 BZU983104:BZU983108 CJQ983104:CJQ983108 CTM983104:CTM983108 DDI983104:DDI983108 DNE983104:DNE983108 DXA983104:DXA983108 EGW983104:EGW983108 EQS983104:EQS983108 FAO983104:FAO983108 FKK983104:FKK983108 FUG983104:FUG983108 GEC983104:GEC983108 GNY983104:GNY983108 GXU983104:GXU983108 HHQ983104:HHQ983108 HRM983104:HRM983108 IBI983104:IBI983108 ILE983104:ILE983108 IVA983104:IVA983108 JEW983104:JEW983108 JOS983104:JOS983108 JYO983104:JYO983108 KIK983104:KIK983108 KSG983104:KSG983108 LCC983104:LCC983108 LLY983104:LLY983108 LVU983104:LVU983108 MFQ983104:MFQ983108 MPM983104:MPM983108 MZI983104:MZI983108 NJE983104:NJE983108 NTA983104:NTA983108 OCW983104:OCW983108 OMS983104:OMS983108 OWO983104:OWO983108 PGK983104:PGK983108 PQG983104:PQG983108 QAC983104:QAC983108 QJY983104:QJY983108 QTU983104:QTU983108 RDQ983104:RDQ983108 RNM983104:RNM983108 RXI983104:RXI983108 SHE983104:SHE983108 SRA983104:SRA983108 TAW983104:TAW983108 TKS983104:TKS983108 TUO983104:TUO983108 UEK983104:UEK983108 UOG983104:UOG983108 UYC983104:UYC983108 VHY983104:VHY983108 VRU983104:VRU983108 WBQ983104:WBQ983108 WLM983104:WLM983108 WVI983104:WVI983108 H983104:H983108 H917568:H917572 H852032:H852036 H786496:H786500 H720960:H720964 H655424:H655428 H589888:H589892 H524352:H524356 H458816:H458820 H393280:H393284 H327744:H327748 H262208:H262212 H196672:H196676 H131136:H131140 H65600:H65604 IW57:IW59 SS57:SS59 ACO57:ACO59 AMK57:AMK59 AWG57:AWG59 BGC57:BGC59 BPY57:BPY59 BZU57:BZU59 CJQ57:CJQ59 CTM57:CTM59 DDI57:DDI59 DNE57:DNE59 DXA57:DXA59 EGW57:EGW59 EQS57:EQS59 FAO57:FAO59 FKK57:FKK59 FUG57:FUG59 GEC57:GEC59 GNY57:GNY59 GXU57:GXU59 HHQ57:HHQ59 HRM57:HRM59 IBI57:IBI59 ILE57:ILE59 IVA57:IVA59 JEW57:JEW59 JOS57:JOS59 JYO57:JYO59 KIK57:KIK59 KSG57:KSG59 LCC57:LCC59 LLY57:LLY59 LVU57:LVU59 MFQ57:MFQ59 MPM57:MPM59 MZI57:MZI59 NJE57:NJE59 NTA57:NTA59 OCW57:OCW59 OMS57:OMS59 OWO57:OWO59 PGK57:PGK59 PQG57:PQG59 QAC57:QAC59 QJY57:QJY59 QTU57:QTU59 RDQ57:RDQ59 RNM57:RNM59 RXI57:RXI59 SHE57:SHE59 SRA57:SRA59 TAW57:TAW59 TKS57:TKS59 TUO57:TUO59 UEK57:UEK59 UOG57:UOG59 UYC57:UYC59 VHY57:VHY59 VRU57:VRU59 WBQ57:WBQ59 WLM57:WLM59 WVI57:WVI59">
      <formula1>"是,否"</formula1>
    </dataValidation>
    <dataValidation type="list" allowBlank="1" showInputMessage="1" showErrorMessage="1" sqref="IW74:IW76 SS74:SS76 ACO74:ACO76 AMK74:AMK76 AWG74:AWG76 BGC74:BGC76 BPY74:BPY76 BZU74:BZU76 CJQ74:CJQ76 CTM74:CTM76 DDI74:DDI76 DNE74:DNE76 DXA74:DXA76 EGW74:EGW76 EQS74:EQS76 FAO74:FAO76 FKK74:FKK76 FUG74:FUG76 GEC74:GEC76 GNY74:GNY76 GXU74:GXU76 HHQ74:HHQ76 HRM74:HRM76 IBI74:IBI76 ILE74:ILE76 IVA74:IVA76 JEW74:JEW76 JOS74:JOS76 JYO74:JYO76 KIK74:KIK76 KSG74:KSG76 LCC74:LCC76 LLY74:LLY76 LVU74:LVU76 MFQ74:MFQ76 MPM74:MPM76 MZI74:MZI76 NJE74:NJE76 NTA74:NTA76 OCW74:OCW76 OMS74:OMS76 OWO74:OWO76 PGK74:PGK76 PQG74:PQG76 QAC74:QAC76 QJY74:QJY76 QTU74:QTU76 RDQ74:RDQ76 RNM74:RNM76 RXI74:RXI76 SHE74:SHE76 SRA74:SRA76 TAW74:TAW76 TKS74:TKS76 TUO74:TUO76 UEK74:UEK76 UOG74:UOG76 UYC74:UYC76 VHY74:VHY76 VRU74:VRU76 WBQ74:WBQ76 WLM74:WLM76 WVI74:WVI76 IW65614:IW65616 SS65614:SS65616 ACO65614:ACO65616 AMK65614:AMK65616 AWG65614:AWG65616 BGC65614:BGC65616 BPY65614:BPY65616 BZU65614:BZU65616 CJQ65614:CJQ65616 CTM65614:CTM65616 DDI65614:DDI65616 DNE65614:DNE65616 DXA65614:DXA65616 EGW65614:EGW65616 EQS65614:EQS65616 FAO65614:FAO65616 FKK65614:FKK65616 FUG65614:FUG65616 GEC65614:GEC65616 GNY65614:GNY65616 GXU65614:GXU65616 HHQ65614:HHQ65616 HRM65614:HRM65616 IBI65614:IBI65616 ILE65614:ILE65616 IVA65614:IVA65616 JEW65614:JEW65616 JOS65614:JOS65616 JYO65614:JYO65616 KIK65614:KIK65616 KSG65614:KSG65616 LCC65614:LCC65616 LLY65614:LLY65616 LVU65614:LVU65616 MFQ65614:MFQ65616 MPM65614:MPM65616 MZI65614:MZI65616 NJE65614:NJE65616 NTA65614:NTA65616 OCW65614:OCW65616 OMS65614:OMS65616 OWO65614:OWO65616 PGK65614:PGK65616 PQG65614:PQG65616 QAC65614:QAC65616 QJY65614:QJY65616 QTU65614:QTU65616 RDQ65614:RDQ65616 RNM65614:RNM65616 RXI65614:RXI65616 SHE65614:SHE65616 SRA65614:SRA65616 TAW65614:TAW65616 TKS65614:TKS65616 TUO65614:TUO65616 UEK65614:UEK65616 UOG65614:UOG65616 UYC65614:UYC65616 VHY65614:VHY65616 VRU65614:VRU65616 WBQ65614:WBQ65616 WLM65614:WLM65616 WVI65614:WVI65616 IW131150:IW131152 SS131150:SS131152 ACO131150:ACO131152 AMK131150:AMK131152 AWG131150:AWG131152 BGC131150:BGC131152 BPY131150:BPY131152 BZU131150:BZU131152 CJQ131150:CJQ131152 CTM131150:CTM131152 DDI131150:DDI131152 DNE131150:DNE131152 DXA131150:DXA131152 EGW131150:EGW131152 EQS131150:EQS131152 FAO131150:FAO131152 FKK131150:FKK131152 FUG131150:FUG131152 GEC131150:GEC131152 GNY131150:GNY131152 GXU131150:GXU131152 HHQ131150:HHQ131152 HRM131150:HRM131152 IBI131150:IBI131152 ILE131150:ILE131152 IVA131150:IVA131152 JEW131150:JEW131152 JOS131150:JOS131152 JYO131150:JYO131152 KIK131150:KIK131152 KSG131150:KSG131152 LCC131150:LCC131152 LLY131150:LLY131152 LVU131150:LVU131152 MFQ131150:MFQ131152 MPM131150:MPM131152 MZI131150:MZI131152 NJE131150:NJE131152 NTA131150:NTA131152 OCW131150:OCW131152 OMS131150:OMS131152 OWO131150:OWO131152 PGK131150:PGK131152 PQG131150:PQG131152 QAC131150:QAC131152 QJY131150:QJY131152 QTU131150:QTU131152 RDQ131150:RDQ131152 RNM131150:RNM131152 RXI131150:RXI131152 SHE131150:SHE131152 SRA131150:SRA131152 TAW131150:TAW131152 TKS131150:TKS131152 TUO131150:TUO131152 UEK131150:UEK131152 UOG131150:UOG131152 UYC131150:UYC131152 VHY131150:VHY131152 VRU131150:VRU131152 WBQ131150:WBQ131152 WLM131150:WLM131152 WVI131150:WVI131152 IW196686:IW196688 SS196686:SS196688 ACO196686:ACO196688 AMK196686:AMK196688 AWG196686:AWG196688 BGC196686:BGC196688 BPY196686:BPY196688 BZU196686:BZU196688 CJQ196686:CJQ196688 CTM196686:CTM196688 DDI196686:DDI196688 DNE196686:DNE196688 DXA196686:DXA196688 EGW196686:EGW196688 EQS196686:EQS196688 FAO196686:FAO196688 FKK196686:FKK196688 FUG196686:FUG196688 GEC196686:GEC196688 GNY196686:GNY196688 GXU196686:GXU196688 HHQ196686:HHQ196688 HRM196686:HRM196688 IBI196686:IBI196688 ILE196686:ILE196688 IVA196686:IVA196688 JEW196686:JEW196688 JOS196686:JOS196688 JYO196686:JYO196688 KIK196686:KIK196688 KSG196686:KSG196688 LCC196686:LCC196688 LLY196686:LLY196688 LVU196686:LVU196688 MFQ196686:MFQ196688 MPM196686:MPM196688 MZI196686:MZI196688 NJE196686:NJE196688 NTA196686:NTA196688 OCW196686:OCW196688 OMS196686:OMS196688 OWO196686:OWO196688 PGK196686:PGK196688 PQG196686:PQG196688 QAC196686:QAC196688 QJY196686:QJY196688 QTU196686:QTU196688 RDQ196686:RDQ196688 RNM196686:RNM196688 RXI196686:RXI196688 SHE196686:SHE196688 SRA196686:SRA196688 TAW196686:TAW196688 TKS196686:TKS196688 TUO196686:TUO196688 UEK196686:UEK196688 UOG196686:UOG196688 UYC196686:UYC196688 VHY196686:VHY196688 VRU196686:VRU196688 WBQ196686:WBQ196688 WLM196686:WLM196688 WVI196686:WVI196688 IW262222:IW262224 SS262222:SS262224 ACO262222:ACO262224 AMK262222:AMK262224 AWG262222:AWG262224 BGC262222:BGC262224 BPY262222:BPY262224 BZU262222:BZU262224 CJQ262222:CJQ262224 CTM262222:CTM262224 DDI262222:DDI262224 DNE262222:DNE262224 DXA262222:DXA262224 EGW262222:EGW262224 EQS262222:EQS262224 FAO262222:FAO262224 FKK262222:FKK262224 FUG262222:FUG262224 GEC262222:GEC262224 GNY262222:GNY262224 GXU262222:GXU262224 HHQ262222:HHQ262224 HRM262222:HRM262224 IBI262222:IBI262224 ILE262222:ILE262224 IVA262222:IVA262224 JEW262222:JEW262224 JOS262222:JOS262224 JYO262222:JYO262224 KIK262222:KIK262224 KSG262222:KSG262224 LCC262222:LCC262224 LLY262222:LLY262224 LVU262222:LVU262224 MFQ262222:MFQ262224 MPM262222:MPM262224 MZI262222:MZI262224 NJE262222:NJE262224 NTA262222:NTA262224 OCW262222:OCW262224 OMS262222:OMS262224 OWO262222:OWO262224 PGK262222:PGK262224 PQG262222:PQG262224 QAC262222:QAC262224 QJY262222:QJY262224 QTU262222:QTU262224 RDQ262222:RDQ262224 RNM262222:RNM262224 RXI262222:RXI262224 SHE262222:SHE262224 SRA262222:SRA262224 TAW262222:TAW262224 TKS262222:TKS262224 TUO262222:TUO262224 UEK262222:UEK262224 UOG262222:UOG262224 UYC262222:UYC262224 VHY262222:VHY262224 VRU262222:VRU262224 WBQ262222:WBQ262224 WLM262222:WLM262224 WVI262222:WVI262224 IW327758:IW327760 SS327758:SS327760 ACO327758:ACO327760 AMK327758:AMK327760 AWG327758:AWG327760 BGC327758:BGC327760 BPY327758:BPY327760 BZU327758:BZU327760 CJQ327758:CJQ327760 CTM327758:CTM327760 DDI327758:DDI327760 DNE327758:DNE327760 DXA327758:DXA327760 EGW327758:EGW327760 EQS327758:EQS327760 FAO327758:FAO327760 FKK327758:FKK327760 FUG327758:FUG327760 GEC327758:GEC327760 GNY327758:GNY327760 GXU327758:GXU327760 HHQ327758:HHQ327760 HRM327758:HRM327760 IBI327758:IBI327760 ILE327758:ILE327760 IVA327758:IVA327760 JEW327758:JEW327760 JOS327758:JOS327760 JYO327758:JYO327760 KIK327758:KIK327760 KSG327758:KSG327760 LCC327758:LCC327760 LLY327758:LLY327760 LVU327758:LVU327760 MFQ327758:MFQ327760 MPM327758:MPM327760 MZI327758:MZI327760 NJE327758:NJE327760 NTA327758:NTA327760 OCW327758:OCW327760 OMS327758:OMS327760 OWO327758:OWO327760 PGK327758:PGK327760 PQG327758:PQG327760 QAC327758:QAC327760 QJY327758:QJY327760 QTU327758:QTU327760 RDQ327758:RDQ327760 RNM327758:RNM327760 RXI327758:RXI327760 SHE327758:SHE327760 SRA327758:SRA327760 TAW327758:TAW327760 TKS327758:TKS327760 TUO327758:TUO327760 UEK327758:UEK327760 UOG327758:UOG327760 UYC327758:UYC327760 VHY327758:VHY327760 VRU327758:VRU327760 WBQ327758:WBQ327760 WLM327758:WLM327760 WVI327758:WVI327760 IW393294:IW393296 SS393294:SS393296 ACO393294:ACO393296 AMK393294:AMK393296 AWG393294:AWG393296 BGC393294:BGC393296 BPY393294:BPY393296 BZU393294:BZU393296 CJQ393294:CJQ393296 CTM393294:CTM393296 DDI393294:DDI393296 DNE393294:DNE393296 DXA393294:DXA393296 EGW393294:EGW393296 EQS393294:EQS393296 FAO393294:FAO393296 FKK393294:FKK393296 FUG393294:FUG393296 GEC393294:GEC393296 GNY393294:GNY393296 GXU393294:GXU393296 HHQ393294:HHQ393296 HRM393294:HRM393296 IBI393294:IBI393296 ILE393294:ILE393296 IVA393294:IVA393296 JEW393294:JEW393296 JOS393294:JOS393296 JYO393294:JYO393296 KIK393294:KIK393296 KSG393294:KSG393296 LCC393294:LCC393296 LLY393294:LLY393296 LVU393294:LVU393296 MFQ393294:MFQ393296 MPM393294:MPM393296 MZI393294:MZI393296 NJE393294:NJE393296 NTA393294:NTA393296 OCW393294:OCW393296 OMS393294:OMS393296 OWO393294:OWO393296 PGK393294:PGK393296 PQG393294:PQG393296 QAC393294:QAC393296 QJY393294:QJY393296 QTU393294:QTU393296 RDQ393294:RDQ393296 RNM393294:RNM393296 RXI393294:RXI393296 SHE393294:SHE393296 SRA393294:SRA393296 TAW393294:TAW393296 TKS393294:TKS393296 TUO393294:TUO393296 UEK393294:UEK393296 UOG393294:UOG393296 UYC393294:UYC393296 VHY393294:VHY393296 VRU393294:VRU393296 WBQ393294:WBQ393296 WLM393294:WLM393296 WVI393294:WVI393296 IW458830:IW458832 SS458830:SS458832 ACO458830:ACO458832 AMK458830:AMK458832 AWG458830:AWG458832 BGC458830:BGC458832 BPY458830:BPY458832 BZU458830:BZU458832 CJQ458830:CJQ458832 CTM458830:CTM458832 DDI458830:DDI458832 DNE458830:DNE458832 DXA458830:DXA458832 EGW458830:EGW458832 EQS458830:EQS458832 FAO458830:FAO458832 FKK458830:FKK458832 FUG458830:FUG458832 GEC458830:GEC458832 GNY458830:GNY458832 GXU458830:GXU458832 HHQ458830:HHQ458832 HRM458830:HRM458832 IBI458830:IBI458832 ILE458830:ILE458832 IVA458830:IVA458832 JEW458830:JEW458832 JOS458830:JOS458832 JYO458830:JYO458832 KIK458830:KIK458832 KSG458830:KSG458832 LCC458830:LCC458832 LLY458830:LLY458832 LVU458830:LVU458832 MFQ458830:MFQ458832 MPM458830:MPM458832 MZI458830:MZI458832 NJE458830:NJE458832 NTA458830:NTA458832 OCW458830:OCW458832 OMS458830:OMS458832 OWO458830:OWO458832 PGK458830:PGK458832 PQG458830:PQG458832 QAC458830:QAC458832 QJY458830:QJY458832 QTU458830:QTU458832 RDQ458830:RDQ458832 RNM458830:RNM458832 RXI458830:RXI458832 SHE458830:SHE458832 SRA458830:SRA458832 TAW458830:TAW458832 TKS458830:TKS458832 TUO458830:TUO458832 UEK458830:UEK458832 UOG458830:UOG458832 UYC458830:UYC458832 VHY458830:VHY458832 VRU458830:VRU458832 WBQ458830:WBQ458832 WLM458830:WLM458832 WVI458830:WVI458832 IW524366:IW524368 SS524366:SS524368 ACO524366:ACO524368 AMK524366:AMK524368 AWG524366:AWG524368 BGC524366:BGC524368 BPY524366:BPY524368 BZU524366:BZU524368 CJQ524366:CJQ524368 CTM524366:CTM524368 DDI524366:DDI524368 DNE524366:DNE524368 DXA524366:DXA524368 EGW524366:EGW524368 EQS524366:EQS524368 FAO524366:FAO524368 FKK524366:FKK524368 FUG524366:FUG524368 GEC524366:GEC524368 GNY524366:GNY524368 GXU524366:GXU524368 HHQ524366:HHQ524368 HRM524366:HRM524368 IBI524366:IBI524368 ILE524366:ILE524368 IVA524366:IVA524368 JEW524366:JEW524368 JOS524366:JOS524368 JYO524366:JYO524368 KIK524366:KIK524368 KSG524366:KSG524368 LCC524366:LCC524368 LLY524366:LLY524368 LVU524366:LVU524368 MFQ524366:MFQ524368 MPM524366:MPM524368 MZI524366:MZI524368 NJE524366:NJE524368 NTA524366:NTA524368 OCW524366:OCW524368 OMS524366:OMS524368 OWO524366:OWO524368 PGK524366:PGK524368 PQG524366:PQG524368 QAC524366:QAC524368 QJY524366:QJY524368 QTU524366:QTU524368 RDQ524366:RDQ524368 RNM524366:RNM524368 RXI524366:RXI524368 SHE524366:SHE524368 SRA524366:SRA524368 TAW524366:TAW524368 TKS524366:TKS524368 TUO524366:TUO524368 UEK524366:UEK524368 UOG524366:UOG524368 UYC524366:UYC524368 VHY524366:VHY524368 VRU524366:VRU524368 WBQ524366:WBQ524368 WLM524366:WLM524368 WVI524366:WVI524368 IW589902:IW589904 SS589902:SS589904 ACO589902:ACO589904 AMK589902:AMK589904 AWG589902:AWG589904 BGC589902:BGC589904 BPY589902:BPY589904 BZU589902:BZU589904 CJQ589902:CJQ589904 CTM589902:CTM589904 DDI589902:DDI589904 DNE589902:DNE589904 DXA589902:DXA589904 EGW589902:EGW589904 EQS589902:EQS589904 FAO589902:FAO589904 FKK589902:FKK589904 FUG589902:FUG589904 GEC589902:GEC589904 GNY589902:GNY589904 GXU589902:GXU589904 HHQ589902:HHQ589904 HRM589902:HRM589904 IBI589902:IBI589904 ILE589902:ILE589904 IVA589902:IVA589904 JEW589902:JEW589904 JOS589902:JOS589904 JYO589902:JYO589904 KIK589902:KIK589904 KSG589902:KSG589904 LCC589902:LCC589904 LLY589902:LLY589904 LVU589902:LVU589904 MFQ589902:MFQ589904 MPM589902:MPM589904 MZI589902:MZI589904 NJE589902:NJE589904 NTA589902:NTA589904 OCW589902:OCW589904 OMS589902:OMS589904 OWO589902:OWO589904 PGK589902:PGK589904 PQG589902:PQG589904 QAC589902:QAC589904 QJY589902:QJY589904 QTU589902:QTU589904 RDQ589902:RDQ589904 RNM589902:RNM589904 RXI589902:RXI589904 SHE589902:SHE589904 SRA589902:SRA589904 TAW589902:TAW589904 TKS589902:TKS589904 TUO589902:TUO589904 UEK589902:UEK589904 UOG589902:UOG589904 UYC589902:UYC589904 VHY589902:VHY589904 VRU589902:VRU589904 WBQ589902:WBQ589904 WLM589902:WLM589904 WVI589902:WVI589904 IW655438:IW655440 SS655438:SS655440 ACO655438:ACO655440 AMK655438:AMK655440 AWG655438:AWG655440 BGC655438:BGC655440 BPY655438:BPY655440 BZU655438:BZU655440 CJQ655438:CJQ655440 CTM655438:CTM655440 DDI655438:DDI655440 DNE655438:DNE655440 DXA655438:DXA655440 EGW655438:EGW655440 EQS655438:EQS655440 FAO655438:FAO655440 FKK655438:FKK655440 FUG655438:FUG655440 GEC655438:GEC655440 GNY655438:GNY655440 GXU655438:GXU655440 HHQ655438:HHQ655440 HRM655438:HRM655440 IBI655438:IBI655440 ILE655438:ILE655440 IVA655438:IVA655440 JEW655438:JEW655440 JOS655438:JOS655440 JYO655438:JYO655440 KIK655438:KIK655440 KSG655438:KSG655440 LCC655438:LCC655440 LLY655438:LLY655440 LVU655438:LVU655440 MFQ655438:MFQ655440 MPM655438:MPM655440 MZI655438:MZI655440 NJE655438:NJE655440 NTA655438:NTA655440 OCW655438:OCW655440 OMS655438:OMS655440 OWO655438:OWO655440 PGK655438:PGK655440 PQG655438:PQG655440 QAC655438:QAC655440 QJY655438:QJY655440 QTU655438:QTU655440 RDQ655438:RDQ655440 RNM655438:RNM655440 RXI655438:RXI655440 SHE655438:SHE655440 SRA655438:SRA655440 TAW655438:TAW655440 TKS655438:TKS655440 TUO655438:TUO655440 UEK655438:UEK655440 UOG655438:UOG655440 UYC655438:UYC655440 VHY655438:VHY655440 VRU655438:VRU655440 WBQ655438:WBQ655440 WLM655438:WLM655440 WVI655438:WVI655440 IW720974:IW720976 SS720974:SS720976 ACO720974:ACO720976 AMK720974:AMK720976 AWG720974:AWG720976 BGC720974:BGC720976 BPY720974:BPY720976 BZU720974:BZU720976 CJQ720974:CJQ720976 CTM720974:CTM720976 DDI720974:DDI720976 DNE720974:DNE720976 DXA720974:DXA720976 EGW720974:EGW720976 EQS720974:EQS720976 FAO720974:FAO720976 FKK720974:FKK720976 FUG720974:FUG720976 GEC720974:GEC720976 GNY720974:GNY720976 GXU720974:GXU720976 HHQ720974:HHQ720976 HRM720974:HRM720976 IBI720974:IBI720976 ILE720974:ILE720976 IVA720974:IVA720976 JEW720974:JEW720976 JOS720974:JOS720976 JYO720974:JYO720976 KIK720974:KIK720976 KSG720974:KSG720976 LCC720974:LCC720976 LLY720974:LLY720976 LVU720974:LVU720976 MFQ720974:MFQ720976 MPM720974:MPM720976 MZI720974:MZI720976 NJE720974:NJE720976 NTA720974:NTA720976 OCW720974:OCW720976 OMS720974:OMS720976 OWO720974:OWO720976 PGK720974:PGK720976 PQG720974:PQG720976 QAC720974:QAC720976 QJY720974:QJY720976 QTU720974:QTU720976 RDQ720974:RDQ720976 RNM720974:RNM720976 RXI720974:RXI720976 SHE720974:SHE720976 SRA720974:SRA720976 TAW720974:TAW720976 TKS720974:TKS720976 TUO720974:TUO720976 UEK720974:UEK720976 UOG720974:UOG720976 UYC720974:UYC720976 VHY720974:VHY720976 VRU720974:VRU720976 WBQ720974:WBQ720976 WLM720974:WLM720976 WVI720974:WVI720976 IW786510:IW786512 SS786510:SS786512 ACO786510:ACO786512 AMK786510:AMK786512 AWG786510:AWG786512 BGC786510:BGC786512 BPY786510:BPY786512 BZU786510:BZU786512 CJQ786510:CJQ786512 CTM786510:CTM786512 DDI786510:DDI786512 DNE786510:DNE786512 DXA786510:DXA786512 EGW786510:EGW786512 EQS786510:EQS786512 FAO786510:FAO786512 FKK786510:FKK786512 FUG786510:FUG786512 GEC786510:GEC786512 GNY786510:GNY786512 GXU786510:GXU786512 HHQ786510:HHQ786512 HRM786510:HRM786512 IBI786510:IBI786512 ILE786510:ILE786512 IVA786510:IVA786512 JEW786510:JEW786512 JOS786510:JOS786512 JYO786510:JYO786512 KIK786510:KIK786512 KSG786510:KSG786512 LCC786510:LCC786512 LLY786510:LLY786512 LVU786510:LVU786512 MFQ786510:MFQ786512 MPM786510:MPM786512 MZI786510:MZI786512 NJE786510:NJE786512 NTA786510:NTA786512 OCW786510:OCW786512 OMS786510:OMS786512 OWO786510:OWO786512 PGK786510:PGK786512 PQG786510:PQG786512 QAC786510:QAC786512 QJY786510:QJY786512 QTU786510:QTU786512 RDQ786510:RDQ786512 RNM786510:RNM786512 RXI786510:RXI786512 SHE786510:SHE786512 SRA786510:SRA786512 TAW786510:TAW786512 TKS786510:TKS786512 TUO786510:TUO786512 UEK786510:UEK786512 UOG786510:UOG786512 UYC786510:UYC786512 VHY786510:VHY786512 VRU786510:VRU786512 WBQ786510:WBQ786512 WLM786510:WLM786512 WVI786510:WVI786512 IW852046:IW852048 SS852046:SS852048 ACO852046:ACO852048 AMK852046:AMK852048 AWG852046:AWG852048 BGC852046:BGC852048 BPY852046:BPY852048 BZU852046:BZU852048 CJQ852046:CJQ852048 CTM852046:CTM852048 DDI852046:DDI852048 DNE852046:DNE852048 DXA852046:DXA852048 EGW852046:EGW852048 EQS852046:EQS852048 FAO852046:FAO852048 FKK852046:FKK852048 FUG852046:FUG852048 GEC852046:GEC852048 GNY852046:GNY852048 GXU852046:GXU852048 HHQ852046:HHQ852048 HRM852046:HRM852048 IBI852046:IBI852048 ILE852046:ILE852048 IVA852046:IVA852048 JEW852046:JEW852048 JOS852046:JOS852048 JYO852046:JYO852048 KIK852046:KIK852048 KSG852046:KSG852048 LCC852046:LCC852048 LLY852046:LLY852048 LVU852046:LVU852048 MFQ852046:MFQ852048 MPM852046:MPM852048 MZI852046:MZI852048 NJE852046:NJE852048 NTA852046:NTA852048 OCW852046:OCW852048 OMS852046:OMS852048 OWO852046:OWO852048 PGK852046:PGK852048 PQG852046:PQG852048 QAC852046:QAC852048 QJY852046:QJY852048 QTU852046:QTU852048 RDQ852046:RDQ852048 RNM852046:RNM852048 RXI852046:RXI852048 SHE852046:SHE852048 SRA852046:SRA852048 TAW852046:TAW852048 TKS852046:TKS852048 TUO852046:TUO852048 UEK852046:UEK852048 UOG852046:UOG852048 UYC852046:UYC852048 VHY852046:VHY852048 VRU852046:VRU852048 WBQ852046:WBQ852048 WLM852046:WLM852048 WVI852046:WVI852048 IW917582:IW917584 SS917582:SS917584 ACO917582:ACO917584 AMK917582:AMK917584 AWG917582:AWG917584 BGC917582:BGC917584 BPY917582:BPY917584 BZU917582:BZU917584 CJQ917582:CJQ917584 CTM917582:CTM917584 DDI917582:DDI917584 DNE917582:DNE917584 DXA917582:DXA917584 EGW917582:EGW917584 EQS917582:EQS917584 FAO917582:FAO917584 FKK917582:FKK917584 FUG917582:FUG917584 GEC917582:GEC917584 GNY917582:GNY917584 GXU917582:GXU917584 HHQ917582:HHQ917584 HRM917582:HRM917584 IBI917582:IBI917584 ILE917582:ILE917584 IVA917582:IVA917584 JEW917582:JEW917584 JOS917582:JOS917584 JYO917582:JYO917584 KIK917582:KIK917584 KSG917582:KSG917584 LCC917582:LCC917584 LLY917582:LLY917584 LVU917582:LVU917584 MFQ917582:MFQ917584 MPM917582:MPM917584 MZI917582:MZI917584 NJE917582:NJE917584 NTA917582:NTA917584 OCW917582:OCW917584 OMS917582:OMS917584 OWO917582:OWO917584 PGK917582:PGK917584 PQG917582:PQG917584 QAC917582:QAC917584 QJY917582:QJY917584 QTU917582:QTU917584 RDQ917582:RDQ917584 RNM917582:RNM917584 RXI917582:RXI917584 SHE917582:SHE917584 SRA917582:SRA917584 TAW917582:TAW917584 TKS917582:TKS917584 TUO917582:TUO917584 UEK917582:UEK917584 UOG917582:UOG917584 UYC917582:UYC917584 VHY917582:VHY917584 VRU917582:VRU917584 WBQ917582:WBQ917584 WLM917582:WLM917584 WVI917582:WVI917584 IW983118:IW983120 SS983118:SS983120 ACO983118:ACO983120 AMK983118:AMK983120 AWG983118:AWG983120 BGC983118:BGC983120 BPY983118:BPY983120 BZU983118:BZU983120 CJQ983118:CJQ983120 CTM983118:CTM983120 DDI983118:DDI983120 DNE983118:DNE983120 DXA983118:DXA983120 EGW983118:EGW983120 EQS983118:EQS983120 FAO983118:FAO983120 FKK983118:FKK983120 FUG983118:FUG983120 GEC983118:GEC983120 GNY983118:GNY983120 GXU983118:GXU983120 HHQ983118:HHQ983120 HRM983118:HRM983120 IBI983118:IBI983120 ILE983118:ILE983120 IVA983118:IVA983120 JEW983118:JEW983120 JOS983118:JOS983120 JYO983118:JYO983120 KIK983118:KIK983120 KSG983118:KSG983120 LCC983118:LCC983120 LLY983118:LLY983120 LVU983118:LVU983120 MFQ983118:MFQ983120 MPM983118:MPM983120 MZI983118:MZI983120 NJE983118:NJE983120 NTA983118:NTA983120 OCW983118:OCW983120 OMS983118:OMS983120 OWO983118:OWO983120 PGK983118:PGK983120 PQG983118:PQG983120 QAC983118:QAC983120 QJY983118:QJY983120 QTU983118:QTU983120 RDQ983118:RDQ983120 RNM983118:RNM983120 RXI983118:RXI983120 SHE983118:SHE983120 SRA983118:SRA983120 TAW983118:TAW983120 TKS983118:TKS983120 TUO983118:TUO983120 UEK983118:UEK983120 UOG983118:UOG983120 UYC983118:UYC983120 VHY983118:VHY983120 VRU983118:VRU983120 WBQ983118:WBQ983120 WLM983118:WLM983120 WVI983118:WVI983120 H983118:H983120 H917582:H917584 H852046:H852048 H786510:H786512 H720974:H720976 H655438:H655440 H589902:H589904 H524366:H524368 H458830:H458832 H393294:H393296 H327758:H327760 H262222:H262224 H196686:H196688 H131150:H131152 H65614:H65616 H74:H76">
      <formula1>"是,否"</formula1>
    </dataValidation>
    <dataValidation type="list" operator="equal" allowBlank="1" showInputMessage="1" showErrorMessage="1" sqref="IW65605:IW65607 SS65605:SS65607 ACO65605:ACO65607 AMK65605:AMK65607 AWG65605:AWG65607 BGC65605:BGC65607 BPY65605:BPY65607 BZU65605:BZU65607 CJQ65605:CJQ65607 CTM65605:CTM65607 DDI65605:DDI65607 DNE65605:DNE65607 DXA65605:DXA65607 EGW65605:EGW65607 EQS65605:EQS65607 FAO65605:FAO65607 FKK65605:FKK65607 FUG65605:FUG65607 GEC65605:GEC65607 GNY65605:GNY65607 GXU65605:GXU65607 HHQ65605:HHQ65607 HRM65605:HRM65607 IBI65605:IBI65607 ILE65605:ILE65607 IVA65605:IVA65607 JEW65605:JEW65607 JOS65605:JOS65607 JYO65605:JYO65607 KIK65605:KIK65607 KSG65605:KSG65607 LCC65605:LCC65607 LLY65605:LLY65607 LVU65605:LVU65607 MFQ65605:MFQ65607 MPM65605:MPM65607 MZI65605:MZI65607 NJE65605:NJE65607 NTA65605:NTA65607 OCW65605:OCW65607 OMS65605:OMS65607 OWO65605:OWO65607 PGK65605:PGK65607 PQG65605:PQG65607 QAC65605:QAC65607 QJY65605:QJY65607 QTU65605:QTU65607 RDQ65605:RDQ65607 RNM65605:RNM65607 RXI65605:RXI65607 SHE65605:SHE65607 SRA65605:SRA65607 TAW65605:TAW65607 TKS65605:TKS65607 TUO65605:TUO65607 UEK65605:UEK65607 UOG65605:UOG65607 UYC65605:UYC65607 VHY65605:VHY65607 VRU65605:VRU65607 WBQ65605:WBQ65607 WLM65605:WLM65607 WVI65605:WVI65607 IW131141:IW131143 SS131141:SS131143 ACO131141:ACO131143 AMK131141:AMK131143 AWG131141:AWG131143 BGC131141:BGC131143 BPY131141:BPY131143 BZU131141:BZU131143 CJQ131141:CJQ131143 CTM131141:CTM131143 DDI131141:DDI131143 DNE131141:DNE131143 DXA131141:DXA131143 EGW131141:EGW131143 EQS131141:EQS131143 FAO131141:FAO131143 FKK131141:FKK131143 FUG131141:FUG131143 GEC131141:GEC131143 GNY131141:GNY131143 GXU131141:GXU131143 HHQ131141:HHQ131143 HRM131141:HRM131143 IBI131141:IBI131143 ILE131141:ILE131143 IVA131141:IVA131143 JEW131141:JEW131143 JOS131141:JOS131143 JYO131141:JYO131143 KIK131141:KIK131143 KSG131141:KSG131143 LCC131141:LCC131143 LLY131141:LLY131143 LVU131141:LVU131143 MFQ131141:MFQ131143 MPM131141:MPM131143 MZI131141:MZI131143 NJE131141:NJE131143 NTA131141:NTA131143 OCW131141:OCW131143 OMS131141:OMS131143 OWO131141:OWO131143 PGK131141:PGK131143 PQG131141:PQG131143 QAC131141:QAC131143 QJY131141:QJY131143 QTU131141:QTU131143 RDQ131141:RDQ131143 RNM131141:RNM131143 RXI131141:RXI131143 SHE131141:SHE131143 SRA131141:SRA131143 TAW131141:TAW131143 TKS131141:TKS131143 TUO131141:TUO131143 UEK131141:UEK131143 UOG131141:UOG131143 UYC131141:UYC131143 VHY131141:VHY131143 VRU131141:VRU131143 WBQ131141:WBQ131143 WLM131141:WLM131143 WVI131141:WVI131143 IW196677:IW196679 SS196677:SS196679 ACO196677:ACO196679 AMK196677:AMK196679 AWG196677:AWG196679 BGC196677:BGC196679 BPY196677:BPY196679 BZU196677:BZU196679 CJQ196677:CJQ196679 CTM196677:CTM196679 DDI196677:DDI196679 DNE196677:DNE196679 DXA196677:DXA196679 EGW196677:EGW196679 EQS196677:EQS196679 FAO196677:FAO196679 FKK196677:FKK196679 FUG196677:FUG196679 GEC196677:GEC196679 GNY196677:GNY196679 GXU196677:GXU196679 HHQ196677:HHQ196679 HRM196677:HRM196679 IBI196677:IBI196679 ILE196677:ILE196679 IVA196677:IVA196679 JEW196677:JEW196679 JOS196677:JOS196679 JYO196677:JYO196679 KIK196677:KIK196679 KSG196677:KSG196679 LCC196677:LCC196679 LLY196677:LLY196679 LVU196677:LVU196679 MFQ196677:MFQ196679 MPM196677:MPM196679 MZI196677:MZI196679 NJE196677:NJE196679 NTA196677:NTA196679 OCW196677:OCW196679 OMS196677:OMS196679 OWO196677:OWO196679 PGK196677:PGK196679 PQG196677:PQG196679 QAC196677:QAC196679 QJY196677:QJY196679 QTU196677:QTU196679 RDQ196677:RDQ196679 RNM196677:RNM196679 RXI196677:RXI196679 SHE196677:SHE196679 SRA196677:SRA196679 TAW196677:TAW196679 TKS196677:TKS196679 TUO196677:TUO196679 UEK196677:UEK196679 UOG196677:UOG196679 UYC196677:UYC196679 VHY196677:VHY196679 VRU196677:VRU196679 WBQ196677:WBQ196679 WLM196677:WLM196679 WVI196677:WVI196679 IW262213:IW262215 SS262213:SS262215 ACO262213:ACO262215 AMK262213:AMK262215 AWG262213:AWG262215 BGC262213:BGC262215 BPY262213:BPY262215 BZU262213:BZU262215 CJQ262213:CJQ262215 CTM262213:CTM262215 DDI262213:DDI262215 DNE262213:DNE262215 DXA262213:DXA262215 EGW262213:EGW262215 EQS262213:EQS262215 FAO262213:FAO262215 FKK262213:FKK262215 FUG262213:FUG262215 GEC262213:GEC262215 GNY262213:GNY262215 GXU262213:GXU262215 HHQ262213:HHQ262215 HRM262213:HRM262215 IBI262213:IBI262215 ILE262213:ILE262215 IVA262213:IVA262215 JEW262213:JEW262215 JOS262213:JOS262215 JYO262213:JYO262215 KIK262213:KIK262215 KSG262213:KSG262215 LCC262213:LCC262215 LLY262213:LLY262215 LVU262213:LVU262215 MFQ262213:MFQ262215 MPM262213:MPM262215 MZI262213:MZI262215 NJE262213:NJE262215 NTA262213:NTA262215 OCW262213:OCW262215 OMS262213:OMS262215 OWO262213:OWO262215 PGK262213:PGK262215 PQG262213:PQG262215 QAC262213:QAC262215 QJY262213:QJY262215 QTU262213:QTU262215 RDQ262213:RDQ262215 RNM262213:RNM262215 RXI262213:RXI262215 SHE262213:SHE262215 SRA262213:SRA262215 TAW262213:TAW262215 TKS262213:TKS262215 TUO262213:TUO262215 UEK262213:UEK262215 UOG262213:UOG262215 UYC262213:UYC262215 VHY262213:VHY262215 VRU262213:VRU262215 WBQ262213:WBQ262215 WLM262213:WLM262215 WVI262213:WVI262215 IW327749:IW327751 SS327749:SS327751 ACO327749:ACO327751 AMK327749:AMK327751 AWG327749:AWG327751 BGC327749:BGC327751 BPY327749:BPY327751 BZU327749:BZU327751 CJQ327749:CJQ327751 CTM327749:CTM327751 DDI327749:DDI327751 DNE327749:DNE327751 DXA327749:DXA327751 EGW327749:EGW327751 EQS327749:EQS327751 FAO327749:FAO327751 FKK327749:FKK327751 FUG327749:FUG327751 GEC327749:GEC327751 GNY327749:GNY327751 GXU327749:GXU327751 HHQ327749:HHQ327751 HRM327749:HRM327751 IBI327749:IBI327751 ILE327749:ILE327751 IVA327749:IVA327751 JEW327749:JEW327751 JOS327749:JOS327751 JYO327749:JYO327751 KIK327749:KIK327751 KSG327749:KSG327751 LCC327749:LCC327751 LLY327749:LLY327751 LVU327749:LVU327751 MFQ327749:MFQ327751 MPM327749:MPM327751 MZI327749:MZI327751 NJE327749:NJE327751 NTA327749:NTA327751 OCW327749:OCW327751 OMS327749:OMS327751 OWO327749:OWO327751 PGK327749:PGK327751 PQG327749:PQG327751 QAC327749:QAC327751 QJY327749:QJY327751 QTU327749:QTU327751 RDQ327749:RDQ327751 RNM327749:RNM327751 RXI327749:RXI327751 SHE327749:SHE327751 SRA327749:SRA327751 TAW327749:TAW327751 TKS327749:TKS327751 TUO327749:TUO327751 UEK327749:UEK327751 UOG327749:UOG327751 UYC327749:UYC327751 VHY327749:VHY327751 VRU327749:VRU327751 WBQ327749:WBQ327751 WLM327749:WLM327751 WVI327749:WVI327751 IW393285:IW393287 SS393285:SS393287 ACO393285:ACO393287 AMK393285:AMK393287 AWG393285:AWG393287 BGC393285:BGC393287 BPY393285:BPY393287 BZU393285:BZU393287 CJQ393285:CJQ393287 CTM393285:CTM393287 DDI393285:DDI393287 DNE393285:DNE393287 DXA393285:DXA393287 EGW393285:EGW393287 EQS393285:EQS393287 FAO393285:FAO393287 FKK393285:FKK393287 FUG393285:FUG393287 GEC393285:GEC393287 GNY393285:GNY393287 GXU393285:GXU393287 HHQ393285:HHQ393287 HRM393285:HRM393287 IBI393285:IBI393287 ILE393285:ILE393287 IVA393285:IVA393287 JEW393285:JEW393287 JOS393285:JOS393287 JYO393285:JYO393287 KIK393285:KIK393287 KSG393285:KSG393287 LCC393285:LCC393287 LLY393285:LLY393287 LVU393285:LVU393287 MFQ393285:MFQ393287 MPM393285:MPM393287 MZI393285:MZI393287 NJE393285:NJE393287 NTA393285:NTA393287 OCW393285:OCW393287 OMS393285:OMS393287 OWO393285:OWO393287 PGK393285:PGK393287 PQG393285:PQG393287 QAC393285:QAC393287 QJY393285:QJY393287 QTU393285:QTU393287 RDQ393285:RDQ393287 RNM393285:RNM393287 RXI393285:RXI393287 SHE393285:SHE393287 SRA393285:SRA393287 TAW393285:TAW393287 TKS393285:TKS393287 TUO393285:TUO393287 UEK393285:UEK393287 UOG393285:UOG393287 UYC393285:UYC393287 VHY393285:VHY393287 VRU393285:VRU393287 WBQ393285:WBQ393287 WLM393285:WLM393287 WVI393285:WVI393287 IW458821:IW458823 SS458821:SS458823 ACO458821:ACO458823 AMK458821:AMK458823 AWG458821:AWG458823 BGC458821:BGC458823 BPY458821:BPY458823 BZU458821:BZU458823 CJQ458821:CJQ458823 CTM458821:CTM458823 DDI458821:DDI458823 DNE458821:DNE458823 DXA458821:DXA458823 EGW458821:EGW458823 EQS458821:EQS458823 FAO458821:FAO458823 FKK458821:FKK458823 FUG458821:FUG458823 GEC458821:GEC458823 GNY458821:GNY458823 GXU458821:GXU458823 HHQ458821:HHQ458823 HRM458821:HRM458823 IBI458821:IBI458823 ILE458821:ILE458823 IVA458821:IVA458823 JEW458821:JEW458823 JOS458821:JOS458823 JYO458821:JYO458823 KIK458821:KIK458823 KSG458821:KSG458823 LCC458821:LCC458823 LLY458821:LLY458823 LVU458821:LVU458823 MFQ458821:MFQ458823 MPM458821:MPM458823 MZI458821:MZI458823 NJE458821:NJE458823 NTA458821:NTA458823 OCW458821:OCW458823 OMS458821:OMS458823 OWO458821:OWO458823 PGK458821:PGK458823 PQG458821:PQG458823 QAC458821:QAC458823 QJY458821:QJY458823 QTU458821:QTU458823 RDQ458821:RDQ458823 RNM458821:RNM458823 RXI458821:RXI458823 SHE458821:SHE458823 SRA458821:SRA458823 TAW458821:TAW458823 TKS458821:TKS458823 TUO458821:TUO458823 UEK458821:UEK458823 UOG458821:UOG458823 UYC458821:UYC458823 VHY458821:VHY458823 VRU458821:VRU458823 WBQ458821:WBQ458823 WLM458821:WLM458823 WVI458821:WVI458823 IW524357:IW524359 SS524357:SS524359 ACO524357:ACO524359 AMK524357:AMK524359 AWG524357:AWG524359 BGC524357:BGC524359 BPY524357:BPY524359 BZU524357:BZU524359 CJQ524357:CJQ524359 CTM524357:CTM524359 DDI524357:DDI524359 DNE524357:DNE524359 DXA524357:DXA524359 EGW524357:EGW524359 EQS524357:EQS524359 FAO524357:FAO524359 FKK524357:FKK524359 FUG524357:FUG524359 GEC524357:GEC524359 GNY524357:GNY524359 GXU524357:GXU524359 HHQ524357:HHQ524359 HRM524357:HRM524359 IBI524357:IBI524359 ILE524357:ILE524359 IVA524357:IVA524359 JEW524357:JEW524359 JOS524357:JOS524359 JYO524357:JYO524359 KIK524357:KIK524359 KSG524357:KSG524359 LCC524357:LCC524359 LLY524357:LLY524359 LVU524357:LVU524359 MFQ524357:MFQ524359 MPM524357:MPM524359 MZI524357:MZI524359 NJE524357:NJE524359 NTA524357:NTA524359 OCW524357:OCW524359 OMS524357:OMS524359 OWO524357:OWO524359 PGK524357:PGK524359 PQG524357:PQG524359 QAC524357:QAC524359 QJY524357:QJY524359 QTU524357:QTU524359 RDQ524357:RDQ524359 RNM524357:RNM524359 RXI524357:RXI524359 SHE524357:SHE524359 SRA524357:SRA524359 TAW524357:TAW524359 TKS524357:TKS524359 TUO524357:TUO524359 UEK524357:UEK524359 UOG524357:UOG524359 UYC524357:UYC524359 VHY524357:VHY524359 VRU524357:VRU524359 WBQ524357:WBQ524359 WLM524357:WLM524359 WVI524357:WVI524359 IW589893:IW589895 SS589893:SS589895 ACO589893:ACO589895 AMK589893:AMK589895 AWG589893:AWG589895 BGC589893:BGC589895 BPY589893:BPY589895 BZU589893:BZU589895 CJQ589893:CJQ589895 CTM589893:CTM589895 DDI589893:DDI589895 DNE589893:DNE589895 DXA589893:DXA589895 EGW589893:EGW589895 EQS589893:EQS589895 FAO589893:FAO589895 FKK589893:FKK589895 FUG589893:FUG589895 GEC589893:GEC589895 GNY589893:GNY589895 GXU589893:GXU589895 HHQ589893:HHQ589895 HRM589893:HRM589895 IBI589893:IBI589895 ILE589893:ILE589895 IVA589893:IVA589895 JEW589893:JEW589895 JOS589893:JOS589895 JYO589893:JYO589895 KIK589893:KIK589895 KSG589893:KSG589895 LCC589893:LCC589895 LLY589893:LLY589895 LVU589893:LVU589895 MFQ589893:MFQ589895 MPM589893:MPM589895 MZI589893:MZI589895 NJE589893:NJE589895 NTA589893:NTA589895 OCW589893:OCW589895 OMS589893:OMS589895 OWO589893:OWO589895 PGK589893:PGK589895 PQG589893:PQG589895 QAC589893:QAC589895 QJY589893:QJY589895 QTU589893:QTU589895 RDQ589893:RDQ589895 RNM589893:RNM589895 RXI589893:RXI589895 SHE589893:SHE589895 SRA589893:SRA589895 TAW589893:TAW589895 TKS589893:TKS589895 TUO589893:TUO589895 UEK589893:UEK589895 UOG589893:UOG589895 UYC589893:UYC589895 VHY589893:VHY589895 VRU589893:VRU589895 WBQ589893:WBQ589895 WLM589893:WLM589895 WVI589893:WVI589895 IW655429:IW655431 SS655429:SS655431 ACO655429:ACO655431 AMK655429:AMK655431 AWG655429:AWG655431 BGC655429:BGC655431 BPY655429:BPY655431 BZU655429:BZU655431 CJQ655429:CJQ655431 CTM655429:CTM655431 DDI655429:DDI655431 DNE655429:DNE655431 DXA655429:DXA655431 EGW655429:EGW655431 EQS655429:EQS655431 FAO655429:FAO655431 FKK655429:FKK655431 FUG655429:FUG655431 GEC655429:GEC655431 GNY655429:GNY655431 GXU655429:GXU655431 HHQ655429:HHQ655431 HRM655429:HRM655431 IBI655429:IBI655431 ILE655429:ILE655431 IVA655429:IVA655431 JEW655429:JEW655431 JOS655429:JOS655431 JYO655429:JYO655431 KIK655429:KIK655431 KSG655429:KSG655431 LCC655429:LCC655431 LLY655429:LLY655431 LVU655429:LVU655431 MFQ655429:MFQ655431 MPM655429:MPM655431 MZI655429:MZI655431 NJE655429:NJE655431 NTA655429:NTA655431 OCW655429:OCW655431 OMS655429:OMS655431 OWO655429:OWO655431 PGK655429:PGK655431 PQG655429:PQG655431 QAC655429:QAC655431 QJY655429:QJY655431 QTU655429:QTU655431 RDQ655429:RDQ655431 RNM655429:RNM655431 RXI655429:RXI655431 SHE655429:SHE655431 SRA655429:SRA655431 TAW655429:TAW655431 TKS655429:TKS655431 TUO655429:TUO655431 UEK655429:UEK655431 UOG655429:UOG655431 UYC655429:UYC655431 VHY655429:VHY655431 VRU655429:VRU655431 WBQ655429:WBQ655431 WLM655429:WLM655431 WVI655429:WVI655431 IW720965:IW720967 SS720965:SS720967 ACO720965:ACO720967 AMK720965:AMK720967 AWG720965:AWG720967 BGC720965:BGC720967 BPY720965:BPY720967 BZU720965:BZU720967 CJQ720965:CJQ720967 CTM720965:CTM720967 DDI720965:DDI720967 DNE720965:DNE720967 DXA720965:DXA720967 EGW720965:EGW720967 EQS720965:EQS720967 FAO720965:FAO720967 FKK720965:FKK720967 FUG720965:FUG720967 GEC720965:GEC720967 GNY720965:GNY720967 GXU720965:GXU720967 HHQ720965:HHQ720967 HRM720965:HRM720967 IBI720965:IBI720967 ILE720965:ILE720967 IVA720965:IVA720967 JEW720965:JEW720967 JOS720965:JOS720967 JYO720965:JYO720967 KIK720965:KIK720967 KSG720965:KSG720967 LCC720965:LCC720967 LLY720965:LLY720967 LVU720965:LVU720967 MFQ720965:MFQ720967 MPM720965:MPM720967 MZI720965:MZI720967 NJE720965:NJE720967 NTA720965:NTA720967 OCW720965:OCW720967 OMS720965:OMS720967 OWO720965:OWO720967 PGK720965:PGK720967 PQG720965:PQG720967 QAC720965:QAC720967 QJY720965:QJY720967 QTU720965:QTU720967 RDQ720965:RDQ720967 RNM720965:RNM720967 RXI720965:RXI720967 SHE720965:SHE720967 SRA720965:SRA720967 TAW720965:TAW720967 TKS720965:TKS720967 TUO720965:TUO720967 UEK720965:UEK720967 UOG720965:UOG720967 UYC720965:UYC720967 VHY720965:VHY720967 VRU720965:VRU720967 WBQ720965:WBQ720967 WLM720965:WLM720967 WVI720965:WVI720967 IW786501:IW786503 SS786501:SS786503 ACO786501:ACO786503 AMK786501:AMK786503 AWG786501:AWG786503 BGC786501:BGC786503 BPY786501:BPY786503 BZU786501:BZU786503 CJQ786501:CJQ786503 CTM786501:CTM786503 DDI786501:DDI786503 DNE786501:DNE786503 DXA786501:DXA786503 EGW786501:EGW786503 EQS786501:EQS786503 FAO786501:FAO786503 FKK786501:FKK786503 FUG786501:FUG786503 GEC786501:GEC786503 GNY786501:GNY786503 GXU786501:GXU786503 HHQ786501:HHQ786503 HRM786501:HRM786503 IBI786501:IBI786503 ILE786501:ILE786503 IVA786501:IVA786503 JEW786501:JEW786503 JOS786501:JOS786503 JYO786501:JYO786503 KIK786501:KIK786503 KSG786501:KSG786503 LCC786501:LCC786503 LLY786501:LLY786503 LVU786501:LVU786503 MFQ786501:MFQ786503 MPM786501:MPM786503 MZI786501:MZI786503 NJE786501:NJE786503 NTA786501:NTA786503 OCW786501:OCW786503 OMS786501:OMS786503 OWO786501:OWO786503 PGK786501:PGK786503 PQG786501:PQG786503 QAC786501:QAC786503 QJY786501:QJY786503 QTU786501:QTU786503 RDQ786501:RDQ786503 RNM786501:RNM786503 RXI786501:RXI786503 SHE786501:SHE786503 SRA786501:SRA786503 TAW786501:TAW786503 TKS786501:TKS786503 TUO786501:TUO786503 UEK786501:UEK786503 UOG786501:UOG786503 UYC786501:UYC786503 VHY786501:VHY786503 VRU786501:VRU786503 WBQ786501:WBQ786503 WLM786501:WLM786503 WVI786501:WVI786503 IW852037:IW852039 SS852037:SS852039 ACO852037:ACO852039 AMK852037:AMK852039 AWG852037:AWG852039 BGC852037:BGC852039 BPY852037:BPY852039 BZU852037:BZU852039 CJQ852037:CJQ852039 CTM852037:CTM852039 DDI852037:DDI852039 DNE852037:DNE852039 DXA852037:DXA852039 EGW852037:EGW852039 EQS852037:EQS852039 FAO852037:FAO852039 FKK852037:FKK852039 FUG852037:FUG852039 GEC852037:GEC852039 GNY852037:GNY852039 GXU852037:GXU852039 HHQ852037:HHQ852039 HRM852037:HRM852039 IBI852037:IBI852039 ILE852037:ILE852039 IVA852037:IVA852039 JEW852037:JEW852039 JOS852037:JOS852039 JYO852037:JYO852039 KIK852037:KIK852039 KSG852037:KSG852039 LCC852037:LCC852039 LLY852037:LLY852039 LVU852037:LVU852039 MFQ852037:MFQ852039 MPM852037:MPM852039 MZI852037:MZI852039 NJE852037:NJE852039 NTA852037:NTA852039 OCW852037:OCW852039 OMS852037:OMS852039 OWO852037:OWO852039 PGK852037:PGK852039 PQG852037:PQG852039 QAC852037:QAC852039 QJY852037:QJY852039 QTU852037:QTU852039 RDQ852037:RDQ852039 RNM852037:RNM852039 RXI852037:RXI852039 SHE852037:SHE852039 SRA852037:SRA852039 TAW852037:TAW852039 TKS852037:TKS852039 TUO852037:TUO852039 UEK852037:UEK852039 UOG852037:UOG852039 UYC852037:UYC852039 VHY852037:VHY852039 VRU852037:VRU852039 WBQ852037:WBQ852039 WLM852037:WLM852039 WVI852037:WVI852039 IW917573:IW917575 SS917573:SS917575 ACO917573:ACO917575 AMK917573:AMK917575 AWG917573:AWG917575 BGC917573:BGC917575 BPY917573:BPY917575 BZU917573:BZU917575 CJQ917573:CJQ917575 CTM917573:CTM917575 DDI917573:DDI917575 DNE917573:DNE917575 DXA917573:DXA917575 EGW917573:EGW917575 EQS917573:EQS917575 FAO917573:FAO917575 FKK917573:FKK917575 FUG917573:FUG917575 GEC917573:GEC917575 GNY917573:GNY917575 GXU917573:GXU917575 HHQ917573:HHQ917575 HRM917573:HRM917575 IBI917573:IBI917575 ILE917573:ILE917575 IVA917573:IVA917575 JEW917573:JEW917575 JOS917573:JOS917575 JYO917573:JYO917575 KIK917573:KIK917575 KSG917573:KSG917575 LCC917573:LCC917575 LLY917573:LLY917575 LVU917573:LVU917575 MFQ917573:MFQ917575 MPM917573:MPM917575 MZI917573:MZI917575 NJE917573:NJE917575 NTA917573:NTA917575 OCW917573:OCW917575 OMS917573:OMS917575 OWO917573:OWO917575 PGK917573:PGK917575 PQG917573:PQG917575 QAC917573:QAC917575 QJY917573:QJY917575 QTU917573:QTU917575 RDQ917573:RDQ917575 RNM917573:RNM917575 RXI917573:RXI917575 SHE917573:SHE917575 SRA917573:SRA917575 TAW917573:TAW917575 TKS917573:TKS917575 TUO917573:TUO917575 UEK917573:UEK917575 UOG917573:UOG917575 UYC917573:UYC917575 VHY917573:VHY917575 VRU917573:VRU917575 WBQ917573:WBQ917575 WLM917573:WLM917575 WVI917573:WVI917575 IW983109:IW983111 SS983109:SS983111 ACO983109:ACO983111 AMK983109:AMK983111 AWG983109:AWG983111 BGC983109:BGC983111 BPY983109:BPY983111 BZU983109:BZU983111 CJQ983109:CJQ983111 CTM983109:CTM983111 DDI983109:DDI983111 DNE983109:DNE983111 DXA983109:DXA983111 EGW983109:EGW983111 EQS983109:EQS983111 FAO983109:FAO983111 FKK983109:FKK983111 FUG983109:FUG983111 GEC983109:GEC983111 GNY983109:GNY983111 GXU983109:GXU983111 HHQ983109:HHQ983111 HRM983109:HRM983111 IBI983109:IBI983111 ILE983109:ILE983111 IVA983109:IVA983111 JEW983109:JEW983111 JOS983109:JOS983111 JYO983109:JYO983111 KIK983109:KIK983111 KSG983109:KSG983111 LCC983109:LCC983111 LLY983109:LLY983111 LVU983109:LVU983111 MFQ983109:MFQ983111 MPM983109:MPM983111 MZI983109:MZI983111 NJE983109:NJE983111 NTA983109:NTA983111 OCW983109:OCW983111 OMS983109:OMS983111 OWO983109:OWO983111 PGK983109:PGK983111 PQG983109:PQG983111 QAC983109:QAC983111 QJY983109:QJY983111 QTU983109:QTU983111 RDQ983109:RDQ983111 RNM983109:RNM983111 RXI983109:RXI983111 SHE983109:SHE983111 SRA983109:SRA983111 TAW983109:TAW983111 TKS983109:TKS983111 TUO983109:TUO983111 UEK983109:UEK983111 UOG983109:UOG983111 UYC983109:UYC983111 VHY983109:VHY983111 VRU983109:VRU983111 WBQ983109:WBQ983111 WLM983109:WLM983111 WVI983109:WVI983111 H983109:H983111 H917573:H917575 H852037:H852039 H786501:H786503 H720965:H720967 H655429:H655431 H589893:H589895 H524357:H524359 H458821:H458823 H393285:H393287 H327749:H327751 H262213:H262215 H196677:H196679 H131141:H131143 H65605:H65607">
      <formula1>#N/A</formula1>
      <formula2>0</formula2>
    </dataValidation>
    <dataValidation type="list" operator="equal" allowBlank="1" sqref="IW78 SS78 ACO78 AMK78 AWG78 BGC78 BPY78 BZU78 CJQ78 CTM78 DDI78 DNE78 DXA78 EGW78 EQS78 FAO78 FKK78 FUG78 GEC78 GNY78 GXU78 HHQ78 HRM78 IBI78 ILE78 IVA78 JEW78 JOS78 JYO78 KIK78 KSG78 LCC78 LLY78 LVU78 MFQ78 MPM78 MZI78 NJE78 NTA78 OCW78 OMS78 OWO78 PGK78 PQG78 QAC78 QJY78 QTU78 RDQ78 RNM78 RXI78 SHE78 SRA78 TAW78 TKS78 TUO78 UEK78 UOG78 UYC78 VHY78 VRU78 WBQ78 WLM78 WVI78 IW65618 SS65618 ACO65618 AMK65618 AWG65618 BGC65618 BPY65618 BZU65618 CJQ65618 CTM65618 DDI65618 DNE65618 DXA65618 EGW65618 EQS65618 FAO65618 FKK65618 FUG65618 GEC65618 GNY65618 GXU65618 HHQ65618 HRM65618 IBI65618 ILE65618 IVA65618 JEW65618 JOS65618 JYO65618 KIK65618 KSG65618 LCC65618 LLY65618 LVU65618 MFQ65618 MPM65618 MZI65618 NJE65618 NTA65618 OCW65618 OMS65618 OWO65618 PGK65618 PQG65618 QAC65618 QJY65618 QTU65618 RDQ65618 RNM65618 RXI65618 SHE65618 SRA65618 TAW65618 TKS65618 TUO65618 UEK65618 UOG65618 UYC65618 VHY65618 VRU65618 WBQ65618 WLM65618 WVI65618 IW131154 SS131154 ACO131154 AMK131154 AWG131154 BGC131154 BPY131154 BZU131154 CJQ131154 CTM131154 DDI131154 DNE131154 DXA131154 EGW131154 EQS131154 FAO131154 FKK131154 FUG131154 GEC131154 GNY131154 GXU131154 HHQ131154 HRM131154 IBI131154 ILE131154 IVA131154 JEW131154 JOS131154 JYO131154 KIK131154 KSG131154 LCC131154 LLY131154 LVU131154 MFQ131154 MPM131154 MZI131154 NJE131154 NTA131154 OCW131154 OMS131154 OWO131154 PGK131154 PQG131154 QAC131154 QJY131154 QTU131154 RDQ131154 RNM131154 RXI131154 SHE131154 SRA131154 TAW131154 TKS131154 TUO131154 UEK131154 UOG131154 UYC131154 VHY131154 VRU131154 WBQ131154 WLM131154 WVI131154 IW196690 SS196690 ACO196690 AMK196690 AWG196690 BGC196690 BPY196690 BZU196690 CJQ196690 CTM196690 DDI196690 DNE196690 DXA196690 EGW196690 EQS196690 FAO196690 FKK196690 FUG196690 GEC196690 GNY196690 GXU196690 HHQ196690 HRM196690 IBI196690 ILE196690 IVA196690 JEW196690 JOS196690 JYO196690 KIK196690 KSG196690 LCC196690 LLY196690 LVU196690 MFQ196690 MPM196690 MZI196690 NJE196690 NTA196690 OCW196690 OMS196690 OWO196690 PGK196690 PQG196690 QAC196690 QJY196690 QTU196690 RDQ196690 RNM196690 RXI196690 SHE196690 SRA196690 TAW196690 TKS196690 TUO196690 UEK196690 UOG196690 UYC196690 VHY196690 VRU196690 WBQ196690 WLM196690 WVI196690 IW262226 SS262226 ACO262226 AMK262226 AWG262226 BGC262226 BPY262226 BZU262226 CJQ262226 CTM262226 DDI262226 DNE262226 DXA262226 EGW262226 EQS262226 FAO262226 FKK262226 FUG262226 GEC262226 GNY262226 GXU262226 HHQ262226 HRM262226 IBI262226 ILE262226 IVA262226 JEW262226 JOS262226 JYO262226 KIK262226 KSG262226 LCC262226 LLY262226 LVU262226 MFQ262226 MPM262226 MZI262226 NJE262226 NTA262226 OCW262226 OMS262226 OWO262226 PGK262226 PQG262226 QAC262226 QJY262226 QTU262226 RDQ262226 RNM262226 RXI262226 SHE262226 SRA262226 TAW262226 TKS262226 TUO262226 UEK262226 UOG262226 UYC262226 VHY262226 VRU262226 WBQ262226 WLM262226 WVI262226 IW327762 SS327762 ACO327762 AMK327762 AWG327762 BGC327762 BPY327762 BZU327762 CJQ327762 CTM327762 DDI327762 DNE327762 DXA327762 EGW327762 EQS327762 FAO327762 FKK327762 FUG327762 GEC327762 GNY327762 GXU327762 HHQ327762 HRM327762 IBI327762 ILE327762 IVA327762 JEW327762 JOS327762 JYO327762 KIK327762 KSG327762 LCC327762 LLY327762 LVU327762 MFQ327762 MPM327762 MZI327762 NJE327762 NTA327762 OCW327762 OMS327762 OWO327762 PGK327762 PQG327762 QAC327762 QJY327762 QTU327762 RDQ327762 RNM327762 RXI327762 SHE327762 SRA327762 TAW327762 TKS327762 TUO327762 UEK327762 UOG327762 UYC327762 VHY327762 VRU327762 WBQ327762 WLM327762 WVI327762 IW393298 SS393298 ACO393298 AMK393298 AWG393298 BGC393298 BPY393298 BZU393298 CJQ393298 CTM393298 DDI393298 DNE393298 DXA393298 EGW393298 EQS393298 FAO393298 FKK393298 FUG393298 GEC393298 GNY393298 GXU393298 HHQ393298 HRM393298 IBI393298 ILE393298 IVA393298 JEW393298 JOS393298 JYO393298 KIK393298 KSG393298 LCC393298 LLY393298 LVU393298 MFQ393298 MPM393298 MZI393298 NJE393298 NTA393298 OCW393298 OMS393298 OWO393298 PGK393298 PQG393298 QAC393298 QJY393298 QTU393298 RDQ393298 RNM393298 RXI393298 SHE393298 SRA393298 TAW393298 TKS393298 TUO393298 UEK393298 UOG393298 UYC393298 VHY393298 VRU393298 WBQ393298 WLM393298 WVI393298 IW458834 SS458834 ACO458834 AMK458834 AWG458834 BGC458834 BPY458834 BZU458834 CJQ458834 CTM458834 DDI458834 DNE458834 DXA458834 EGW458834 EQS458834 FAO458834 FKK458834 FUG458834 GEC458834 GNY458834 GXU458834 HHQ458834 HRM458834 IBI458834 ILE458834 IVA458834 JEW458834 JOS458834 JYO458834 KIK458834 KSG458834 LCC458834 LLY458834 LVU458834 MFQ458834 MPM458834 MZI458834 NJE458834 NTA458834 OCW458834 OMS458834 OWO458834 PGK458834 PQG458834 QAC458834 QJY458834 QTU458834 RDQ458834 RNM458834 RXI458834 SHE458834 SRA458834 TAW458834 TKS458834 TUO458834 UEK458834 UOG458834 UYC458834 VHY458834 VRU458834 WBQ458834 WLM458834 WVI458834 IW524370 SS524370 ACO524370 AMK524370 AWG524370 BGC524370 BPY524370 BZU524370 CJQ524370 CTM524370 DDI524370 DNE524370 DXA524370 EGW524370 EQS524370 FAO524370 FKK524370 FUG524370 GEC524370 GNY524370 GXU524370 HHQ524370 HRM524370 IBI524370 ILE524370 IVA524370 JEW524370 JOS524370 JYO524370 KIK524370 KSG524370 LCC524370 LLY524370 LVU524370 MFQ524370 MPM524370 MZI524370 NJE524370 NTA524370 OCW524370 OMS524370 OWO524370 PGK524370 PQG524370 QAC524370 QJY524370 QTU524370 RDQ524370 RNM524370 RXI524370 SHE524370 SRA524370 TAW524370 TKS524370 TUO524370 UEK524370 UOG524370 UYC524370 VHY524370 VRU524370 WBQ524370 WLM524370 WVI524370 IW589906 SS589906 ACO589906 AMK589906 AWG589906 BGC589906 BPY589906 BZU589906 CJQ589906 CTM589906 DDI589906 DNE589906 DXA589906 EGW589906 EQS589906 FAO589906 FKK589906 FUG589906 GEC589906 GNY589906 GXU589906 HHQ589906 HRM589906 IBI589906 ILE589906 IVA589906 JEW589906 JOS589906 JYO589906 KIK589906 KSG589906 LCC589906 LLY589906 LVU589906 MFQ589906 MPM589906 MZI589906 NJE589906 NTA589906 OCW589906 OMS589906 OWO589906 PGK589906 PQG589906 QAC589906 QJY589906 QTU589906 RDQ589906 RNM589906 RXI589906 SHE589906 SRA589906 TAW589906 TKS589906 TUO589906 UEK589906 UOG589906 UYC589906 VHY589906 VRU589906 WBQ589906 WLM589906 WVI589906 IW655442 SS655442 ACO655442 AMK655442 AWG655442 BGC655442 BPY655442 BZU655442 CJQ655442 CTM655442 DDI655442 DNE655442 DXA655442 EGW655442 EQS655442 FAO655442 FKK655442 FUG655442 GEC655442 GNY655442 GXU655442 HHQ655442 HRM655442 IBI655442 ILE655442 IVA655442 JEW655442 JOS655442 JYO655442 KIK655442 KSG655442 LCC655442 LLY655442 LVU655442 MFQ655442 MPM655442 MZI655442 NJE655442 NTA655442 OCW655442 OMS655442 OWO655442 PGK655442 PQG655442 QAC655442 QJY655442 QTU655442 RDQ655442 RNM655442 RXI655442 SHE655442 SRA655442 TAW655442 TKS655442 TUO655442 UEK655442 UOG655442 UYC655442 VHY655442 VRU655442 WBQ655442 WLM655442 WVI655442 IW720978 SS720978 ACO720978 AMK720978 AWG720978 BGC720978 BPY720978 BZU720978 CJQ720978 CTM720978 DDI720978 DNE720978 DXA720978 EGW720978 EQS720978 FAO720978 FKK720978 FUG720978 GEC720978 GNY720978 GXU720978 HHQ720978 HRM720978 IBI720978 ILE720978 IVA720978 JEW720978 JOS720978 JYO720978 KIK720978 KSG720978 LCC720978 LLY720978 LVU720978 MFQ720978 MPM720978 MZI720978 NJE720978 NTA720978 OCW720978 OMS720978 OWO720978 PGK720978 PQG720978 QAC720978 QJY720978 QTU720978 RDQ720978 RNM720978 RXI720978 SHE720978 SRA720978 TAW720978 TKS720978 TUO720978 UEK720978 UOG720978 UYC720978 VHY720978 VRU720978 WBQ720978 WLM720978 WVI720978 IW786514 SS786514 ACO786514 AMK786514 AWG786514 BGC786514 BPY786514 BZU786514 CJQ786514 CTM786514 DDI786514 DNE786514 DXA786514 EGW786514 EQS786514 FAO786514 FKK786514 FUG786514 GEC786514 GNY786514 GXU786514 HHQ786514 HRM786514 IBI786514 ILE786514 IVA786514 JEW786514 JOS786514 JYO786514 KIK786514 KSG786514 LCC786514 LLY786514 LVU786514 MFQ786514 MPM786514 MZI786514 NJE786514 NTA786514 OCW786514 OMS786514 OWO786514 PGK786514 PQG786514 QAC786514 QJY786514 QTU786514 RDQ786514 RNM786514 RXI786514 SHE786514 SRA786514 TAW786514 TKS786514 TUO786514 UEK786514 UOG786514 UYC786514 VHY786514 VRU786514 WBQ786514 WLM786514 WVI786514 IW852050 SS852050 ACO852050 AMK852050 AWG852050 BGC852050 BPY852050 BZU852050 CJQ852050 CTM852050 DDI852050 DNE852050 DXA852050 EGW852050 EQS852050 FAO852050 FKK852050 FUG852050 GEC852050 GNY852050 GXU852050 HHQ852050 HRM852050 IBI852050 ILE852050 IVA852050 JEW852050 JOS852050 JYO852050 KIK852050 KSG852050 LCC852050 LLY852050 LVU852050 MFQ852050 MPM852050 MZI852050 NJE852050 NTA852050 OCW852050 OMS852050 OWO852050 PGK852050 PQG852050 QAC852050 QJY852050 QTU852050 RDQ852050 RNM852050 RXI852050 SHE852050 SRA852050 TAW852050 TKS852050 TUO852050 UEK852050 UOG852050 UYC852050 VHY852050 VRU852050 WBQ852050 WLM852050 WVI852050 IW917586 SS917586 ACO917586 AMK917586 AWG917586 BGC917586 BPY917586 BZU917586 CJQ917586 CTM917586 DDI917586 DNE917586 DXA917586 EGW917586 EQS917586 FAO917586 FKK917586 FUG917586 GEC917586 GNY917586 GXU917586 HHQ917586 HRM917586 IBI917586 ILE917586 IVA917586 JEW917586 JOS917586 JYO917586 KIK917586 KSG917586 LCC917586 LLY917586 LVU917586 MFQ917586 MPM917586 MZI917586 NJE917586 NTA917586 OCW917586 OMS917586 OWO917586 PGK917586 PQG917586 QAC917586 QJY917586 QTU917586 RDQ917586 RNM917586 RXI917586 SHE917586 SRA917586 TAW917586 TKS917586 TUO917586 UEK917586 UOG917586 UYC917586 VHY917586 VRU917586 WBQ917586 WLM917586 WVI917586 IW983122 SS983122 ACO983122 AMK983122 AWG983122 BGC983122 BPY983122 BZU983122 CJQ983122 CTM983122 DDI983122 DNE983122 DXA983122 EGW983122 EQS983122 FAO983122 FKK983122 FUG983122 GEC983122 GNY983122 GXU983122 HHQ983122 HRM983122 IBI983122 ILE983122 IVA983122 JEW983122 JOS983122 JYO983122 KIK983122 KSG983122 LCC983122 LLY983122 LVU983122 MFQ983122 MPM983122 MZI983122 NJE983122 NTA983122 OCW983122 OMS983122 OWO983122 PGK983122 PQG983122 QAC983122 QJY983122 QTU983122 RDQ983122 RNM983122 RXI983122 SHE983122 SRA983122 TAW983122 TKS983122 TUO983122 UEK983122 UOG983122 UYC983122 VHY983122 VRU983122 WBQ983122 WLM983122 WVI983122 IT89 SP89 ACL89 AMH89 AWD89 BFZ89 BPV89 BZR89 CJN89 CTJ89 DDF89 DNB89 DWX89 EGT89 EQP89 FAL89 FKH89 FUD89 GDZ89 GNV89 GXR89 HHN89 HRJ89 IBF89 ILB89 IUX89 JET89 JOP89 JYL89 KIH89 KSD89 LBZ89 LLV89 LVR89 MFN89 MPJ89 MZF89 NJB89 NSX89 OCT89 OMP89 OWL89 PGH89 PQD89 PZZ89 QJV89 QTR89 RDN89 RNJ89 RXF89 SHB89 SQX89 TAT89 TKP89 TUL89 UEH89 UOD89 UXZ89 VHV89 VRR89 WBN89 WLJ89 WVF89 IT65630 SP65630 ACL65630 AMH65630 AWD65630 BFZ65630 BPV65630 BZR65630 CJN65630 CTJ65630 DDF65630 DNB65630 DWX65630 EGT65630 EQP65630 FAL65630 FKH65630 FUD65630 GDZ65630 GNV65630 GXR65630 HHN65630 HRJ65630 IBF65630 ILB65630 IUX65630 JET65630 JOP65630 JYL65630 KIH65630 KSD65630 LBZ65630 LLV65630 LVR65630 MFN65630 MPJ65630 MZF65630 NJB65630 NSX65630 OCT65630 OMP65630 OWL65630 PGH65630 PQD65630 PZZ65630 QJV65630 QTR65630 RDN65630 RNJ65630 RXF65630 SHB65630 SQX65630 TAT65630 TKP65630 TUL65630 UEH65630 UOD65630 UXZ65630 VHV65630 VRR65630 WBN65630 WLJ65630 WVF65630 IT131166 SP131166 ACL131166 AMH131166 AWD131166 BFZ131166 BPV131166 BZR131166 CJN131166 CTJ131166 DDF131166 DNB131166 DWX131166 EGT131166 EQP131166 FAL131166 FKH131166 FUD131166 GDZ131166 GNV131166 GXR131166 HHN131166 HRJ131166 IBF131166 ILB131166 IUX131166 JET131166 JOP131166 JYL131166 KIH131166 KSD131166 LBZ131166 LLV131166 LVR131166 MFN131166 MPJ131166 MZF131166 NJB131166 NSX131166 OCT131166 OMP131166 OWL131166 PGH131166 PQD131166 PZZ131166 QJV131166 QTR131166 RDN131166 RNJ131166 RXF131166 SHB131166 SQX131166 TAT131166 TKP131166 TUL131166 UEH131166 UOD131166 UXZ131166 VHV131166 VRR131166 WBN131166 WLJ131166 WVF131166 IT196702 SP196702 ACL196702 AMH196702 AWD196702 BFZ196702 BPV196702 BZR196702 CJN196702 CTJ196702 DDF196702 DNB196702 DWX196702 EGT196702 EQP196702 FAL196702 FKH196702 FUD196702 GDZ196702 GNV196702 GXR196702 HHN196702 HRJ196702 IBF196702 ILB196702 IUX196702 JET196702 JOP196702 JYL196702 KIH196702 KSD196702 LBZ196702 LLV196702 LVR196702 MFN196702 MPJ196702 MZF196702 NJB196702 NSX196702 OCT196702 OMP196702 OWL196702 PGH196702 PQD196702 PZZ196702 QJV196702 QTR196702 RDN196702 RNJ196702 RXF196702 SHB196702 SQX196702 TAT196702 TKP196702 TUL196702 UEH196702 UOD196702 UXZ196702 VHV196702 VRR196702 WBN196702 WLJ196702 WVF196702 IT262238 SP262238 ACL262238 AMH262238 AWD262238 BFZ262238 BPV262238 BZR262238 CJN262238 CTJ262238 DDF262238 DNB262238 DWX262238 EGT262238 EQP262238 FAL262238 FKH262238 FUD262238 GDZ262238 GNV262238 GXR262238 HHN262238 HRJ262238 IBF262238 ILB262238 IUX262238 JET262238 JOP262238 JYL262238 KIH262238 KSD262238 LBZ262238 LLV262238 LVR262238 MFN262238 MPJ262238 MZF262238 NJB262238 NSX262238 OCT262238 OMP262238 OWL262238 PGH262238 PQD262238 PZZ262238 QJV262238 QTR262238 RDN262238 RNJ262238 RXF262238 SHB262238 SQX262238 TAT262238 TKP262238 TUL262238 UEH262238 UOD262238 UXZ262238 VHV262238 VRR262238 WBN262238 WLJ262238 WVF262238 IT327774 SP327774 ACL327774 AMH327774 AWD327774 BFZ327774 BPV327774 BZR327774 CJN327774 CTJ327774 DDF327774 DNB327774 DWX327774 EGT327774 EQP327774 FAL327774 FKH327774 FUD327774 GDZ327774 GNV327774 GXR327774 HHN327774 HRJ327774 IBF327774 ILB327774 IUX327774 JET327774 JOP327774 JYL327774 KIH327774 KSD327774 LBZ327774 LLV327774 LVR327774 MFN327774 MPJ327774 MZF327774 NJB327774 NSX327774 OCT327774 OMP327774 OWL327774 PGH327774 PQD327774 PZZ327774 QJV327774 QTR327774 RDN327774 RNJ327774 RXF327774 SHB327774 SQX327774 TAT327774 TKP327774 TUL327774 UEH327774 UOD327774 UXZ327774 VHV327774 VRR327774 WBN327774 WLJ327774 WVF327774 IT393310 SP393310 ACL393310 AMH393310 AWD393310 BFZ393310 BPV393310 BZR393310 CJN393310 CTJ393310 DDF393310 DNB393310 DWX393310 EGT393310 EQP393310 FAL393310 FKH393310 FUD393310 GDZ393310 GNV393310 GXR393310 HHN393310 HRJ393310 IBF393310 ILB393310 IUX393310 JET393310 JOP393310 JYL393310 KIH393310 KSD393310 LBZ393310 LLV393310 LVR393310 MFN393310 MPJ393310 MZF393310 NJB393310 NSX393310 OCT393310 OMP393310 OWL393310 PGH393310 PQD393310 PZZ393310 QJV393310 QTR393310 RDN393310 RNJ393310 RXF393310 SHB393310 SQX393310 TAT393310 TKP393310 TUL393310 UEH393310 UOD393310 UXZ393310 VHV393310 VRR393310 WBN393310 WLJ393310 WVF393310 IT458846 SP458846 ACL458846 AMH458846 AWD458846 BFZ458846 BPV458846 BZR458846 CJN458846 CTJ458846 DDF458846 DNB458846 DWX458846 EGT458846 EQP458846 FAL458846 FKH458846 FUD458846 GDZ458846 GNV458846 GXR458846 HHN458846 HRJ458846 IBF458846 ILB458846 IUX458846 JET458846 JOP458846 JYL458846 KIH458846 KSD458846 LBZ458846 LLV458846 LVR458846 MFN458846 MPJ458846 MZF458846 NJB458846 NSX458846 OCT458846 OMP458846 OWL458846 PGH458846 PQD458846 PZZ458846 QJV458846 QTR458846 RDN458846 RNJ458846 RXF458846 SHB458846 SQX458846 TAT458846 TKP458846 TUL458846 UEH458846 UOD458846 UXZ458846 VHV458846 VRR458846 WBN458846 WLJ458846 WVF458846 IT524382 SP524382 ACL524382 AMH524382 AWD524382 BFZ524382 BPV524382 BZR524382 CJN524382 CTJ524382 DDF524382 DNB524382 DWX524382 EGT524382 EQP524382 FAL524382 FKH524382 FUD524382 GDZ524382 GNV524382 GXR524382 HHN524382 HRJ524382 IBF524382 ILB524382 IUX524382 JET524382 JOP524382 JYL524382 KIH524382 KSD524382 LBZ524382 LLV524382 LVR524382 MFN524382 MPJ524382 MZF524382 NJB524382 NSX524382 OCT524382 OMP524382 OWL524382 PGH524382 PQD524382 PZZ524382 QJV524382 QTR524382 RDN524382 RNJ524382 RXF524382 SHB524382 SQX524382 TAT524382 TKP524382 TUL524382 UEH524382 UOD524382 UXZ524382 VHV524382 VRR524382 WBN524382 WLJ524382 WVF524382 IT589918 SP589918 ACL589918 AMH589918 AWD589918 BFZ589918 BPV589918 BZR589918 CJN589918 CTJ589918 DDF589918 DNB589918 DWX589918 EGT589918 EQP589918 FAL589918 FKH589918 FUD589918 GDZ589918 GNV589918 GXR589918 HHN589918 HRJ589918 IBF589918 ILB589918 IUX589918 JET589918 JOP589918 JYL589918 KIH589918 KSD589918 LBZ589918 LLV589918 LVR589918 MFN589918 MPJ589918 MZF589918 NJB589918 NSX589918 OCT589918 OMP589918 OWL589918 PGH589918 PQD589918 PZZ589918 QJV589918 QTR589918 RDN589918 RNJ589918 RXF589918 SHB589918 SQX589918 TAT589918 TKP589918 TUL589918 UEH589918 UOD589918 UXZ589918 VHV589918 VRR589918 WBN589918 WLJ589918 WVF589918 IT655454 SP655454 ACL655454 AMH655454 AWD655454 BFZ655454 BPV655454 BZR655454 CJN655454 CTJ655454 DDF655454 DNB655454 DWX655454 EGT655454 EQP655454 FAL655454 FKH655454 FUD655454 GDZ655454 GNV655454 GXR655454 HHN655454 HRJ655454 IBF655454 ILB655454 IUX655454 JET655454 JOP655454 JYL655454 KIH655454 KSD655454 LBZ655454 LLV655454 LVR655454 MFN655454 MPJ655454 MZF655454 NJB655454 NSX655454 OCT655454 OMP655454 OWL655454 PGH655454 PQD655454 PZZ655454 QJV655454 QTR655454 RDN655454 RNJ655454 RXF655454 SHB655454 SQX655454 TAT655454 TKP655454 TUL655454 UEH655454 UOD655454 UXZ655454 VHV655454 VRR655454 WBN655454 WLJ655454 WVF655454 IT720990 SP720990 ACL720990 AMH720990 AWD720990 BFZ720990 BPV720990 BZR720990 CJN720990 CTJ720990 DDF720990 DNB720990 DWX720990 EGT720990 EQP720990 FAL720990 FKH720990 FUD720990 GDZ720990 GNV720990 GXR720990 HHN720990 HRJ720990 IBF720990 ILB720990 IUX720990 JET720990 JOP720990 JYL720990 KIH720990 KSD720990 LBZ720990 LLV720990 LVR720990 MFN720990 MPJ720990 MZF720990 NJB720990 NSX720990 OCT720990 OMP720990 OWL720990 PGH720990 PQD720990 PZZ720990 QJV720990 QTR720990 RDN720990 RNJ720990 RXF720990 SHB720990 SQX720990 TAT720990 TKP720990 TUL720990 UEH720990 UOD720990 UXZ720990 VHV720990 VRR720990 WBN720990 WLJ720990 WVF720990 IT786526 SP786526 ACL786526 AMH786526 AWD786526 BFZ786526 BPV786526 BZR786526 CJN786526 CTJ786526 DDF786526 DNB786526 DWX786526 EGT786526 EQP786526 FAL786526 FKH786526 FUD786526 GDZ786526 GNV786526 GXR786526 HHN786526 HRJ786526 IBF786526 ILB786526 IUX786526 JET786526 JOP786526 JYL786526 KIH786526 KSD786526 LBZ786526 LLV786526 LVR786526 MFN786526 MPJ786526 MZF786526 NJB786526 NSX786526 OCT786526 OMP786526 OWL786526 PGH786526 PQD786526 PZZ786526 QJV786526 QTR786526 RDN786526 RNJ786526 RXF786526 SHB786526 SQX786526 TAT786526 TKP786526 TUL786526 UEH786526 UOD786526 UXZ786526 VHV786526 VRR786526 WBN786526 WLJ786526 WVF786526 IT852062 SP852062 ACL852062 AMH852062 AWD852062 BFZ852062 BPV852062 BZR852062 CJN852062 CTJ852062 DDF852062 DNB852062 DWX852062 EGT852062 EQP852062 FAL852062 FKH852062 FUD852062 GDZ852062 GNV852062 GXR852062 HHN852062 HRJ852062 IBF852062 ILB852062 IUX852062 JET852062 JOP852062 JYL852062 KIH852062 KSD852062 LBZ852062 LLV852062 LVR852062 MFN852062 MPJ852062 MZF852062 NJB852062 NSX852062 OCT852062 OMP852062 OWL852062 PGH852062 PQD852062 PZZ852062 QJV852062 QTR852062 RDN852062 RNJ852062 RXF852062 SHB852062 SQX852062 TAT852062 TKP852062 TUL852062 UEH852062 UOD852062 UXZ852062 VHV852062 VRR852062 WBN852062 WLJ852062 WVF852062 IT917598 SP917598 ACL917598 AMH917598 AWD917598 BFZ917598 BPV917598 BZR917598 CJN917598 CTJ917598 DDF917598 DNB917598 DWX917598 EGT917598 EQP917598 FAL917598 FKH917598 FUD917598 GDZ917598 GNV917598 GXR917598 HHN917598 HRJ917598 IBF917598 ILB917598 IUX917598 JET917598 JOP917598 JYL917598 KIH917598 KSD917598 LBZ917598 LLV917598 LVR917598 MFN917598 MPJ917598 MZF917598 NJB917598 NSX917598 OCT917598 OMP917598 OWL917598 PGH917598 PQD917598 PZZ917598 QJV917598 QTR917598 RDN917598 RNJ917598 RXF917598 SHB917598 SQX917598 TAT917598 TKP917598 TUL917598 UEH917598 UOD917598 UXZ917598 VHV917598 VRR917598 WBN917598 WLJ917598 WVF917598 IT983134 SP983134 ACL983134 AMH983134 AWD983134 BFZ983134 BPV983134 BZR983134 CJN983134 CTJ983134 DDF983134 DNB983134 DWX983134 EGT983134 EQP983134 FAL983134 FKH983134 FUD983134 GDZ983134 GNV983134 GXR983134 HHN983134 HRJ983134 IBF983134 ILB983134 IUX983134 JET983134 JOP983134 JYL983134 KIH983134 KSD983134 LBZ983134 LLV983134 LVR983134 MFN983134 MPJ983134 MZF983134 NJB983134 NSX983134 OCT983134 OMP983134 OWL983134 PGH983134 PQD983134 PZZ983134 QJV983134 QTR983134 RDN983134 RNJ983134 RXF983134 SHB983134 SQX983134 TAT983134 TKP983134 TUL983134 UEH983134 UOD983134 UXZ983134 VHV983134 VRR983134 WBN983134 WLJ983134 WVF983134 IW65608 SS65608 ACO65608 AMK65608 AWG65608 BGC65608 BPY65608 BZU65608 CJQ65608 CTM65608 DDI65608 DNE65608 DXA65608 EGW65608 EQS65608 FAO65608 FKK65608 FUG65608 GEC65608 GNY65608 GXU65608 HHQ65608 HRM65608 IBI65608 ILE65608 IVA65608 JEW65608 JOS65608 JYO65608 KIK65608 KSG65608 LCC65608 LLY65608 LVU65608 MFQ65608 MPM65608 MZI65608 NJE65608 NTA65608 OCW65608 OMS65608 OWO65608 PGK65608 PQG65608 QAC65608 QJY65608 QTU65608 RDQ65608 RNM65608 RXI65608 SHE65608 SRA65608 TAW65608 TKS65608 TUO65608 UEK65608 UOG65608 UYC65608 VHY65608 VRU65608 WBQ65608 WLM65608 WVI65608 IW131144 SS131144 ACO131144 AMK131144 AWG131144 BGC131144 BPY131144 BZU131144 CJQ131144 CTM131144 DDI131144 DNE131144 DXA131144 EGW131144 EQS131144 FAO131144 FKK131144 FUG131144 GEC131144 GNY131144 GXU131144 HHQ131144 HRM131144 IBI131144 ILE131144 IVA131144 JEW131144 JOS131144 JYO131144 KIK131144 KSG131144 LCC131144 LLY131144 LVU131144 MFQ131144 MPM131144 MZI131144 NJE131144 NTA131144 OCW131144 OMS131144 OWO131144 PGK131144 PQG131144 QAC131144 QJY131144 QTU131144 RDQ131144 RNM131144 RXI131144 SHE131144 SRA131144 TAW131144 TKS131144 TUO131144 UEK131144 UOG131144 UYC131144 VHY131144 VRU131144 WBQ131144 WLM131144 WVI131144 IW196680 SS196680 ACO196680 AMK196680 AWG196680 BGC196680 BPY196680 BZU196680 CJQ196680 CTM196680 DDI196680 DNE196680 DXA196680 EGW196680 EQS196680 FAO196680 FKK196680 FUG196680 GEC196680 GNY196680 GXU196680 HHQ196680 HRM196680 IBI196680 ILE196680 IVA196680 JEW196680 JOS196680 JYO196680 KIK196680 KSG196680 LCC196680 LLY196680 LVU196680 MFQ196680 MPM196680 MZI196680 NJE196680 NTA196680 OCW196680 OMS196680 OWO196680 PGK196680 PQG196680 QAC196680 QJY196680 QTU196680 RDQ196680 RNM196680 RXI196680 SHE196680 SRA196680 TAW196680 TKS196680 TUO196680 UEK196680 UOG196680 UYC196680 VHY196680 VRU196680 WBQ196680 WLM196680 WVI196680 IW262216 SS262216 ACO262216 AMK262216 AWG262216 BGC262216 BPY262216 BZU262216 CJQ262216 CTM262216 DDI262216 DNE262216 DXA262216 EGW262216 EQS262216 FAO262216 FKK262216 FUG262216 GEC262216 GNY262216 GXU262216 HHQ262216 HRM262216 IBI262216 ILE262216 IVA262216 JEW262216 JOS262216 JYO262216 KIK262216 KSG262216 LCC262216 LLY262216 LVU262216 MFQ262216 MPM262216 MZI262216 NJE262216 NTA262216 OCW262216 OMS262216 OWO262216 PGK262216 PQG262216 QAC262216 QJY262216 QTU262216 RDQ262216 RNM262216 RXI262216 SHE262216 SRA262216 TAW262216 TKS262216 TUO262216 UEK262216 UOG262216 UYC262216 VHY262216 VRU262216 WBQ262216 WLM262216 WVI262216 IW327752 SS327752 ACO327752 AMK327752 AWG327752 BGC327752 BPY327752 BZU327752 CJQ327752 CTM327752 DDI327752 DNE327752 DXA327752 EGW327752 EQS327752 FAO327752 FKK327752 FUG327752 GEC327752 GNY327752 GXU327752 HHQ327752 HRM327752 IBI327752 ILE327752 IVA327752 JEW327752 JOS327752 JYO327752 KIK327752 KSG327752 LCC327752 LLY327752 LVU327752 MFQ327752 MPM327752 MZI327752 NJE327752 NTA327752 OCW327752 OMS327752 OWO327752 PGK327752 PQG327752 QAC327752 QJY327752 QTU327752 RDQ327752 RNM327752 RXI327752 SHE327752 SRA327752 TAW327752 TKS327752 TUO327752 UEK327752 UOG327752 UYC327752 VHY327752 VRU327752 WBQ327752 WLM327752 WVI327752 IW393288 SS393288 ACO393288 AMK393288 AWG393288 BGC393288 BPY393288 BZU393288 CJQ393288 CTM393288 DDI393288 DNE393288 DXA393288 EGW393288 EQS393288 FAO393288 FKK393288 FUG393288 GEC393288 GNY393288 GXU393288 HHQ393288 HRM393288 IBI393288 ILE393288 IVA393288 JEW393288 JOS393288 JYO393288 KIK393288 KSG393288 LCC393288 LLY393288 LVU393288 MFQ393288 MPM393288 MZI393288 NJE393288 NTA393288 OCW393288 OMS393288 OWO393288 PGK393288 PQG393288 QAC393288 QJY393288 QTU393288 RDQ393288 RNM393288 RXI393288 SHE393288 SRA393288 TAW393288 TKS393288 TUO393288 UEK393288 UOG393288 UYC393288 VHY393288 VRU393288 WBQ393288 WLM393288 WVI393288 IW458824 SS458824 ACO458824 AMK458824 AWG458824 BGC458824 BPY458824 BZU458824 CJQ458824 CTM458824 DDI458824 DNE458824 DXA458824 EGW458824 EQS458824 FAO458824 FKK458824 FUG458824 GEC458824 GNY458824 GXU458824 HHQ458824 HRM458824 IBI458824 ILE458824 IVA458824 JEW458824 JOS458824 JYO458824 KIK458824 KSG458824 LCC458824 LLY458824 LVU458824 MFQ458824 MPM458824 MZI458824 NJE458824 NTA458824 OCW458824 OMS458824 OWO458824 PGK458824 PQG458824 QAC458824 QJY458824 QTU458824 RDQ458824 RNM458824 RXI458824 SHE458824 SRA458824 TAW458824 TKS458824 TUO458824 UEK458824 UOG458824 UYC458824 VHY458824 VRU458824 WBQ458824 WLM458824 WVI458824 IW524360 SS524360 ACO524360 AMK524360 AWG524360 BGC524360 BPY524360 BZU524360 CJQ524360 CTM524360 DDI524360 DNE524360 DXA524360 EGW524360 EQS524360 FAO524360 FKK524360 FUG524360 GEC524360 GNY524360 GXU524360 HHQ524360 HRM524360 IBI524360 ILE524360 IVA524360 JEW524360 JOS524360 JYO524360 KIK524360 KSG524360 LCC524360 LLY524360 LVU524360 MFQ524360 MPM524360 MZI524360 NJE524360 NTA524360 OCW524360 OMS524360 OWO524360 PGK524360 PQG524360 QAC524360 QJY524360 QTU524360 RDQ524360 RNM524360 RXI524360 SHE524360 SRA524360 TAW524360 TKS524360 TUO524360 UEK524360 UOG524360 UYC524360 VHY524360 VRU524360 WBQ524360 WLM524360 WVI524360 IW589896 SS589896 ACO589896 AMK589896 AWG589896 BGC589896 BPY589896 BZU589896 CJQ589896 CTM589896 DDI589896 DNE589896 DXA589896 EGW589896 EQS589896 FAO589896 FKK589896 FUG589896 GEC589896 GNY589896 GXU589896 HHQ589896 HRM589896 IBI589896 ILE589896 IVA589896 JEW589896 JOS589896 JYO589896 KIK589896 KSG589896 LCC589896 LLY589896 LVU589896 MFQ589896 MPM589896 MZI589896 NJE589896 NTA589896 OCW589896 OMS589896 OWO589896 PGK589896 PQG589896 QAC589896 QJY589896 QTU589896 RDQ589896 RNM589896 RXI589896 SHE589896 SRA589896 TAW589896 TKS589896 TUO589896 UEK589896 UOG589896 UYC589896 VHY589896 VRU589896 WBQ589896 WLM589896 WVI589896 IW655432 SS655432 ACO655432 AMK655432 AWG655432 BGC655432 BPY655432 BZU655432 CJQ655432 CTM655432 DDI655432 DNE655432 DXA655432 EGW655432 EQS655432 FAO655432 FKK655432 FUG655432 GEC655432 GNY655432 GXU655432 HHQ655432 HRM655432 IBI655432 ILE655432 IVA655432 JEW655432 JOS655432 JYO655432 KIK655432 KSG655432 LCC655432 LLY655432 LVU655432 MFQ655432 MPM655432 MZI655432 NJE655432 NTA655432 OCW655432 OMS655432 OWO655432 PGK655432 PQG655432 QAC655432 QJY655432 QTU655432 RDQ655432 RNM655432 RXI655432 SHE655432 SRA655432 TAW655432 TKS655432 TUO655432 UEK655432 UOG655432 UYC655432 VHY655432 VRU655432 WBQ655432 WLM655432 WVI655432 IW720968 SS720968 ACO720968 AMK720968 AWG720968 BGC720968 BPY720968 BZU720968 CJQ720968 CTM720968 DDI720968 DNE720968 DXA720968 EGW720968 EQS720968 FAO720968 FKK720968 FUG720968 GEC720968 GNY720968 GXU720968 HHQ720968 HRM720968 IBI720968 ILE720968 IVA720968 JEW720968 JOS720968 JYO720968 KIK720968 KSG720968 LCC720968 LLY720968 LVU720968 MFQ720968 MPM720968 MZI720968 NJE720968 NTA720968 OCW720968 OMS720968 OWO720968 PGK720968 PQG720968 QAC720968 QJY720968 QTU720968 RDQ720968 RNM720968 RXI720968 SHE720968 SRA720968 TAW720968 TKS720968 TUO720968 UEK720968 UOG720968 UYC720968 VHY720968 VRU720968 WBQ720968 WLM720968 WVI720968 IW786504 SS786504 ACO786504 AMK786504 AWG786504 BGC786504 BPY786504 BZU786504 CJQ786504 CTM786504 DDI786504 DNE786504 DXA786504 EGW786504 EQS786504 FAO786504 FKK786504 FUG786504 GEC786504 GNY786504 GXU786504 HHQ786504 HRM786504 IBI786504 ILE786504 IVA786504 JEW786504 JOS786504 JYO786504 KIK786504 KSG786504 LCC786504 LLY786504 LVU786504 MFQ786504 MPM786504 MZI786504 NJE786504 NTA786504 OCW786504 OMS786504 OWO786504 PGK786504 PQG786504 QAC786504 QJY786504 QTU786504 RDQ786504 RNM786504 RXI786504 SHE786504 SRA786504 TAW786504 TKS786504 TUO786504 UEK786504 UOG786504 UYC786504 VHY786504 VRU786504 WBQ786504 WLM786504 WVI786504 IW852040 SS852040 ACO852040 AMK852040 AWG852040 BGC852040 BPY852040 BZU852040 CJQ852040 CTM852040 DDI852040 DNE852040 DXA852040 EGW852040 EQS852040 FAO852040 FKK852040 FUG852040 GEC852040 GNY852040 GXU852040 HHQ852040 HRM852040 IBI852040 ILE852040 IVA852040 JEW852040 JOS852040 JYO852040 KIK852040 KSG852040 LCC852040 LLY852040 LVU852040 MFQ852040 MPM852040 MZI852040 NJE852040 NTA852040 OCW852040 OMS852040 OWO852040 PGK852040 PQG852040 QAC852040 QJY852040 QTU852040 RDQ852040 RNM852040 RXI852040 SHE852040 SRA852040 TAW852040 TKS852040 TUO852040 UEK852040 UOG852040 UYC852040 VHY852040 VRU852040 WBQ852040 WLM852040 WVI852040 IW917576 SS917576 ACO917576 AMK917576 AWG917576 BGC917576 BPY917576 BZU917576 CJQ917576 CTM917576 DDI917576 DNE917576 DXA917576 EGW917576 EQS917576 FAO917576 FKK917576 FUG917576 GEC917576 GNY917576 GXU917576 HHQ917576 HRM917576 IBI917576 ILE917576 IVA917576 JEW917576 JOS917576 JYO917576 KIK917576 KSG917576 LCC917576 LLY917576 LVU917576 MFQ917576 MPM917576 MZI917576 NJE917576 NTA917576 OCW917576 OMS917576 OWO917576 PGK917576 PQG917576 QAC917576 QJY917576 QTU917576 RDQ917576 RNM917576 RXI917576 SHE917576 SRA917576 TAW917576 TKS917576 TUO917576 UEK917576 UOG917576 UYC917576 VHY917576 VRU917576 WBQ917576 WLM917576 WVI917576 IW983112 SS983112 ACO983112 AMK983112 AWG983112 BGC983112 BPY983112 BZU983112 CJQ983112 CTM983112 DDI983112 DNE983112 DXA983112 EGW983112 EQS983112 FAO983112 FKK983112 FUG983112 GEC983112 GNY983112 GXU983112 HHQ983112 HRM983112 IBI983112 ILE983112 IVA983112 JEW983112 JOS983112 JYO983112 KIK983112 KSG983112 LCC983112 LLY983112 LVU983112 MFQ983112 MPM983112 MZI983112 NJE983112 NTA983112 OCW983112 OMS983112 OWO983112 PGK983112 PQG983112 QAC983112 QJY983112 QTU983112 RDQ983112 RNM983112 RXI983112 SHE983112 SRA983112 TAW983112 TKS983112 TUO983112 UEK983112 UOG983112 UYC983112 VHY983112 VRU983112 WBQ983112 WLM983112 WVI983112 H983112 H917576 H852040 H786504 H720968 H655432 H589896 H524360 H458824 H393288 H327752 H262216 H196680 H131144 H65608 E983134 E917598 E852062 E786526 E720990 E655454 E589918 E524382 E458846 E393310 E327774 E262238 E196702 E131166 E65630 E89 H983122 H917586 H852050 H786514 H720978 H655442 H589906 H524370 H458834 H393298 H327762 H262226 H196690 H131154 H65618 H78 WBN50:WBN52 VRR50:VRR52 VHV50:VHV52 UXZ50:UXZ52 UOD50:UOD52 UEH50:UEH52 TUL50:TUL52 TKP50:TKP52 TAT50:TAT52 SQX50:SQX52 SHB50:SHB52 RXF50:RXF52 RNJ50:RNJ52 RDN50:RDN52 QTR50:QTR52 QJV50:QJV52 PZZ50:PZZ52 PQD50:PQD52 PGH50:PGH52 OWL50:OWL52 OMP50:OMP52 OCT50:OCT52 NSX50:NSX52 NJB50:NJB52 MZF50:MZF52 MPJ50:MPJ52 MFN50:MFN52 LVR50:LVR52 LLV50:LLV52 LBZ50:LBZ52 KSD50:KSD52 KIH50:KIH52 JYL50:JYL52 JOP50:JOP52 JET50:JET52 IUX50:IUX52 ILB50:ILB52 IBF50:IBF52 HRJ50:HRJ52 HHN50:HHN52 GXR50:GXR52 GNV50:GNV52 GDZ50:GDZ52 FUD50:FUD52 FKH50:FKH52 FAL50:FAL52 EQP50:EQP52 EGT50:EGT52 DWX50:DWX52 DNB50:DNB52 DDF50:DDF52 CTJ50:CTJ52 CJN50:CJN52 BZR50:BZR52 BPV50:BPV52 BFZ50:BFZ52 AWD50:AWD52 AMH50:AMH52 ACL50:ACL52 SP50:SP52 IT50:IT52 WVF50:WVF52 IT61 SP61 ACL61 AMH61 AWD61 BFZ61 BPV61 BZR61 CJN61 CTJ61 DDF61 DNB61 DWX61 EGT61 EQP61 FAL61 FKH61 FUD61 GDZ61 GNV61 GXR61 HHN61 HRJ61 IBF61 ILB61 IUX61 JET61 JOP61 JYL61 KIH61 KSD61 LBZ61 LLV61 LVR61 MFN61 MPJ61 MZF61 NJB61 NSX61 OCT61 OMP61 OWL61 PGH61 PQD61 PZZ61 QJV61 QTR61 RDN61 RNJ61 RXF61 SHB61 SQX61 TAT61 TKP61 TUL61 UEH61 UOD61 UXZ61 VHV61 VRR61 WBN61 WLJ61 WVF61 IT32:IT36 SP32:SP36 ACL32:ACL36 AMH32:AMH36 AWD32:AWD36 BFZ32:BFZ36 BPV32:BPV36 BZR32:BZR36 CJN32:CJN36 CTJ32:CTJ36 DDF32:DDF36 DNB32:DNB36 DWX32:DWX36 EGT32:EGT36 EQP32:EQP36 FAL32:FAL36 FKH32:FKH36 FUD32:FUD36 GDZ32:GDZ36 GNV32:GNV36 GXR32:GXR36 HHN32:HHN36 HRJ32:HRJ36 IBF32:IBF36 ILB32:ILB36 IUX32:IUX36 JET32:JET36 JOP32:JOP36 JYL32:JYL36 KIH32:KIH36 KSD32:KSD36 LBZ32:LBZ36 LLV32:LLV36 LVR32:LVR36 MFN32:MFN36 MPJ32:MPJ36 MZF32:MZF36 NJB32:NJB36 NSX32:NSX36 OCT32:OCT36 OMP32:OMP36 OWL32:OWL36 PGH32:PGH36 PQD32:PQD36 PZZ32:PZZ36 QJV32:QJV36 QTR32:QTR36 RDN32:RDN36 RNJ32:RNJ36 RXF32:RXF36 SHB32:SHB36 SQX32:SQX36 TAT32:TAT36 TKP32:TKP36 TUL32:TUL36 UEH32:UEH36 UOD32:UOD36 UXZ32:UXZ36 VHV32:VHV36 VRR32:VRR36 WBN32:WBN36 WLJ32:WLJ36 WVF32:WVF36 WVF42 IT42 SP42 ACL42 AMH42 AWD42 BFZ42 BPV42 BZR42 CJN42 CTJ42 DDF42 DNB42 DWX42 EGT42 EQP42 FAL42 FKH42 FUD42 GDZ42 GNV42 GXR42 HHN42 HRJ42 IBF42 ILB42 IUX42 JET42 JOP42 JYL42 KIH42 KSD42 LBZ42 LLV42 LVR42 MFN42 MPJ42 MZF42 NJB42 NSX42 OCT42 OMP42 OWL42 PGH42 PQD42 PZZ42 QJV42 QTR42 RDN42 RNJ42 RXF42 SHB42 SQX42 TAT42 TKP42 TUL42 UEH42 UOD42 UXZ42 VHV42 VRR42 WBN42 WLJ42 WLJ50:WLJ52">
      <formula1>#N/A</formula1>
      <formula2>0</formula2>
    </dataValidation>
  </dataValidations>
  <pageMargins left="0.98425196850393704" right="0.59055118110236215" top="0.78740157480314965" bottom="0.78740157480314965" header="0.51181102362204722" footer="0.51181102362204722"/>
  <pageSetup paperSize="9" scale="62" fitToHeight="0" orientation="portrait" horizontalDpi="300" verticalDpi="300" r:id="rId1"/>
  <headerFooter alignWithMargins="0">
    <oddHeader>&amp;L&amp;"Times New Roman,标准"&amp;9&amp;U配置管理计划&amp;R&amp;"Times New Roman,标准"&amp;9&amp;U第&amp;P页</oddHeader>
    <oddFooter>&amp;C&amp;"幼圆,标准"&amp;9东软秘密，未经许可不得扩散</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67"/>
  <sheetViews>
    <sheetView tabSelected="1" workbookViewId="0">
      <selection activeCell="B2" sqref="B2:I2"/>
    </sheetView>
  </sheetViews>
  <sheetFormatPr defaultRowHeight="13.5" outlineLevelRow="1"/>
  <cols>
    <col min="1" max="1" width="5.75" style="274" customWidth="1"/>
    <col min="2" max="2" width="28.125" style="274" customWidth="1"/>
    <col min="3" max="3" width="16.625" style="274" customWidth="1"/>
    <col min="4" max="4" width="15.375" style="274" customWidth="1"/>
    <col min="5" max="5" width="15.625" style="274" customWidth="1"/>
    <col min="6" max="6" width="17.625" style="274" customWidth="1"/>
    <col min="7" max="7" width="13.875" style="274" customWidth="1"/>
    <col min="8" max="8" width="13.75" style="274" customWidth="1"/>
    <col min="9" max="9" width="13" style="274" customWidth="1"/>
    <col min="10" max="10" width="10.25" style="274" customWidth="1"/>
    <col min="11" max="12" width="9" style="274"/>
    <col min="13" max="13" width="11.875" style="274" bestFit="1" customWidth="1"/>
    <col min="14" max="257" width="9" style="274"/>
    <col min="258" max="258" width="32" style="274" customWidth="1"/>
    <col min="259" max="259" width="15.125" style="274" customWidth="1"/>
    <col min="260" max="260" width="13.125" style="274" customWidth="1"/>
    <col min="261" max="261" width="14.625" style="274" customWidth="1"/>
    <col min="262" max="262" width="18.375" style="274" customWidth="1"/>
    <col min="263" max="513" width="9" style="274"/>
    <col min="514" max="514" width="32" style="274" customWidth="1"/>
    <col min="515" max="515" width="15.125" style="274" customWidth="1"/>
    <col min="516" max="516" width="13.125" style="274" customWidth="1"/>
    <col min="517" max="517" width="14.625" style="274" customWidth="1"/>
    <col min="518" max="518" width="18.375" style="274" customWidth="1"/>
    <col min="519" max="769" width="9" style="274"/>
    <col min="770" max="770" width="32" style="274" customWidth="1"/>
    <col min="771" max="771" width="15.125" style="274" customWidth="1"/>
    <col min="772" max="772" width="13.125" style="274" customWidth="1"/>
    <col min="773" max="773" width="14.625" style="274" customWidth="1"/>
    <col min="774" max="774" width="18.375" style="274" customWidth="1"/>
    <col min="775" max="1025" width="9" style="274"/>
    <col min="1026" max="1026" width="32" style="274" customWidth="1"/>
    <col min="1027" max="1027" width="15.125" style="274" customWidth="1"/>
    <col min="1028" max="1028" width="13.125" style="274" customWidth="1"/>
    <col min="1029" max="1029" width="14.625" style="274" customWidth="1"/>
    <col min="1030" max="1030" width="18.375" style="274" customWidth="1"/>
    <col min="1031" max="1281" width="9" style="274"/>
    <col min="1282" max="1282" width="32" style="274" customWidth="1"/>
    <col min="1283" max="1283" width="15.125" style="274" customWidth="1"/>
    <col min="1284" max="1284" width="13.125" style="274" customWidth="1"/>
    <col min="1285" max="1285" width="14.625" style="274" customWidth="1"/>
    <col min="1286" max="1286" width="18.375" style="274" customWidth="1"/>
    <col min="1287" max="1537" width="9" style="274"/>
    <col min="1538" max="1538" width="32" style="274" customWidth="1"/>
    <col min="1539" max="1539" width="15.125" style="274" customWidth="1"/>
    <col min="1540" max="1540" width="13.125" style="274" customWidth="1"/>
    <col min="1541" max="1541" width="14.625" style="274" customWidth="1"/>
    <col min="1542" max="1542" width="18.375" style="274" customWidth="1"/>
    <col min="1543" max="1793" width="9" style="274"/>
    <col min="1794" max="1794" width="32" style="274" customWidth="1"/>
    <col min="1795" max="1795" width="15.125" style="274" customWidth="1"/>
    <col min="1796" max="1796" width="13.125" style="274" customWidth="1"/>
    <col min="1797" max="1797" width="14.625" style="274" customWidth="1"/>
    <col min="1798" max="1798" width="18.375" style="274" customWidth="1"/>
    <col min="1799" max="2049" width="9" style="274"/>
    <col min="2050" max="2050" width="32" style="274" customWidth="1"/>
    <col min="2051" max="2051" width="15.125" style="274" customWidth="1"/>
    <col min="2052" max="2052" width="13.125" style="274" customWidth="1"/>
    <col min="2053" max="2053" width="14.625" style="274" customWidth="1"/>
    <col min="2054" max="2054" width="18.375" style="274" customWidth="1"/>
    <col min="2055" max="2305" width="9" style="274"/>
    <col min="2306" max="2306" width="32" style="274" customWidth="1"/>
    <col min="2307" max="2307" width="15.125" style="274" customWidth="1"/>
    <col min="2308" max="2308" width="13.125" style="274" customWidth="1"/>
    <col min="2309" max="2309" width="14.625" style="274" customWidth="1"/>
    <col min="2310" max="2310" width="18.375" style="274" customWidth="1"/>
    <col min="2311" max="2561" width="9" style="274"/>
    <col min="2562" max="2562" width="32" style="274" customWidth="1"/>
    <col min="2563" max="2563" width="15.125" style="274" customWidth="1"/>
    <col min="2564" max="2564" width="13.125" style="274" customWidth="1"/>
    <col min="2565" max="2565" width="14.625" style="274" customWidth="1"/>
    <col min="2566" max="2566" width="18.375" style="274" customWidth="1"/>
    <col min="2567" max="2817" width="9" style="274"/>
    <col min="2818" max="2818" width="32" style="274" customWidth="1"/>
    <col min="2819" max="2819" width="15.125" style="274" customWidth="1"/>
    <col min="2820" max="2820" width="13.125" style="274" customWidth="1"/>
    <col min="2821" max="2821" width="14.625" style="274" customWidth="1"/>
    <col min="2822" max="2822" width="18.375" style="274" customWidth="1"/>
    <col min="2823" max="3073" width="9" style="274"/>
    <col min="3074" max="3074" width="32" style="274" customWidth="1"/>
    <col min="3075" max="3075" width="15.125" style="274" customWidth="1"/>
    <col min="3076" max="3076" width="13.125" style="274" customWidth="1"/>
    <col min="3077" max="3077" width="14.625" style="274" customWidth="1"/>
    <col min="3078" max="3078" width="18.375" style="274" customWidth="1"/>
    <col min="3079" max="3329" width="9" style="274"/>
    <col min="3330" max="3330" width="32" style="274" customWidth="1"/>
    <col min="3331" max="3331" width="15.125" style="274" customWidth="1"/>
    <col min="3332" max="3332" width="13.125" style="274" customWidth="1"/>
    <col min="3333" max="3333" width="14.625" style="274" customWidth="1"/>
    <col min="3334" max="3334" width="18.375" style="274" customWidth="1"/>
    <col min="3335" max="3585" width="9" style="274"/>
    <col min="3586" max="3586" width="32" style="274" customWidth="1"/>
    <col min="3587" max="3587" width="15.125" style="274" customWidth="1"/>
    <col min="3588" max="3588" width="13.125" style="274" customWidth="1"/>
    <col min="3589" max="3589" width="14.625" style="274" customWidth="1"/>
    <col min="3590" max="3590" width="18.375" style="274" customWidth="1"/>
    <col min="3591" max="3841" width="9" style="274"/>
    <col min="3842" max="3842" width="32" style="274" customWidth="1"/>
    <col min="3843" max="3843" width="15.125" style="274" customWidth="1"/>
    <col min="3844" max="3844" width="13.125" style="274" customWidth="1"/>
    <col min="3845" max="3845" width="14.625" style="274" customWidth="1"/>
    <col min="3846" max="3846" width="18.375" style="274" customWidth="1"/>
    <col min="3847" max="4097" width="9" style="274"/>
    <col min="4098" max="4098" width="32" style="274" customWidth="1"/>
    <col min="4099" max="4099" width="15.125" style="274" customWidth="1"/>
    <col min="4100" max="4100" width="13.125" style="274" customWidth="1"/>
    <col min="4101" max="4101" width="14.625" style="274" customWidth="1"/>
    <col min="4102" max="4102" width="18.375" style="274" customWidth="1"/>
    <col min="4103" max="4353" width="9" style="274"/>
    <col min="4354" max="4354" width="32" style="274" customWidth="1"/>
    <col min="4355" max="4355" width="15.125" style="274" customWidth="1"/>
    <col min="4356" max="4356" width="13.125" style="274" customWidth="1"/>
    <col min="4357" max="4357" width="14.625" style="274" customWidth="1"/>
    <col min="4358" max="4358" width="18.375" style="274" customWidth="1"/>
    <col min="4359" max="4609" width="9" style="274"/>
    <col min="4610" max="4610" width="32" style="274" customWidth="1"/>
    <col min="4611" max="4611" width="15.125" style="274" customWidth="1"/>
    <col min="4612" max="4612" width="13.125" style="274" customWidth="1"/>
    <col min="4613" max="4613" width="14.625" style="274" customWidth="1"/>
    <col min="4614" max="4614" width="18.375" style="274" customWidth="1"/>
    <col min="4615" max="4865" width="9" style="274"/>
    <col min="4866" max="4866" width="32" style="274" customWidth="1"/>
    <col min="4867" max="4867" width="15.125" style="274" customWidth="1"/>
    <col min="4868" max="4868" width="13.125" style="274" customWidth="1"/>
    <col min="4869" max="4869" width="14.625" style="274" customWidth="1"/>
    <col min="4870" max="4870" width="18.375" style="274" customWidth="1"/>
    <col min="4871" max="5121" width="9" style="274"/>
    <col min="5122" max="5122" width="32" style="274" customWidth="1"/>
    <col min="5123" max="5123" width="15.125" style="274" customWidth="1"/>
    <col min="5124" max="5124" width="13.125" style="274" customWidth="1"/>
    <col min="5125" max="5125" width="14.625" style="274" customWidth="1"/>
    <col min="5126" max="5126" width="18.375" style="274" customWidth="1"/>
    <col min="5127" max="5377" width="9" style="274"/>
    <col min="5378" max="5378" width="32" style="274" customWidth="1"/>
    <col min="5379" max="5379" width="15.125" style="274" customWidth="1"/>
    <col min="5380" max="5380" width="13.125" style="274" customWidth="1"/>
    <col min="5381" max="5381" width="14.625" style="274" customWidth="1"/>
    <col min="5382" max="5382" width="18.375" style="274" customWidth="1"/>
    <col min="5383" max="5633" width="9" style="274"/>
    <col min="5634" max="5634" width="32" style="274" customWidth="1"/>
    <col min="5635" max="5635" width="15.125" style="274" customWidth="1"/>
    <col min="5636" max="5636" width="13.125" style="274" customWidth="1"/>
    <col min="5637" max="5637" width="14.625" style="274" customWidth="1"/>
    <col min="5638" max="5638" width="18.375" style="274" customWidth="1"/>
    <col min="5639" max="5889" width="9" style="274"/>
    <col min="5890" max="5890" width="32" style="274" customWidth="1"/>
    <col min="5891" max="5891" width="15.125" style="274" customWidth="1"/>
    <col min="5892" max="5892" width="13.125" style="274" customWidth="1"/>
    <col min="5893" max="5893" width="14.625" style="274" customWidth="1"/>
    <col min="5894" max="5894" width="18.375" style="274" customWidth="1"/>
    <col min="5895" max="6145" width="9" style="274"/>
    <col min="6146" max="6146" width="32" style="274" customWidth="1"/>
    <col min="6147" max="6147" width="15.125" style="274" customWidth="1"/>
    <col min="6148" max="6148" width="13.125" style="274" customWidth="1"/>
    <col min="6149" max="6149" width="14.625" style="274" customWidth="1"/>
    <col min="6150" max="6150" width="18.375" style="274" customWidth="1"/>
    <col min="6151" max="6401" width="9" style="274"/>
    <col min="6402" max="6402" width="32" style="274" customWidth="1"/>
    <col min="6403" max="6403" width="15.125" style="274" customWidth="1"/>
    <col min="6404" max="6404" width="13.125" style="274" customWidth="1"/>
    <col min="6405" max="6405" width="14.625" style="274" customWidth="1"/>
    <col min="6406" max="6406" width="18.375" style="274" customWidth="1"/>
    <col min="6407" max="6657" width="9" style="274"/>
    <col min="6658" max="6658" width="32" style="274" customWidth="1"/>
    <col min="6659" max="6659" width="15.125" style="274" customWidth="1"/>
    <col min="6660" max="6660" width="13.125" style="274" customWidth="1"/>
    <col min="6661" max="6661" width="14.625" style="274" customWidth="1"/>
    <col min="6662" max="6662" width="18.375" style="274" customWidth="1"/>
    <col min="6663" max="6913" width="9" style="274"/>
    <col min="6914" max="6914" width="32" style="274" customWidth="1"/>
    <col min="6915" max="6915" width="15.125" style="274" customWidth="1"/>
    <col min="6916" max="6916" width="13.125" style="274" customWidth="1"/>
    <col min="6917" max="6917" width="14.625" style="274" customWidth="1"/>
    <col min="6918" max="6918" width="18.375" style="274" customWidth="1"/>
    <col min="6919" max="7169" width="9" style="274"/>
    <col min="7170" max="7170" width="32" style="274" customWidth="1"/>
    <col min="7171" max="7171" width="15.125" style="274" customWidth="1"/>
    <col min="7172" max="7172" width="13.125" style="274" customWidth="1"/>
    <col min="7173" max="7173" width="14.625" style="274" customWidth="1"/>
    <col min="7174" max="7174" width="18.375" style="274" customWidth="1"/>
    <col min="7175" max="7425" width="9" style="274"/>
    <col min="7426" max="7426" width="32" style="274" customWidth="1"/>
    <col min="7427" max="7427" width="15.125" style="274" customWidth="1"/>
    <col min="7428" max="7428" width="13.125" style="274" customWidth="1"/>
    <col min="7429" max="7429" width="14.625" style="274" customWidth="1"/>
    <col min="7430" max="7430" width="18.375" style="274" customWidth="1"/>
    <col min="7431" max="7681" width="9" style="274"/>
    <col min="7682" max="7682" width="32" style="274" customWidth="1"/>
    <col min="7683" max="7683" width="15.125" style="274" customWidth="1"/>
    <col min="7684" max="7684" width="13.125" style="274" customWidth="1"/>
    <col min="7685" max="7685" width="14.625" style="274" customWidth="1"/>
    <col min="7686" max="7686" width="18.375" style="274" customWidth="1"/>
    <col min="7687" max="7937" width="9" style="274"/>
    <col min="7938" max="7938" width="32" style="274" customWidth="1"/>
    <col min="7939" max="7939" width="15.125" style="274" customWidth="1"/>
    <col min="7940" max="7940" width="13.125" style="274" customWidth="1"/>
    <col min="7941" max="7941" width="14.625" style="274" customWidth="1"/>
    <col min="7942" max="7942" width="18.375" style="274" customWidth="1"/>
    <col min="7943" max="8193" width="9" style="274"/>
    <col min="8194" max="8194" width="32" style="274" customWidth="1"/>
    <col min="8195" max="8195" width="15.125" style="274" customWidth="1"/>
    <col min="8196" max="8196" width="13.125" style="274" customWidth="1"/>
    <col min="8197" max="8197" width="14.625" style="274" customWidth="1"/>
    <col min="8198" max="8198" width="18.375" style="274" customWidth="1"/>
    <col min="8199" max="8449" width="9" style="274"/>
    <col min="8450" max="8450" width="32" style="274" customWidth="1"/>
    <col min="8451" max="8451" width="15.125" style="274" customWidth="1"/>
    <col min="8452" max="8452" width="13.125" style="274" customWidth="1"/>
    <col min="8453" max="8453" width="14.625" style="274" customWidth="1"/>
    <col min="8454" max="8454" width="18.375" style="274" customWidth="1"/>
    <col min="8455" max="8705" width="9" style="274"/>
    <col min="8706" max="8706" width="32" style="274" customWidth="1"/>
    <col min="8707" max="8707" width="15.125" style="274" customWidth="1"/>
    <col min="8708" max="8708" width="13.125" style="274" customWidth="1"/>
    <col min="8709" max="8709" width="14.625" style="274" customWidth="1"/>
    <col min="8710" max="8710" width="18.375" style="274" customWidth="1"/>
    <col min="8711" max="8961" width="9" style="274"/>
    <col min="8962" max="8962" width="32" style="274" customWidth="1"/>
    <col min="8963" max="8963" width="15.125" style="274" customWidth="1"/>
    <col min="8964" max="8964" width="13.125" style="274" customWidth="1"/>
    <col min="8965" max="8965" width="14.625" style="274" customWidth="1"/>
    <col min="8966" max="8966" width="18.375" style="274" customWidth="1"/>
    <col min="8967" max="9217" width="9" style="274"/>
    <col min="9218" max="9218" width="32" style="274" customWidth="1"/>
    <col min="9219" max="9219" width="15.125" style="274" customWidth="1"/>
    <col min="9220" max="9220" width="13.125" style="274" customWidth="1"/>
    <col min="9221" max="9221" width="14.625" style="274" customWidth="1"/>
    <col min="9222" max="9222" width="18.375" style="274" customWidth="1"/>
    <col min="9223" max="9473" width="9" style="274"/>
    <col min="9474" max="9474" width="32" style="274" customWidth="1"/>
    <col min="9475" max="9475" width="15.125" style="274" customWidth="1"/>
    <col min="9476" max="9476" width="13.125" style="274" customWidth="1"/>
    <col min="9477" max="9477" width="14.625" style="274" customWidth="1"/>
    <col min="9478" max="9478" width="18.375" style="274" customWidth="1"/>
    <col min="9479" max="9729" width="9" style="274"/>
    <col min="9730" max="9730" width="32" style="274" customWidth="1"/>
    <col min="9731" max="9731" width="15.125" style="274" customWidth="1"/>
    <col min="9732" max="9732" width="13.125" style="274" customWidth="1"/>
    <col min="9733" max="9733" width="14.625" style="274" customWidth="1"/>
    <col min="9734" max="9734" width="18.375" style="274" customWidth="1"/>
    <col min="9735" max="9985" width="9" style="274"/>
    <col min="9986" max="9986" width="32" style="274" customWidth="1"/>
    <col min="9987" max="9987" width="15.125" style="274" customWidth="1"/>
    <col min="9988" max="9988" width="13.125" style="274" customWidth="1"/>
    <col min="9989" max="9989" width="14.625" style="274" customWidth="1"/>
    <col min="9990" max="9990" width="18.375" style="274" customWidth="1"/>
    <col min="9991" max="10241" width="9" style="274"/>
    <col min="10242" max="10242" width="32" style="274" customWidth="1"/>
    <col min="10243" max="10243" width="15.125" style="274" customWidth="1"/>
    <col min="10244" max="10244" width="13.125" style="274" customWidth="1"/>
    <col min="10245" max="10245" width="14.625" style="274" customWidth="1"/>
    <col min="10246" max="10246" width="18.375" style="274" customWidth="1"/>
    <col min="10247" max="10497" width="9" style="274"/>
    <col min="10498" max="10498" width="32" style="274" customWidth="1"/>
    <col min="10499" max="10499" width="15.125" style="274" customWidth="1"/>
    <col min="10500" max="10500" width="13.125" style="274" customWidth="1"/>
    <col min="10501" max="10501" width="14.625" style="274" customWidth="1"/>
    <col min="10502" max="10502" width="18.375" style="274" customWidth="1"/>
    <col min="10503" max="10753" width="9" style="274"/>
    <col min="10754" max="10754" width="32" style="274" customWidth="1"/>
    <col min="10755" max="10755" width="15.125" style="274" customWidth="1"/>
    <col min="10756" max="10756" width="13.125" style="274" customWidth="1"/>
    <col min="10757" max="10757" width="14.625" style="274" customWidth="1"/>
    <col min="10758" max="10758" width="18.375" style="274" customWidth="1"/>
    <col min="10759" max="11009" width="9" style="274"/>
    <col min="11010" max="11010" width="32" style="274" customWidth="1"/>
    <col min="11011" max="11011" width="15.125" style="274" customWidth="1"/>
    <col min="11012" max="11012" width="13.125" style="274" customWidth="1"/>
    <col min="11013" max="11013" width="14.625" style="274" customWidth="1"/>
    <col min="11014" max="11014" width="18.375" style="274" customWidth="1"/>
    <col min="11015" max="11265" width="9" style="274"/>
    <col min="11266" max="11266" width="32" style="274" customWidth="1"/>
    <col min="11267" max="11267" width="15.125" style="274" customWidth="1"/>
    <col min="11268" max="11268" width="13.125" style="274" customWidth="1"/>
    <col min="11269" max="11269" width="14.625" style="274" customWidth="1"/>
    <col min="11270" max="11270" width="18.375" style="274" customWidth="1"/>
    <col min="11271" max="11521" width="9" style="274"/>
    <col min="11522" max="11522" width="32" style="274" customWidth="1"/>
    <col min="11523" max="11523" width="15.125" style="274" customWidth="1"/>
    <col min="11524" max="11524" width="13.125" style="274" customWidth="1"/>
    <col min="11525" max="11525" width="14.625" style="274" customWidth="1"/>
    <col min="11526" max="11526" width="18.375" style="274" customWidth="1"/>
    <col min="11527" max="11777" width="9" style="274"/>
    <col min="11778" max="11778" width="32" style="274" customWidth="1"/>
    <col min="11779" max="11779" width="15.125" style="274" customWidth="1"/>
    <col min="11780" max="11780" width="13.125" style="274" customWidth="1"/>
    <col min="11781" max="11781" width="14.625" style="274" customWidth="1"/>
    <col min="11782" max="11782" width="18.375" style="274" customWidth="1"/>
    <col min="11783" max="12033" width="9" style="274"/>
    <col min="12034" max="12034" width="32" style="274" customWidth="1"/>
    <col min="12035" max="12035" width="15.125" style="274" customWidth="1"/>
    <col min="12036" max="12036" width="13.125" style="274" customWidth="1"/>
    <col min="12037" max="12037" width="14.625" style="274" customWidth="1"/>
    <col min="12038" max="12038" width="18.375" style="274" customWidth="1"/>
    <col min="12039" max="12289" width="9" style="274"/>
    <col min="12290" max="12290" width="32" style="274" customWidth="1"/>
    <col min="12291" max="12291" width="15.125" style="274" customWidth="1"/>
    <col min="12292" max="12292" width="13.125" style="274" customWidth="1"/>
    <col min="12293" max="12293" width="14.625" style="274" customWidth="1"/>
    <col min="12294" max="12294" width="18.375" style="274" customWidth="1"/>
    <col min="12295" max="12545" width="9" style="274"/>
    <col min="12546" max="12546" width="32" style="274" customWidth="1"/>
    <col min="12547" max="12547" width="15.125" style="274" customWidth="1"/>
    <col min="12548" max="12548" width="13.125" style="274" customWidth="1"/>
    <col min="12549" max="12549" width="14.625" style="274" customWidth="1"/>
    <col min="12550" max="12550" width="18.375" style="274" customWidth="1"/>
    <col min="12551" max="12801" width="9" style="274"/>
    <col min="12802" max="12802" width="32" style="274" customWidth="1"/>
    <col min="12803" max="12803" width="15.125" style="274" customWidth="1"/>
    <col min="12804" max="12804" width="13.125" style="274" customWidth="1"/>
    <col min="12805" max="12805" width="14.625" style="274" customWidth="1"/>
    <col min="12806" max="12806" width="18.375" style="274" customWidth="1"/>
    <col min="12807" max="13057" width="9" style="274"/>
    <col min="13058" max="13058" width="32" style="274" customWidth="1"/>
    <col min="13059" max="13059" width="15.125" style="274" customWidth="1"/>
    <col min="13060" max="13060" width="13.125" style="274" customWidth="1"/>
    <col min="13061" max="13061" width="14.625" style="274" customWidth="1"/>
    <col min="13062" max="13062" width="18.375" style="274" customWidth="1"/>
    <col min="13063" max="13313" width="9" style="274"/>
    <col min="13314" max="13314" width="32" style="274" customWidth="1"/>
    <col min="13315" max="13315" width="15.125" style="274" customWidth="1"/>
    <col min="13316" max="13316" width="13.125" style="274" customWidth="1"/>
    <col min="13317" max="13317" width="14.625" style="274" customWidth="1"/>
    <col min="13318" max="13318" width="18.375" style="274" customWidth="1"/>
    <col min="13319" max="13569" width="9" style="274"/>
    <col min="13570" max="13570" width="32" style="274" customWidth="1"/>
    <col min="13571" max="13571" width="15.125" style="274" customWidth="1"/>
    <col min="13572" max="13572" width="13.125" style="274" customWidth="1"/>
    <col min="13573" max="13573" width="14.625" style="274" customWidth="1"/>
    <col min="13574" max="13574" width="18.375" style="274" customWidth="1"/>
    <col min="13575" max="13825" width="9" style="274"/>
    <col min="13826" max="13826" width="32" style="274" customWidth="1"/>
    <col min="13827" max="13827" width="15.125" style="274" customWidth="1"/>
    <col min="13828" max="13828" width="13.125" style="274" customWidth="1"/>
    <col min="13829" max="13829" width="14.625" style="274" customWidth="1"/>
    <col min="13830" max="13830" width="18.375" style="274" customWidth="1"/>
    <col min="13831" max="14081" width="9" style="274"/>
    <col min="14082" max="14082" width="32" style="274" customWidth="1"/>
    <col min="14083" max="14083" width="15.125" style="274" customWidth="1"/>
    <col min="14084" max="14084" width="13.125" style="274" customWidth="1"/>
    <col min="14085" max="14085" width="14.625" style="274" customWidth="1"/>
    <col min="14086" max="14086" width="18.375" style="274" customWidth="1"/>
    <col min="14087" max="14337" width="9" style="274"/>
    <col min="14338" max="14338" width="32" style="274" customWidth="1"/>
    <col min="14339" max="14339" width="15.125" style="274" customWidth="1"/>
    <col min="14340" max="14340" width="13.125" style="274" customWidth="1"/>
    <col min="14341" max="14341" width="14.625" style="274" customWidth="1"/>
    <col min="14342" max="14342" width="18.375" style="274" customWidth="1"/>
    <col min="14343" max="14593" width="9" style="274"/>
    <col min="14594" max="14594" width="32" style="274" customWidth="1"/>
    <col min="14595" max="14595" width="15.125" style="274" customWidth="1"/>
    <col min="14596" max="14596" width="13.125" style="274" customWidth="1"/>
    <col min="14597" max="14597" width="14.625" style="274" customWidth="1"/>
    <col min="14598" max="14598" width="18.375" style="274" customWidth="1"/>
    <col min="14599" max="14849" width="9" style="274"/>
    <col min="14850" max="14850" width="32" style="274" customWidth="1"/>
    <col min="14851" max="14851" width="15.125" style="274" customWidth="1"/>
    <col min="14852" max="14852" width="13.125" style="274" customWidth="1"/>
    <col min="14853" max="14853" width="14.625" style="274" customWidth="1"/>
    <col min="14854" max="14854" width="18.375" style="274" customWidth="1"/>
    <col min="14855" max="15105" width="9" style="274"/>
    <col min="15106" max="15106" width="32" style="274" customWidth="1"/>
    <col min="15107" max="15107" width="15.125" style="274" customWidth="1"/>
    <col min="15108" max="15108" width="13.125" style="274" customWidth="1"/>
    <col min="15109" max="15109" width="14.625" style="274" customWidth="1"/>
    <col min="15110" max="15110" width="18.375" style="274" customWidth="1"/>
    <col min="15111" max="15361" width="9" style="274"/>
    <col min="15362" max="15362" width="32" style="274" customWidth="1"/>
    <col min="15363" max="15363" width="15.125" style="274" customWidth="1"/>
    <col min="15364" max="15364" width="13.125" style="274" customWidth="1"/>
    <col min="15365" max="15365" width="14.625" style="274" customWidth="1"/>
    <col min="15366" max="15366" width="18.375" style="274" customWidth="1"/>
    <col min="15367" max="15617" width="9" style="274"/>
    <col min="15618" max="15618" width="32" style="274" customWidth="1"/>
    <col min="15619" max="15619" width="15.125" style="274" customWidth="1"/>
    <col min="15620" max="15620" width="13.125" style="274" customWidth="1"/>
    <col min="15621" max="15621" width="14.625" style="274" customWidth="1"/>
    <col min="15622" max="15622" width="18.375" style="274" customWidth="1"/>
    <col min="15623" max="15873" width="9" style="274"/>
    <col min="15874" max="15874" width="32" style="274" customWidth="1"/>
    <col min="15875" max="15875" width="15.125" style="274" customWidth="1"/>
    <col min="15876" max="15876" width="13.125" style="274" customWidth="1"/>
    <col min="15877" max="15877" width="14.625" style="274" customWidth="1"/>
    <col min="15878" max="15878" width="18.375" style="274" customWidth="1"/>
    <col min="15879" max="16129" width="9" style="274"/>
    <col min="16130" max="16130" width="32" style="274" customWidth="1"/>
    <col min="16131" max="16131" width="15.125" style="274" customWidth="1"/>
    <col min="16132" max="16132" width="13.125" style="274" customWidth="1"/>
    <col min="16133" max="16133" width="14.625" style="274" customWidth="1"/>
    <col min="16134" max="16134" width="18.375" style="274" customWidth="1"/>
    <col min="16135" max="16384" width="9" style="274"/>
  </cols>
  <sheetData>
    <row r="1" spans="1:10" ht="29.25" customHeight="1">
      <c r="B1" s="528" t="str">
        <f>项目总体计划!C1&amp;" 项目估计书"</f>
        <v>证券软件国密改造项目 项目估计书</v>
      </c>
      <c r="C1" s="529"/>
      <c r="D1" s="529"/>
      <c r="E1" s="529"/>
      <c r="F1" s="529"/>
      <c r="G1" s="529"/>
      <c r="H1" s="529"/>
      <c r="I1" s="529"/>
    </row>
    <row r="2" spans="1:10" ht="42.75" customHeight="1">
      <c r="B2" s="530" t="s">
        <v>337</v>
      </c>
      <c r="C2" s="530"/>
      <c r="D2" s="530"/>
      <c r="E2" s="530"/>
      <c r="F2" s="530"/>
      <c r="G2" s="530"/>
      <c r="H2" s="530"/>
      <c r="I2" s="530"/>
    </row>
    <row r="3" spans="1:10" ht="27.75" customHeight="1">
      <c r="A3" s="356" t="s">
        <v>198</v>
      </c>
      <c r="B3" s="531"/>
      <c r="E3" s="276"/>
      <c r="F3" s="276"/>
    </row>
    <row r="4" spans="1:10" ht="26.25" customHeight="1">
      <c r="B4" s="136" t="s">
        <v>164</v>
      </c>
      <c r="C4" s="220" t="s">
        <v>331</v>
      </c>
    </row>
    <row r="5" spans="1:10" ht="18" customHeight="1"/>
    <row r="6" spans="1:10" ht="24.95" customHeight="1">
      <c r="B6" s="522" t="s">
        <v>345</v>
      </c>
      <c r="C6" s="523"/>
      <c r="D6" s="226">
        <f>IF(C4="Pert估算法",G39,IF(C4="类比估算法",H50,M67))</f>
        <v>62900</v>
      </c>
      <c r="F6" s="518" t="s">
        <v>50</v>
      </c>
      <c r="G6" s="519"/>
    </row>
    <row r="7" spans="1:10" ht="24.95" customHeight="1">
      <c r="B7" s="522" t="s">
        <v>165</v>
      </c>
      <c r="C7" s="523"/>
      <c r="D7" s="230">
        <v>75</v>
      </c>
      <c r="F7" s="222" t="s">
        <v>51</v>
      </c>
      <c r="G7" s="222" t="s">
        <v>52</v>
      </c>
      <c r="H7" s="223" t="s">
        <v>4</v>
      </c>
      <c r="I7" s="224"/>
      <c r="J7" s="225"/>
    </row>
    <row r="8" spans="1:10" ht="24.95" customHeight="1">
      <c r="B8" s="522" t="s">
        <v>166</v>
      </c>
      <c r="C8" s="523"/>
      <c r="D8" s="330">
        <v>1</v>
      </c>
      <c r="F8" s="222" t="s">
        <v>53</v>
      </c>
      <c r="G8" s="26">
        <v>1.2</v>
      </c>
      <c r="H8" s="515" t="s">
        <v>330</v>
      </c>
      <c r="I8" s="516"/>
      <c r="J8" s="517"/>
    </row>
    <row r="9" spans="1:10" ht="24.95" customHeight="1">
      <c r="B9" s="522" t="s">
        <v>299</v>
      </c>
      <c r="C9" s="523"/>
      <c r="D9" s="227">
        <v>5000</v>
      </c>
      <c r="F9" s="222" t="s">
        <v>54</v>
      </c>
      <c r="G9" s="26">
        <v>1.1000000000000001</v>
      </c>
      <c r="H9" s="515" t="s">
        <v>295</v>
      </c>
      <c r="I9" s="516"/>
      <c r="J9" s="517"/>
    </row>
    <row r="10" spans="1:10" ht="24.95" customHeight="1">
      <c r="B10" s="522" t="s">
        <v>300</v>
      </c>
      <c r="C10" s="523"/>
      <c r="D10" s="228">
        <v>0.6</v>
      </c>
      <c r="F10" s="222" t="s">
        <v>294</v>
      </c>
      <c r="G10" s="26">
        <v>1</v>
      </c>
      <c r="H10" s="515" t="s">
        <v>296</v>
      </c>
      <c r="I10" s="516"/>
      <c r="J10" s="517"/>
    </row>
    <row r="11" spans="1:10" ht="24.95" customHeight="1">
      <c r="B11" s="527" t="s">
        <v>346</v>
      </c>
      <c r="C11" s="527"/>
      <c r="D11" s="229">
        <f>IF(D7="","",((D6-D9*D10)*D8))</f>
        <v>59900</v>
      </c>
      <c r="F11" s="222" t="s">
        <v>55</v>
      </c>
      <c r="G11" s="26">
        <v>0.9</v>
      </c>
      <c r="H11" s="515" t="s">
        <v>297</v>
      </c>
      <c r="I11" s="516"/>
      <c r="J11" s="517"/>
    </row>
    <row r="12" spans="1:10" ht="24.95" customHeight="1">
      <c r="B12" s="527" t="s">
        <v>167</v>
      </c>
      <c r="C12" s="527"/>
      <c r="D12" s="229">
        <f>D11/D7</f>
        <v>798.66666666666663</v>
      </c>
      <c r="F12" s="222" t="s">
        <v>56</v>
      </c>
      <c r="G12" s="26">
        <v>0.8</v>
      </c>
      <c r="H12" s="515" t="s">
        <v>298</v>
      </c>
      <c r="I12" s="516"/>
      <c r="J12" s="517"/>
    </row>
    <row r="13" spans="1:10" ht="30" customHeight="1">
      <c r="B13" s="278"/>
      <c r="C13" s="278"/>
      <c r="D13" s="278"/>
    </row>
    <row r="14" spans="1:10" ht="24" customHeight="1">
      <c r="B14" s="532" t="s">
        <v>44</v>
      </c>
      <c r="C14" s="533"/>
      <c r="D14" s="534"/>
    </row>
    <row r="15" spans="1:10" ht="24" customHeight="1">
      <c r="B15" s="19" t="s">
        <v>168</v>
      </c>
      <c r="C15" s="20" t="s">
        <v>169</v>
      </c>
      <c r="D15" s="21" t="s">
        <v>43</v>
      </c>
    </row>
    <row r="16" spans="1:10" ht="21.75" customHeight="1">
      <c r="B16" s="209" t="s">
        <v>45</v>
      </c>
      <c r="C16" s="22">
        <f>SUM(C17:C21)</f>
        <v>0.99999999999999989</v>
      </c>
      <c r="D16" s="23">
        <f>SUM(D17:D21)</f>
        <v>798.66666666666663</v>
      </c>
    </row>
    <row r="17" spans="1:8" ht="21.75" customHeight="1">
      <c r="B17" s="25" t="s">
        <v>46</v>
      </c>
      <c r="C17" s="231">
        <v>0.15</v>
      </c>
      <c r="D17" s="24">
        <f>D12*C17</f>
        <v>119.79999999999998</v>
      </c>
    </row>
    <row r="18" spans="1:8" ht="21.75" customHeight="1">
      <c r="B18" s="25" t="s">
        <v>47</v>
      </c>
      <c r="C18" s="231">
        <v>0.2</v>
      </c>
      <c r="D18" s="24">
        <f>C18*D12</f>
        <v>159.73333333333335</v>
      </c>
    </row>
    <row r="19" spans="1:8" ht="21.75" customHeight="1">
      <c r="B19" s="25" t="s">
        <v>48</v>
      </c>
      <c r="C19" s="231">
        <v>0.35</v>
      </c>
      <c r="D19" s="24">
        <f>C19*D12</f>
        <v>279.5333333333333</v>
      </c>
    </row>
    <row r="20" spans="1:8" ht="21.75" customHeight="1">
      <c r="B20" s="25" t="s">
        <v>49</v>
      </c>
      <c r="C20" s="231">
        <v>0.2</v>
      </c>
      <c r="D20" s="24">
        <f>C20*D12</f>
        <v>159.73333333333335</v>
      </c>
    </row>
    <row r="21" spans="1:8" ht="21" customHeight="1">
      <c r="B21" s="25" t="s">
        <v>336</v>
      </c>
      <c r="C21" s="231">
        <v>0.1</v>
      </c>
      <c r="D21" s="24">
        <f>C21*D12</f>
        <v>79.866666666666674</v>
      </c>
    </row>
    <row r="22" spans="1:8" ht="28.5" customHeight="1">
      <c r="B22" s="279"/>
      <c r="C22" s="277"/>
      <c r="D22" s="277"/>
      <c r="E22" s="277"/>
      <c r="F22" s="277"/>
    </row>
    <row r="23" spans="1:8" ht="27" customHeight="1">
      <c r="A23" s="356" t="s">
        <v>197</v>
      </c>
      <c r="B23" s="357"/>
      <c r="C23" s="280"/>
      <c r="D23" s="276"/>
    </row>
    <row r="24" spans="1:8" ht="53.25" customHeight="1" outlineLevel="1">
      <c r="A24" s="275" t="s">
        <v>332</v>
      </c>
      <c r="B24" s="508" t="s">
        <v>333</v>
      </c>
      <c r="C24" s="520"/>
      <c r="D24" s="520"/>
      <c r="E24" s="520"/>
      <c r="F24" s="520"/>
      <c r="G24" s="521"/>
    </row>
    <row r="25" spans="1:8" ht="23.25" customHeight="1" outlineLevel="1">
      <c r="B25" s="535" t="s">
        <v>338</v>
      </c>
      <c r="C25" s="536"/>
      <c r="D25" s="232" t="s">
        <v>341</v>
      </c>
      <c r="E25" s="232" t="s">
        <v>342</v>
      </c>
      <c r="F25" s="232" t="s">
        <v>343</v>
      </c>
      <c r="G25" s="232" t="s">
        <v>344</v>
      </c>
    </row>
    <row r="26" spans="1:8" ht="19.5" customHeight="1" outlineLevel="1">
      <c r="B26" s="514" t="s">
        <v>163</v>
      </c>
      <c r="C26" s="514"/>
      <c r="D26" s="15">
        <v>1200</v>
      </c>
      <c r="E26" s="15">
        <v>1300</v>
      </c>
      <c r="F26" s="15">
        <v>1500</v>
      </c>
      <c r="G26" s="16">
        <f>(D26+4*E26+F26)/6</f>
        <v>1316.6666666666667</v>
      </c>
    </row>
    <row r="27" spans="1:8" ht="19.5" customHeight="1" outlineLevel="1">
      <c r="B27" s="514" t="s">
        <v>185</v>
      </c>
      <c r="C27" s="514"/>
      <c r="D27" s="17">
        <v>1100</v>
      </c>
      <c r="E27" s="17">
        <v>1250</v>
      </c>
      <c r="F27" s="17">
        <v>1500</v>
      </c>
      <c r="G27" s="16">
        <f t="shared" ref="G27:G37" si="0">(D27+4*E27+F27)/6</f>
        <v>1266.6666666666667</v>
      </c>
    </row>
    <row r="28" spans="1:8" ht="19.5" customHeight="1" outlineLevel="1">
      <c r="B28" s="514" t="s">
        <v>186</v>
      </c>
      <c r="C28" s="514"/>
      <c r="D28" s="17">
        <v>1100</v>
      </c>
      <c r="E28" s="17">
        <v>1400</v>
      </c>
      <c r="F28" s="17">
        <v>1500</v>
      </c>
      <c r="G28" s="16">
        <f t="shared" si="0"/>
        <v>1366.6666666666667</v>
      </c>
      <c r="H28" s="281"/>
    </row>
    <row r="29" spans="1:8" ht="19.5" customHeight="1" outlineLevel="1">
      <c r="B29" s="514" t="s">
        <v>187</v>
      </c>
      <c r="C29" s="514"/>
      <c r="D29" s="17"/>
      <c r="E29" s="17"/>
      <c r="F29" s="17"/>
      <c r="G29" s="16">
        <f t="shared" si="0"/>
        <v>0</v>
      </c>
    </row>
    <row r="30" spans="1:8" ht="19.5" customHeight="1" outlineLevel="1">
      <c r="B30" s="514" t="s">
        <v>188</v>
      </c>
      <c r="C30" s="514"/>
      <c r="D30" s="17"/>
      <c r="E30" s="17"/>
      <c r="F30" s="17"/>
      <c r="G30" s="16">
        <f t="shared" si="0"/>
        <v>0</v>
      </c>
    </row>
    <row r="31" spans="1:8" ht="19.5" customHeight="1" outlineLevel="1">
      <c r="B31" s="514" t="s">
        <v>189</v>
      </c>
      <c r="C31" s="514"/>
      <c r="D31" s="17"/>
      <c r="E31" s="17"/>
      <c r="F31" s="17"/>
      <c r="G31" s="16">
        <f t="shared" si="0"/>
        <v>0</v>
      </c>
    </row>
    <row r="32" spans="1:8" ht="19.5" customHeight="1" outlineLevel="1">
      <c r="B32" s="514" t="s">
        <v>190</v>
      </c>
      <c r="C32" s="514"/>
      <c r="D32" s="17"/>
      <c r="E32" s="17"/>
      <c r="F32" s="17"/>
      <c r="G32" s="16">
        <f t="shared" si="0"/>
        <v>0</v>
      </c>
    </row>
    <row r="33" spans="1:8" ht="19.5" customHeight="1" outlineLevel="1">
      <c r="B33" s="514" t="s">
        <v>191</v>
      </c>
      <c r="C33" s="514"/>
      <c r="D33" s="17"/>
      <c r="E33" s="17"/>
      <c r="F33" s="17"/>
      <c r="G33" s="16">
        <f t="shared" si="0"/>
        <v>0</v>
      </c>
    </row>
    <row r="34" spans="1:8" ht="19.5" customHeight="1" outlineLevel="1">
      <c r="B34" s="514" t="s">
        <v>192</v>
      </c>
      <c r="C34" s="514"/>
      <c r="D34" s="17"/>
      <c r="E34" s="17"/>
      <c r="F34" s="17"/>
      <c r="G34" s="16">
        <f t="shared" si="0"/>
        <v>0</v>
      </c>
    </row>
    <row r="35" spans="1:8" ht="19.5" customHeight="1" outlineLevel="1">
      <c r="B35" s="514" t="s">
        <v>193</v>
      </c>
      <c r="C35" s="514"/>
      <c r="D35" s="17"/>
      <c r="E35" s="17"/>
      <c r="F35" s="17"/>
      <c r="G35" s="16">
        <f t="shared" si="0"/>
        <v>0</v>
      </c>
    </row>
    <row r="36" spans="1:8" ht="19.5" customHeight="1" outlineLevel="1">
      <c r="B36" s="514"/>
      <c r="C36" s="514"/>
      <c r="D36" s="17"/>
      <c r="E36" s="17"/>
      <c r="F36" s="17"/>
      <c r="G36" s="16">
        <f>(D36+4*E36+F36)/6</f>
        <v>0</v>
      </c>
    </row>
    <row r="37" spans="1:8" ht="19.5" customHeight="1" outlineLevel="1">
      <c r="B37" s="514" t="s">
        <v>41</v>
      </c>
      <c r="C37" s="514"/>
      <c r="D37" s="17"/>
      <c r="E37" s="17"/>
      <c r="F37" s="17"/>
      <c r="G37" s="16">
        <f t="shared" si="0"/>
        <v>0</v>
      </c>
    </row>
    <row r="38" spans="1:8" ht="19.5" customHeight="1" outlineLevel="1">
      <c r="B38" s="514" t="s">
        <v>194</v>
      </c>
      <c r="C38" s="514"/>
      <c r="D38" s="15" t="s">
        <v>42</v>
      </c>
      <c r="E38" s="17" t="s">
        <v>42</v>
      </c>
      <c r="F38" s="17" t="s">
        <v>42</v>
      </c>
      <c r="G38" s="18" t="s">
        <v>42</v>
      </c>
    </row>
    <row r="39" spans="1:8" ht="32.25" customHeight="1" outlineLevel="1">
      <c r="B39" s="513" t="s">
        <v>195</v>
      </c>
      <c r="C39" s="513"/>
      <c r="D39" s="513"/>
      <c r="E39" s="513"/>
      <c r="F39" s="513"/>
      <c r="G39" s="221">
        <f>SUM(G26:G30)</f>
        <v>3950</v>
      </c>
    </row>
    <row r="40" spans="1:8" ht="23.25" customHeight="1">
      <c r="B40" s="282"/>
      <c r="C40" s="282"/>
      <c r="D40" s="282"/>
      <c r="E40" s="282"/>
      <c r="F40" s="283"/>
    </row>
    <row r="41" spans="1:8" ht="32.25" customHeight="1">
      <c r="A41" s="356" t="s">
        <v>170</v>
      </c>
      <c r="B41" s="357"/>
      <c r="C41" s="282"/>
      <c r="D41" s="282"/>
      <c r="E41" s="282"/>
      <c r="F41" s="283"/>
    </row>
    <row r="42" spans="1:8" ht="67.5" customHeight="1" outlineLevel="1">
      <c r="A42" s="275" t="s">
        <v>332</v>
      </c>
      <c r="B42" s="508" t="s">
        <v>334</v>
      </c>
      <c r="C42" s="509"/>
      <c r="D42" s="509"/>
      <c r="E42" s="509"/>
      <c r="F42" s="509"/>
      <c r="G42" s="509"/>
      <c r="H42" s="510"/>
    </row>
    <row r="43" spans="1:8" ht="24.75" customHeight="1" outlineLevel="1">
      <c r="B43" s="537" t="s">
        <v>339</v>
      </c>
      <c r="C43" s="537"/>
      <c r="D43" s="137" t="s">
        <v>171</v>
      </c>
      <c r="E43" s="137" t="s">
        <v>172</v>
      </c>
      <c r="F43" s="137" t="s">
        <v>173</v>
      </c>
      <c r="G43" s="137" t="s">
        <v>174</v>
      </c>
      <c r="H43" s="137" t="s">
        <v>175</v>
      </c>
    </row>
    <row r="44" spans="1:8" ht="24" customHeight="1" outlineLevel="1">
      <c r="B44" s="507" t="s">
        <v>196</v>
      </c>
      <c r="C44" s="507"/>
      <c r="D44" s="138" t="s">
        <v>176</v>
      </c>
      <c r="E44" s="138" t="s">
        <v>177</v>
      </c>
      <c r="F44" s="139">
        <v>1.4</v>
      </c>
      <c r="G44" s="140">
        <v>5000</v>
      </c>
      <c r="H44" s="140">
        <v>7000</v>
      </c>
    </row>
    <row r="45" spans="1:8" ht="24" customHeight="1" outlineLevel="1">
      <c r="B45" s="507" t="s">
        <v>213</v>
      </c>
      <c r="C45" s="507"/>
      <c r="D45" s="138" t="s">
        <v>178</v>
      </c>
      <c r="E45" s="138" t="s">
        <v>179</v>
      </c>
      <c r="F45" s="139">
        <v>1.4</v>
      </c>
      <c r="G45" s="140">
        <v>14000</v>
      </c>
      <c r="H45" s="140">
        <v>19600</v>
      </c>
    </row>
    <row r="46" spans="1:8" ht="24" customHeight="1" outlineLevel="1">
      <c r="B46" s="507" t="s">
        <v>214</v>
      </c>
      <c r="C46" s="507"/>
      <c r="D46" s="138" t="s">
        <v>180</v>
      </c>
      <c r="E46" s="138" t="s">
        <v>181</v>
      </c>
      <c r="F46" s="139">
        <v>1.7</v>
      </c>
      <c r="G46" s="140">
        <v>9000</v>
      </c>
      <c r="H46" s="140">
        <v>15300</v>
      </c>
    </row>
    <row r="47" spans="1:8" ht="24" customHeight="1" outlineLevel="1">
      <c r="B47" s="507" t="s">
        <v>215</v>
      </c>
      <c r="C47" s="507"/>
      <c r="D47" s="138" t="s">
        <v>182</v>
      </c>
      <c r="E47" s="138" t="s">
        <v>182</v>
      </c>
      <c r="F47" s="139">
        <v>1</v>
      </c>
      <c r="G47" s="140">
        <v>4500</v>
      </c>
      <c r="H47" s="140">
        <v>4500</v>
      </c>
    </row>
    <row r="48" spans="1:8" ht="24" customHeight="1" outlineLevel="1">
      <c r="B48" s="507" t="s">
        <v>216</v>
      </c>
      <c r="C48" s="507"/>
      <c r="D48" s="141" t="s">
        <v>183</v>
      </c>
      <c r="E48" s="141" t="s">
        <v>183</v>
      </c>
      <c r="F48" s="139">
        <v>1.5</v>
      </c>
      <c r="G48" s="140">
        <v>11000</v>
      </c>
      <c r="H48" s="140">
        <v>16500</v>
      </c>
    </row>
    <row r="49" spans="1:13" ht="24" customHeight="1" outlineLevel="1">
      <c r="B49" s="507" t="s">
        <v>194</v>
      </c>
      <c r="C49" s="507"/>
      <c r="D49" s="142" t="s">
        <v>184</v>
      </c>
      <c r="E49" s="142" t="s">
        <v>183</v>
      </c>
      <c r="F49" s="142"/>
      <c r="G49" s="142" t="s">
        <v>183</v>
      </c>
      <c r="H49" s="142" t="s">
        <v>183</v>
      </c>
    </row>
    <row r="50" spans="1:13" ht="35.25" customHeight="1" outlineLevel="1">
      <c r="B50" s="513" t="s">
        <v>199</v>
      </c>
      <c r="C50" s="513"/>
      <c r="D50" s="513"/>
      <c r="E50" s="513"/>
      <c r="F50" s="513"/>
      <c r="G50" s="513"/>
      <c r="H50" s="221">
        <f>SUM(H44:H48)</f>
        <v>62900</v>
      </c>
    </row>
    <row r="52" spans="1:13" ht="26.25" customHeight="1">
      <c r="A52" s="356" t="s">
        <v>200</v>
      </c>
      <c r="B52" s="357"/>
    </row>
    <row r="53" spans="1:13" ht="84.6" customHeight="1" outlineLevel="1">
      <c r="A53" s="275" t="s">
        <v>332</v>
      </c>
      <c r="B53" s="508" t="s">
        <v>335</v>
      </c>
      <c r="C53" s="509"/>
      <c r="D53" s="509"/>
      <c r="E53" s="509"/>
      <c r="F53" s="509"/>
      <c r="G53" s="509"/>
      <c r="H53" s="509"/>
      <c r="I53" s="509"/>
      <c r="J53" s="509"/>
      <c r="K53" s="509"/>
      <c r="L53" s="509"/>
      <c r="M53" s="510"/>
    </row>
    <row r="54" spans="1:13" ht="18.75" customHeight="1" outlineLevel="1">
      <c r="B54" s="505" t="s">
        <v>340</v>
      </c>
      <c r="C54" s="154" t="s">
        <v>201</v>
      </c>
      <c r="D54" s="154" t="s">
        <v>202</v>
      </c>
      <c r="E54" s="154" t="s">
        <v>203</v>
      </c>
      <c r="F54" s="154" t="s">
        <v>204</v>
      </c>
      <c r="G54" s="154" t="s">
        <v>205</v>
      </c>
      <c r="H54" s="143"/>
      <c r="I54" s="143"/>
      <c r="J54" s="143"/>
      <c r="K54" s="511"/>
      <c r="L54" s="512"/>
      <c r="M54" s="144"/>
    </row>
    <row r="55" spans="1:13" ht="20.25" customHeight="1" outlineLevel="1">
      <c r="B55" s="506"/>
      <c r="C55" s="145" t="s">
        <v>206</v>
      </c>
      <c r="D55" s="145" t="s">
        <v>206</v>
      </c>
      <c r="E55" s="145" t="s">
        <v>206</v>
      </c>
      <c r="F55" s="145" t="s">
        <v>206</v>
      </c>
      <c r="G55" s="145" t="s">
        <v>206</v>
      </c>
      <c r="H55" s="145" t="s">
        <v>207</v>
      </c>
      <c r="I55" s="145" t="s">
        <v>208</v>
      </c>
      <c r="J55" s="145" t="s">
        <v>209</v>
      </c>
      <c r="K55" s="145" t="s">
        <v>210</v>
      </c>
      <c r="L55" s="146" t="s">
        <v>211</v>
      </c>
      <c r="M55" s="145" t="s">
        <v>212</v>
      </c>
    </row>
    <row r="56" spans="1:13" ht="24.75" customHeight="1" outlineLevel="1">
      <c r="B56" s="152" t="s">
        <v>217</v>
      </c>
      <c r="C56" s="139">
        <v>1500</v>
      </c>
      <c r="D56" s="139">
        <v>1200</v>
      </c>
      <c r="E56" s="139">
        <v>1200</v>
      </c>
      <c r="F56" s="139">
        <v>1300</v>
      </c>
      <c r="G56" s="139">
        <v>1400</v>
      </c>
      <c r="H56" s="153">
        <f t="shared" ref="H56:H66" si="1">IF(AND(C56="",D56="",E56="",F56="",G56=""),"",MIN(C56:G56))</f>
        <v>1200</v>
      </c>
      <c r="I56" s="153">
        <f t="shared" ref="I56:I66" si="2">IF(AND(C56="",D56="",E56="",F56="",G56=""),"",AVERAGE(C56:G56))</f>
        <v>1320</v>
      </c>
      <c r="J56" s="153">
        <f t="shared" ref="J56:J66" si="3">IF(AND(C56="",D56="",E56="",F56="",G56=""),"",MAX(C56:G56))</f>
        <v>1500</v>
      </c>
      <c r="K56" s="153">
        <f t="shared" ref="K56:K66" si="4">IF(I56="","",MAX(J56-I56,I56-H56)/I56)</f>
        <v>0.13636363636363635</v>
      </c>
      <c r="L56" s="153" t="str">
        <f t="shared" ref="L56:L66" si="5">IF(K56="","",IF(K56&gt;20%,"N","Y"))</f>
        <v>Y</v>
      </c>
      <c r="M56" s="153">
        <f>IF(L56="Y",I56," ")</f>
        <v>1320</v>
      </c>
    </row>
    <row r="57" spans="1:13" ht="26.25" customHeight="1" outlineLevel="1">
      <c r="B57" s="152" t="s">
        <v>34</v>
      </c>
      <c r="C57" s="139">
        <v>500</v>
      </c>
      <c r="D57" s="139">
        <v>1500</v>
      </c>
      <c r="E57" s="139">
        <v>600</v>
      </c>
      <c r="F57" s="139">
        <v>800</v>
      </c>
      <c r="G57" s="139">
        <v>400</v>
      </c>
      <c r="H57" s="153">
        <f t="shared" si="1"/>
        <v>400</v>
      </c>
      <c r="I57" s="153">
        <f t="shared" si="2"/>
        <v>760</v>
      </c>
      <c r="J57" s="153">
        <f t="shared" si="3"/>
        <v>1500</v>
      </c>
      <c r="K57" s="153">
        <f t="shared" si="4"/>
        <v>0.97368421052631582</v>
      </c>
      <c r="L57" s="153" t="str">
        <f t="shared" si="5"/>
        <v>N</v>
      </c>
      <c r="M57" s="153" t="str">
        <f t="shared" ref="M57:M66" si="6">IF(L57="Y",I57," ")</f>
        <v xml:space="preserve"> </v>
      </c>
    </row>
    <row r="58" spans="1:13" ht="21.75" customHeight="1" outlineLevel="1">
      <c r="B58" s="152" t="s">
        <v>35</v>
      </c>
      <c r="C58" s="139">
        <v>1450</v>
      </c>
      <c r="D58" s="139">
        <v>1500</v>
      </c>
      <c r="E58" s="139">
        <v>1420</v>
      </c>
      <c r="F58" s="139">
        <v>1100</v>
      </c>
      <c r="G58" s="139">
        <v>1400</v>
      </c>
      <c r="H58" s="153">
        <f t="shared" si="1"/>
        <v>1100</v>
      </c>
      <c r="I58" s="153">
        <f t="shared" si="2"/>
        <v>1374</v>
      </c>
      <c r="J58" s="153">
        <f t="shared" si="3"/>
        <v>1500</v>
      </c>
      <c r="K58" s="153">
        <f t="shared" si="4"/>
        <v>0.19941775836972345</v>
      </c>
      <c r="L58" s="153" t="str">
        <f t="shared" si="5"/>
        <v>Y</v>
      </c>
      <c r="M58" s="153">
        <f t="shared" si="6"/>
        <v>1374</v>
      </c>
    </row>
    <row r="59" spans="1:13" ht="24.75" customHeight="1" outlineLevel="1">
      <c r="B59" s="152" t="s">
        <v>36</v>
      </c>
      <c r="C59" s="148"/>
      <c r="D59" s="148"/>
      <c r="E59" s="148"/>
      <c r="F59" s="148"/>
      <c r="G59" s="148"/>
      <c r="H59" s="149" t="str">
        <f t="shared" si="1"/>
        <v/>
      </c>
      <c r="I59" s="149" t="str">
        <f t="shared" si="2"/>
        <v/>
      </c>
      <c r="J59" s="149" t="str">
        <f t="shared" si="3"/>
        <v/>
      </c>
      <c r="K59" s="150" t="str">
        <f t="shared" si="4"/>
        <v/>
      </c>
      <c r="L59" s="151" t="str">
        <f t="shared" si="5"/>
        <v/>
      </c>
      <c r="M59" s="149" t="str">
        <f t="shared" si="6"/>
        <v xml:space="preserve"> </v>
      </c>
    </row>
    <row r="60" spans="1:13" ht="25.5" customHeight="1" outlineLevel="1">
      <c r="B60" s="152" t="s">
        <v>37</v>
      </c>
      <c r="C60" s="148"/>
      <c r="D60" s="148"/>
      <c r="E60" s="148"/>
      <c r="F60" s="148"/>
      <c r="G60" s="148"/>
      <c r="H60" s="149" t="str">
        <f t="shared" si="1"/>
        <v/>
      </c>
      <c r="I60" s="149" t="str">
        <f t="shared" si="2"/>
        <v/>
      </c>
      <c r="J60" s="149" t="str">
        <f t="shared" si="3"/>
        <v/>
      </c>
      <c r="K60" s="150" t="str">
        <f t="shared" si="4"/>
        <v/>
      </c>
      <c r="L60" s="151" t="str">
        <f t="shared" si="5"/>
        <v/>
      </c>
      <c r="M60" s="149" t="str">
        <f t="shared" si="6"/>
        <v xml:space="preserve"> </v>
      </c>
    </row>
    <row r="61" spans="1:13" ht="25.5" customHeight="1" outlineLevel="1">
      <c r="B61" s="152" t="s">
        <v>38</v>
      </c>
      <c r="C61" s="148"/>
      <c r="D61" s="148"/>
      <c r="E61" s="148"/>
      <c r="F61" s="148"/>
      <c r="G61" s="148"/>
      <c r="H61" s="149" t="str">
        <f t="shared" si="1"/>
        <v/>
      </c>
      <c r="I61" s="149" t="str">
        <f t="shared" si="2"/>
        <v/>
      </c>
      <c r="J61" s="149" t="str">
        <f t="shared" si="3"/>
        <v/>
      </c>
      <c r="K61" s="150" t="str">
        <f t="shared" si="4"/>
        <v/>
      </c>
      <c r="L61" s="151" t="str">
        <f t="shared" si="5"/>
        <v/>
      </c>
      <c r="M61" s="149" t="str">
        <f t="shared" si="6"/>
        <v xml:space="preserve"> </v>
      </c>
    </row>
    <row r="62" spans="1:13" ht="25.5" customHeight="1" outlineLevel="1">
      <c r="B62" s="152" t="s">
        <v>39</v>
      </c>
      <c r="C62" s="148"/>
      <c r="D62" s="148"/>
      <c r="E62" s="148"/>
      <c r="F62" s="148"/>
      <c r="G62" s="148"/>
      <c r="H62" s="149" t="str">
        <f t="shared" si="1"/>
        <v/>
      </c>
      <c r="I62" s="149" t="str">
        <f t="shared" si="2"/>
        <v/>
      </c>
      <c r="J62" s="149" t="str">
        <f t="shared" si="3"/>
        <v/>
      </c>
      <c r="K62" s="150" t="str">
        <f t="shared" si="4"/>
        <v/>
      </c>
      <c r="L62" s="151" t="str">
        <f t="shared" si="5"/>
        <v/>
      </c>
      <c r="M62" s="149" t="str">
        <f t="shared" si="6"/>
        <v xml:space="preserve"> </v>
      </c>
    </row>
    <row r="63" spans="1:13" ht="25.5" customHeight="1" outlineLevel="1">
      <c r="B63" s="152" t="s">
        <v>40</v>
      </c>
      <c r="C63" s="148"/>
      <c r="D63" s="148"/>
      <c r="E63" s="148"/>
      <c r="F63" s="148"/>
      <c r="G63" s="148"/>
      <c r="H63" s="149" t="str">
        <f t="shared" si="1"/>
        <v/>
      </c>
      <c r="I63" s="149" t="str">
        <f t="shared" si="2"/>
        <v/>
      </c>
      <c r="J63" s="149" t="str">
        <f t="shared" si="3"/>
        <v/>
      </c>
      <c r="K63" s="150" t="str">
        <f t="shared" si="4"/>
        <v/>
      </c>
      <c r="L63" s="151" t="str">
        <f t="shared" si="5"/>
        <v/>
      </c>
      <c r="M63" s="149" t="str">
        <f t="shared" si="6"/>
        <v xml:space="preserve"> </v>
      </c>
    </row>
    <row r="64" spans="1:13" ht="29.25" customHeight="1" outlineLevel="1">
      <c r="B64" s="147"/>
      <c r="C64" s="148"/>
      <c r="D64" s="148"/>
      <c r="E64" s="148"/>
      <c r="F64" s="148"/>
      <c r="G64" s="148"/>
      <c r="H64" s="149" t="str">
        <f t="shared" si="1"/>
        <v/>
      </c>
      <c r="I64" s="149" t="str">
        <f t="shared" si="2"/>
        <v/>
      </c>
      <c r="J64" s="149" t="str">
        <f t="shared" si="3"/>
        <v/>
      </c>
      <c r="K64" s="150" t="str">
        <f t="shared" si="4"/>
        <v/>
      </c>
      <c r="L64" s="151" t="str">
        <f t="shared" si="5"/>
        <v/>
      </c>
      <c r="M64" s="149" t="str">
        <f t="shared" si="6"/>
        <v xml:space="preserve"> </v>
      </c>
    </row>
    <row r="65" spans="2:13" ht="29.25" customHeight="1" outlineLevel="1">
      <c r="B65" s="147"/>
      <c r="C65" s="148"/>
      <c r="D65" s="148"/>
      <c r="E65" s="148"/>
      <c r="F65" s="148"/>
      <c r="G65" s="148"/>
      <c r="H65" s="149" t="str">
        <f t="shared" si="1"/>
        <v/>
      </c>
      <c r="I65" s="149" t="str">
        <f t="shared" si="2"/>
        <v/>
      </c>
      <c r="J65" s="149" t="str">
        <f t="shared" si="3"/>
        <v/>
      </c>
      <c r="K65" s="150" t="str">
        <f t="shared" si="4"/>
        <v/>
      </c>
      <c r="L65" s="151" t="str">
        <f t="shared" si="5"/>
        <v/>
      </c>
      <c r="M65" s="149" t="str">
        <f t="shared" si="6"/>
        <v xml:space="preserve"> </v>
      </c>
    </row>
    <row r="66" spans="2:13" ht="29.25" customHeight="1" outlineLevel="1">
      <c r="B66" s="147"/>
      <c r="C66" s="148"/>
      <c r="D66" s="148"/>
      <c r="E66" s="148"/>
      <c r="F66" s="148"/>
      <c r="G66" s="148"/>
      <c r="H66" s="149" t="str">
        <f t="shared" si="1"/>
        <v/>
      </c>
      <c r="I66" s="149" t="str">
        <f t="shared" si="2"/>
        <v/>
      </c>
      <c r="J66" s="149" t="str">
        <f t="shared" si="3"/>
        <v/>
      </c>
      <c r="K66" s="150" t="str">
        <f t="shared" si="4"/>
        <v/>
      </c>
      <c r="L66" s="151" t="str">
        <f t="shared" si="5"/>
        <v/>
      </c>
      <c r="M66" s="149" t="str">
        <f t="shared" si="6"/>
        <v xml:space="preserve"> </v>
      </c>
    </row>
    <row r="67" spans="2:13" ht="29.25" customHeight="1" outlineLevel="1">
      <c r="B67" s="524" t="s">
        <v>199</v>
      </c>
      <c r="C67" s="525"/>
      <c r="D67" s="525"/>
      <c r="E67" s="525"/>
      <c r="F67" s="525"/>
      <c r="G67" s="525"/>
      <c r="H67" s="525"/>
      <c r="I67" s="525"/>
      <c r="J67" s="525"/>
      <c r="K67" s="525"/>
      <c r="L67" s="526"/>
      <c r="M67" s="221">
        <f>SUM(M56:M65)</f>
        <v>2694</v>
      </c>
    </row>
  </sheetData>
  <mergeCells count="49">
    <mergeCell ref="B38:C38"/>
    <mergeCell ref="B39:F39"/>
    <mergeCell ref="B31:C31"/>
    <mergeCell ref="B32:C32"/>
    <mergeCell ref="B33:C33"/>
    <mergeCell ref="B34:C34"/>
    <mergeCell ref="B35:C35"/>
    <mergeCell ref="B67:L67"/>
    <mergeCell ref="B11:C11"/>
    <mergeCell ref="B1:I1"/>
    <mergeCell ref="B2:I2"/>
    <mergeCell ref="A23:B23"/>
    <mergeCell ref="A41:B41"/>
    <mergeCell ref="A3:B3"/>
    <mergeCell ref="B6:C6"/>
    <mergeCell ref="B7:C7"/>
    <mergeCell ref="B8:C8"/>
    <mergeCell ref="B12:C12"/>
    <mergeCell ref="B14:D14"/>
    <mergeCell ref="B25:C25"/>
    <mergeCell ref="B26:C26"/>
    <mergeCell ref="B27:C27"/>
    <mergeCell ref="B43:C43"/>
    <mergeCell ref="B28:C28"/>
    <mergeCell ref="H8:J8"/>
    <mergeCell ref="H10:J10"/>
    <mergeCell ref="F6:G6"/>
    <mergeCell ref="B49:C49"/>
    <mergeCell ref="B24:G24"/>
    <mergeCell ref="B42:H42"/>
    <mergeCell ref="H11:J11"/>
    <mergeCell ref="H12:J12"/>
    <mergeCell ref="H9:J9"/>
    <mergeCell ref="B9:C9"/>
    <mergeCell ref="B10:C10"/>
    <mergeCell ref="B29:C29"/>
    <mergeCell ref="B30:C30"/>
    <mergeCell ref="B36:C36"/>
    <mergeCell ref="B37:C37"/>
    <mergeCell ref="B54:B55"/>
    <mergeCell ref="B44:C44"/>
    <mergeCell ref="B45:C45"/>
    <mergeCell ref="B46:C46"/>
    <mergeCell ref="B47:C47"/>
    <mergeCell ref="B48:C48"/>
    <mergeCell ref="B53:M53"/>
    <mergeCell ref="K54:L54"/>
    <mergeCell ref="B50:G50"/>
    <mergeCell ref="A52:B52"/>
  </mergeCells>
  <phoneticPr fontId="5" type="noConversion"/>
  <dataValidations count="1">
    <dataValidation type="list" allowBlank="1" showInputMessage="1" showErrorMessage="1" sqref="C4">
      <formula1>"Pert估算法,类比估算法,Delphi估算法"</formula1>
    </dataValidation>
  </dataValidations>
  <pageMargins left="0.7" right="0.7" top="0.75" bottom="0.75" header="0.3" footer="0.3"/>
  <pageSetup paperSize="9" orientation="portrait" r:id="rId1"/>
  <ignoredErrors>
    <ignoredError sqref="D11:D12 D6" unlockedFormula="1"/>
    <ignoredError sqref="D17 D20" evalError="1"/>
  </ignoredErrors>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F8" sqref="F8"/>
    </sheetView>
  </sheetViews>
  <sheetFormatPr defaultRowHeight="18.75"/>
  <cols>
    <col min="1" max="1" width="28.625" style="171" customWidth="1"/>
    <col min="2" max="2" width="11.25" style="171" customWidth="1"/>
    <col min="3" max="3" width="8.875" style="171" customWidth="1"/>
    <col min="4" max="4" width="10.375" style="171" customWidth="1"/>
    <col min="5" max="5" width="18.25" style="194" customWidth="1"/>
    <col min="6" max="6" width="6.375" style="171" customWidth="1"/>
    <col min="7" max="7" width="6.375" style="195" customWidth="1"/>
    <col min="8" max="8" width="6" style="171" customWidth="1"/>
    <col min="9" max="9" width="18.75" style="171" customWidth="1"/>
    <col min="10" max="10" width="19.75" style="171" customWidth="1"/>
    <col min="11" max="232" width="9" style="171"/>
    <col min="233" max="233" width="28.625" style="171" customWidth="1"/>
    <col min="234" max="234" width="0" style="171" hidden="1" customWidth="1"/>
    <col min="235" max="235" width="11.25" style="171" customWidth="1"/>
    <col min="236" max="236" width="8.875" style="171" customWidth="1"/>
    <col min="237" max="237" width="10.375" style="171" customWidth="1"/>
    <col min="238" max="238" width="0" style="171" hidden="1" customWidth="1"/>
    <col min="239" max="239" width="18.25" style="171" customWidth="1"/>
    <col min="240" max="261" width="0" style="171" hidden="1" customWidth="1"/>
    <col min="262" max="263" width="6.375" style="171" customWidth="1"/>
    <col min="264" max="264" width="6" style="171" customWidth="1"/>
    <col min="265" max="265" width="18.75" style="171" customWidth="1"/>
    <col min="266" max="266" width="19.75" style="171" customWidth="1"/>
    <col min="267" max="488" width="9" style="171"/>
    <col min="489" max="489" width="28.625" style="171" customWidth="1"/>
    <col min="490" max="490" width="0" style="171" hidden="1" customWidth="1"/>
    <col min="491" max="491" width="11.25" style="171" customWidth="1"/>
    <col min="492" max="492" width="8.875" style="171" customWidth="1"/>
    <col min="493" max="493" width="10.375" style="171" customWidth="1"/>
    <col min="494" max="494" width="0" style="171" hidden="1" customWidth="1"/>
    <col min="495" max="495" width="18.25" style="171" customWidth="1"/>
    <col min="496" max="517" width="0" style="171" hidden="1" customWidth="1"/>
    <col min="518" max="519" width="6.375" style="171" customWidth="1"/>
    <col min="520" max="520" width="6" style="171" customWidth="1"/>
    <col min="521" max="521" width="18.75" style="171" customWidth="1"/>
    <col min="522" max="522" width="19.75" style="171" customWidth="1"/>
    <col min="523" max="744" width="9" style="171"/>
    <col min="745" max="745" width="28.625" style="171" customWidth="1"/>
    <col min="746" max="746" width="0" style="171" hidden="1" customWidth="1"/>
    <col min="747" max="747" width="11.25" style="171" customWidth="1"/>
    <col min="748" max="748" width="8.875" style="171" customWidth="1"/>
    <col min="749" max="749" width="10.375" style="171" customWidth="1"/>
    <col min="750" max="750" width="0" style="171" hidden="1" customWidth="1"/>
    <col min="751" max="751" width="18.25" style="171" customWidth="1"/>
    <col min="752" max="773" width="0" style="171" hidden="1" customWidth="1"/>
    <col min="774" max="775" width="6.375" style="171" customWidth="1"/>
    <col min="776" max="776" width="6" style="171" customWidth="1"/>
    <col min="777" max="777" width="18.75" style="171" customWidth="1"/>
    <col min="778" max="778" width="19.75" style="171" customWidth="1"/>
    <col min="779" max="1000" width="9" style="171"/>
    <col min="1001" max="1001" width="28.625" style="171" customWidth="1"/>
    <col min="1002" max="1002" width="0" style="171" hidden="1" customWidth="1"/>
    <col min="1003" max="1003" width="11.25" style="171" customWidth="1"/>
    <col min="1004" max="1004" width="8.875" style="171" customWidth="1"/>
    <col min="1005" max="1005" width="10.375" style="171" customWidth="1"/>
    <col min="1006" max="1006" width="0" style="171" hidden="1" customWidth="1"/>
    <col min="1007" max="1007" width="18.25" style="171" customWidth="1"/>
    <col min="1008" max="1029" width="0" style="171" hidden="1" customWidth="1"/>
    <col min="1030" max="1031" width="6.375" style="171" customWidth="1"/>
    <col min="1032" max="1032" width="6" style="171" customWidth="1"/>
    <col min="1033" max="1033" width="18.75" style="171" customWidth="1"/>
    <col min="1034" max="1034" width="19.75" style="171" customWidth="1"/>
    <col min="1035" max="1256" width="9" style="171"/>
    <col min="1257" max="1257" width="28.625" style="171" customWidth="1"/>
    <col min="1258" max="1258" width="0" style="171" hidden="1" customWidth="1"/>
    <col min="1259" max="1259" width="11.25" style="171" customWidth="1"/>
    <col min="1260" max="1260" width="8.875" style="171" customWidth="1"/>
    <col min="1261" max="1261" width="10.375" style="171" customWidth="1"/>
    <col min="1262" max="1262" width="0" style="171" hidden="1" customWidth="1"/>
    <col min="1263" max="1263" width="18.25" style="171" customWidth="1"/>
    <col min="1264" max="1285" width="0" style="171" hidden="1" customWidth="1"/>
    <col min="1286" max="1287" width="6.375" style="171" customWidth="1"/>
    <col min="1288" max="1288" width="6" style="171" customWidth="1"/>
    <col min="1289" max="1289" width="18.75" style="171" customWidth="1"/>
    <col min="1290" max="1290" width="19.75" style="171" customWidth="1"/>
    <col min="1291" max="1512" width="9" style="171"/>
    <col min="1513" max="1513" width="28.625" style="171" customWidth="1"/>
    <col min="1514" max="1514" width="0" style="171" hidden="1" customWidth="1"/>
    <col min="1515" max="1515" width="11.25" style="171" customWidth="1"/>
    <col min="1516" max="1516" width="8.875" style="171" customWidth="1"/>
    <col min="1517" max="1517" width="10.375" style="171" customWidth="1"/>
    <col min="1518" max="1518" width="0" style="171" hidden="1" customWidth="1"/>
    <col min="1519" max="1519" width="18.25" style="171" customWidth="1"/>
    <col min="1520" max="1541" width="0" style="171" hidden="1" customWidth="1"/>
    <col min="1542" max="1543" width="6.375" style="171" customWidth="1"/>
    <col min="1544" max="1544" width="6" style="171" customWidth="1"/>
    <col min="1545" max="1545" width="18.75" style="171" customWidth="1"/>
    <col min="1546" max="1546" width="19.75" style="171" customWidth="1"/>
    <col min="1547" max="1768" width="9" style="171"/>
    <col min="1769" max="1769" width="28.625" style="171" customWidth="1"/>
    <col min="1770" max="1770" width="0" style="171" hidden="1" customWidth="1"/>
    <col min="1771" max="1771" width="11.25" style="171" customWidth="1"/>
    <col min="1772" max="1772" width="8.875" style="171" customWidth="1"/>
    <col min="1773" max="1773" width="10.375" style="171" customWidth="1"/>
    <col min="1774" max="1774" width="0" style="171" hidden="1" customWidth="1"/>
    <col min="1775" max="1775" width="18.25" style="171" customWidth="1"/>
    <col min="1776" max="1797" width="0" style="171" hidden="1" customWidth="1"/>
    <col min="1798" max="1799" width="6.375" style="171" customWidth="1"/>
    <col min="1800" max="1800" width="6" style="171" customWidth="1"/>
    <col min="1801" max="1801" width="18.75" style="171" customWidth="1"/>
    <col min="1802" max="1802" width="19.75" style="171" customWidth="1"/>
    <col min="1803" max="2024" width="9" style="171"/>
    <col min="2025" max="2025" width="28.625" style="171" customWidth="1"/>
    <col min="2026" max="2026" width="0" style="171" hidden="1" customWidth="1"/>
    <col min="2027" max="2027" width="11.25" style="171" customWidth="1"/>
    <col min="2028" max="2028" width="8.875" style="171" customWidth="1"/>
    <col min="2029" max="2029" width="10.375" style="171" customWidth="1"/>
    <col min="2030" max="2030" width="0" style="171" hidden="1" customWidth="1"/>
    <col min="2031" max="2031" width="18.25" style="171" customWidth="1"/>
    <col min="2032" max="2053" width="0" style="171" hidden="1" customWidth="1"/>
    <col min="2054" max="2055" width="6.375" style="171" customWidth="1"/>
    <col min="2056" max="2056" width="6" style="171" customWidth="1"/>
    <col min="2057" max="2057" width="18.75" style="171" customWidth="1"/>
    <col min="2058" max="2058" width="19.75" style="171" customWidth="1"/>
    <col min="2059" max="2280" width="9" style="171"/>
    <col min="2281" max="2281" width="28.625" style="171" customWidth="1"/>
    <col min="2282" max="2282" width="0" style="171" hidden="1" customWidth="1"/>
    <col min="2283" max="2283" width="11.25" style="171" customWidth="1"/>
    <col min="2284" max="2284" width="8.875" style="171" customWidth="1"/>
    <col min="2285" max="2285" width="10.375" style="171" customWidth="1"/>
    <col min="2286" max="2286" width="0" style="171" hidden="1" customWidth="1"/>
    <col min="2287" max="2287" width="18.25" style="171" customWidth="1"/>
    <col min="2288" max="2309" width="0" style="171" hidden="1" customWidth="1"/>
    <col min="2310" max="2311" width="6.375" style="171" customWidth="1"/>
    <col min="2312" max="2312" width="6" style="171" customWidth="1"/>
    <col min="2313" max="2313" width="18.75" style="171" customWidth="1"/>
    <col min="2314" max="2314" width="19.75" style="171" customWidth="1"/>
    <col min="2315" max="2536" width="9" style="171"/>
    <col min="2537" max="2537" width="28.625" style="171" customWidth="1"/>
    <col min="2538" max="2538" width="0" style="171" hidden="1" customWidth="1"/>
    <col min="2539" max="2539" width="11.25" style="171" customWidth="1"/>
    <col min="2540" max="2540" width="8.875" style="171" customWidth="1"/>
    <col min="2541" max="2541" width="10.375" style="171" customWidth="1"/>
    <col min="2542" max="2542" width="0" style="171" hidden="1" customWidth="1"/>
    <col min="2543" max="2543" width="18.25" style="171" customWidth="1"/>
    <col min="2544" max="2565" width="0" style="171" hidden="1" customWidth="1"/>
    <col min="2566" max="2567" width="6.375" style="171" customWidth="1"/>
    <col min="2568" max="2568" width="6" style="171" customWidth="1"/>
    <col min="2569" max="2569" width="18.75" style="171" customWidth="1"/>
    <col min="2570" max="2570" width="19.75" style="171" customWidth="1"/>
    <col min="2571" max="2792" width="9" style="171"/>
    <col min="2793" max="2793" width="28.625" style="171" customWidth="1"/>
    <col min="2794" max="2794" width="0" style="171" hidden="1" customWidth="1"/>
    <col min="2795" max="2795" width="11.25" style="171" customWidth="1"/>
    <col min="2796" max="2796" width="8.875" style="171" customWidth="1"/>
    <col min="2797" max="2797" width="10.375" style="171" customWidth="1"/>
    <col min="2798" max="2798" width="0" style="171" hidden="1" customWidth="1"/>
    <col min="2799" max="2799" width="18.25" style="171" customWidth="1"/>
    <col min="2800" max="2821" width="0" style="171" hidden="1" customWidth="1"/>
    <col min="2822" max="2823" width="6.375" style="171" customWidth="1"/>
    <col min="2824" max="2824" width="6" style="171" customWidth="1"/>
    <col min="2825" max="2825" width="18.75" style="171" customWidth="1"/>
    <col min="2826" max="2826" width="19.75" style="171" customWidth="1"/>
    <col min="2827" max="3048" width="9" style="171"/>
    <col min="3049" max="3049" width="28.625" style="171" customWidth="1"/>
    <col min="3050" max="3050" width="0" style="171" hidden="1" customWidth="1"/>
    <col min="3051" max="3051" width="11.25" style="171" customWidth="1"/>
    <col min="3052" max="3052" width="8.875" style="171" customWidth="1"/>
    <col min="3053" max="3053" width="10.375" style="171" customWidth="1"/>
    <col min="3054" max="3054" width="0" style="171" hidden="1" customWidth="1"/>
    <col min="3055" max="3055" width="18.25" style="171" customWidth="1"/>
    <col min="3056" max="3077" width="0" style="171" hidden="1" customWidth="1"/>
    <col min="3078" max="3079" width="6.375" style="171" customWidth="1"/>
    <col min="3080" max="3080" width="6" style="171" customWidth="1"/>
    <col min="3081" max="3081" width="18.75" style="171" customWidth="1"/>
    <col min="3082" max="3082" width="19.75" style="171" customWidth="1"/>
    <col min="3083" max="3304" width="9" style="171"/>
    <col min="3305" max="3305" width="28.625" style="171" customWidth="1"/>
    <col min="3306" max="3306" width="0" style="171" hidden="1" customWidth="1"/>
    <col min="3307" max="3307" width="11.25" style="171" customWidth="1"/>
    <col min="3308" max="3308" width="8.875" style="171" customWidth="1"/>
    <col min="3309" max="3309" width="10.375" style="171" customWidth="1"/>
    <col min="3310" max="3310" width="0" style="171" hidden="1" customWidth="1"/>
    <col min="3311" max="3311" width="18.25" style="171" customWidth="1"/>
    <col min="3312" max="3333" width="0" style="171" hidden="1" customWidth="1"/>
    <col min="3334" max="3335" width="6.375" style="171" customWidth="1"/>
    <col min="3336" max="3336" width="6" style="171" customWidth="1"/>
    <col min="3337" max="3337" width="18.75" style="171" customWidth="1"/>
    <col min="3338" max="3338" width="19.75" style="171" customWidth="1"/>
    <col min="3339" max="3560" width="9" style="171"/>
    <col min="3561" max="3561" width="28.625" style="171" customWidth="1"/>
    <col min="3562" max="3562" width="0" style="171" hidden="1" customWidth="1"/>
    <col min="3563" max="3563" width="11.25" style="171" customWidth="1"/>
    <col min="3564" max="3564" width="8.875" style="171" customWidth="1"/>
    <col min="3565" max="3565" width="10.375" style="171" customWidth="1"/>
    <col min="3566" max="3566" width="0" style="171" hidden="1" customWidth="1"/>
    <col min="3567" max="3567" width="18.25" style="171" customWidth="1"/>
    <col min="3568" max="3589" width="0" style="171" hidden="1" customWidth="1"/>
    <col min="3590" max="3591" width="6.375" style="171" customWidth="1"/>
    <col min="3592" max="3592" width="6" style="171" customWidth="1"/>
    <col min="3593" max="3593" width="18.75" style="171" customWidth="1"/>
    <col min="3594" max="3594" width="19.75" style="171" customWidth="1"/>
    <col min="3595" max="3816" width="9" style="171"/>
    <col min="3817" max="3817" width="28.625" style="171" customWidth="1"/>
    <col min="3818" max="3818" width="0" style="171" hidden="1" customWidth="1"/>
    <col min="3819" max="3819" width="11.25" style="171" customWidth="1"/>
    <col min="3820" max="3820" width="8.875" style="171" customWidth="1"/>
    <col min="3821" max="3821" width="10.375" style="171" customWidth="1"/>
    <col min="3822" max="3822" width="0" style="171" hidden="1" customWidth="1"/>
    <col min="3823" max="3823" width="18.25" style="171" customWidth="1"/>
    <col min="3824" max="3845" width="0" style="171" hidden="1" customWidth="1"/>
    <col min="3846" max="3847" width="6.375" style="171" customWidth="1"/>
    <col min="3848" max="3848" width="6" style="171" customWidth="1"/>
    <col min="3849" max="3849" width="18.75" style="171" customWidth="1"/>
    <col min="3850" max="3850" width="19.75" style="171" customWidth="1"/>
    <col min="3851" max="4072" width="9" style="171"/>
    <col min="4073" max="4073" width="28.625" style="171" customWidth="1"/>
    <col min="4074" max="4074" width="0" style="171" hidden="1" customWidth="1"/>
    <col min="4075" max="4075" width="11.25" style="171" customWidth="1"/>
    <col min="4076" max="4076" width="8.875" style="171" customWidth="1"/>
    <col min="4077" max="4077" width="10.375" style="171" customWidth="1"/>
    <col min="4078" max="4078" width="0" style="171" hidden="1" customWidth="1"/>
    <col min="4079" max="4079" width="18.25" style="171" customWidth="1"/>
    <col min="4080" max="4101" width="0" style="171" hidden="1" customWidth="1"/>
    <col min="4102" max="4103" width="6.375" style="171" customWidth="1"/>
    <col min="4104" max="4104" width="6" style="171" customWidth="1"/>
    <col min="4105" max="4105" width="18.75" style="171" customWidth="1"/>
    <col min="4106" max="4106" width="19.75" style="171" customWidth="1"/>
    <col min="4107" max="4328" width="9" style="171"/>
    <col min="4329" max="4329" width="28.625" style="171" customWidth="1"/>
    <col min="4330" max="4330" width="0" style="171" hidden="1" customWidth="1"/>
    <col min="4331" max="4331" width="11.25" style="171" customWidth="1"/>
    <col min="4332" max="4332" width="8.875" style="171" customWidth="1"/>
    <col min="4333" max="4333" width="10.375" style="171" customWidth="1"/>
    <col min="4334" max="4334" width="0" style="171" hidden="1" customWidth="1"/>
    <col min="4335" max="4335" width="18.25" style="171" customWidth="1"/>
    <col min="4336" max="4357" width="0" style="171" hidden="1" customWidth="1"/>
    <col min="4358" max="4359" width="6.375" style="171" customWidth="1"/>
    <col min="4360" max="4360" width="6" style="171" customWidth="1"/>
    <col min="4361" max="4361" width="18.75" style="171" customWidth="1"/>
    <col min="4362" max="4362" width="19.75" style="171" customWidth="1"/>
    <col min="4363" max="4584" width="9" style="171"/>
    <col min="4585" max="4585" width="28.625" style="171" customWidth="1"/>
    <col min="4586" max="4586" width="0" style="171" hidden="1" customWidth="1"/>
    <col min="4587" max="4587" width="11.25" style="171" customWidth="1"/>
    <col min="4588" max="4588" width="8.875" style="171" customWidth="1"/>
    <col min="4589" max="4589" width="10.375" style="171" customWidth="1"/>
    <col min="4590" max="4590" width="0" style="171" hidden="1" customWidth="1"/>
    <col min="4591" max="4591" width="18.25" style="171" customWidth="1"/>
    <col min="4592" max="4613" width="0" style="171" hidden="1" customWidth="1"/>
    <col min="4614" max="4615" width="6.375" style="171" customWidth="1"/>
    <col min="4616" max="4616" width="6" style="171" customWidth="1"/>
    <col min="4617" max="4617" width="18.75" style="171" customWidth="1"/>
    <col min="4618" max="4618" width="19.75" style="171" customWidth="1"/>
    <col min="4619" max="4840" width="9" style="171"/>
    <col min="4841" max="4841" width="28.625" style="171" customWidth="1"/>
    <col min="4842" max="4842" width="0" style="171" hidden="1" customWidth="1"/>
    <col min="4843" max="4843" width="11.25" style="171" customWidth="1"/>
    <col min="4844" max="4844" width="8.875" style="171" customWidth="1"/>
    <col min="4845" max="4845" width="10.375" style="171" customWidth="1"/>
    <col min="4846" max="4846" width="0" style="171" hidden="1" customWidth="1"/>
    <col min="4847" max="4847" width="18.25" style="171" customWidth="1"/>
    <col min="4848" max="4869" width="0" style="171" hidden="1" customWidth="1"/>
    <col min="4870" max="4871" width="6.375" style="171" customWidth="1"/>
    <col min="4872" max="4872" width="6" style="171" customWidth="1"/>
    <col min="4873" max="4873" width="18.75" style="171" customWidth="1"/>
    <col min="4874" max="4874" width="19.75" style="171" customWidth="1"/>
    <col min="4875" max="5096" width="9" style="171"/>
    <col min="5097" max="5097" width="28.625" style="171" customWidth="1"/>
    <col min="5098" max="5098" width="0" style="171" hidden="1" customWidth="1"/>
    <col min="5099" max="5099" width="11.25" style="171" customWidth="1"/>
    <col min="5100" max="5100" width="8.875" style="171" customWidth="1"/>
    <col min="5101" max="5101" width="10.375" style="171" customWidth="1"/>
    <col min="5102" max="5102" width="0" style="171" hidden="1" customWidth="1"/>
    <col min="5103" max="5103" width="18.25" style="171" customWidth="1"/>
    <col min="5104" max="5125" width="0" style="171" hidden="1" customWidth="1"/>
    <col min="5126" max="5127" width="6.375" style="171" customWidth="1"/>
    <col min="5128" max="5128" width="6" style="171" customWidth="1"/>
    <col min="5129" max="5129" width="18.75" style="171" customWidth="1"/>
    <col min="5130" max="5130" width="19.75" style="171" customWidth="1"/>
    <col min="5131" max="5352" width="9" style="171"/>
    <col min="5353" max="5353" width="28.625" style="171" customWidth="1"/>
    <col min="5354" max="5354" width="0" style="171" hidden="1" customWidth="1"/>
    <col min="5355" max="5355" width="11.25" style="171" customWidth="1"/>
    <col min="5356" max="5356" width="8.875" style="171" customWidth="1"/>
    <col min="5357" max="5357" width="10.375" style="171" customWidth="1"/>
    <col min="5358" max="5358" width="0" style="171" hidden="1" customWidth="1"/>
    <col min="5359" max="5359" width="18.25" style="171" customWidth="1"/>
    <col min="5360" max="5381" width="0" style="171" hidden="1" customWidth="1"/>
    <col min="5382" max="5383" width="6.375" style="171" customWidth="1"/>
    <col min="5384" max="5384" width="6" style="171" customWidth="1"/>
    <col min="5385" max="5385" width="18.75" style="171" customWidth="1"/>
    <col min="5386" max="5386" width="19.75" style="171" customWidth="1"/>
    <col min="5387" max="5608" width="9" style="171"/>
    <col min="5609" max="5609" width="28.625" style="171" customWidth="1"/>
    <col min="5610" max="5610" width="0" style="171" hidden="1" customWidth="1"/>
    <col min="5611" max="5611" width="11.25" style="171" customWidth="1"/>
    <col min="5612" max="5612" width="8.875" style="171" customWidth="1"/>
    <col min="5613" max="5613" width="10.375" style="171" customWidth="1"/>
    <col min="5614" max="5614" width="0" style="171" hidden="1" customWidth="1"/>
    <col min="5615" max="5615" width="18.25" style="171" customWidth="1"/>
    <col min="5616" max="5637" width="0" style="171" hidden="1" customWidth="1"/>
    <col min="5638" max="5639" width="6.375" style="171" customWidth="1"/>
    <col min="5640" max="5640" width="6" style="171" customWidth="1"/>
    <col min="5641" max="5641" width="18.75" style="171" customWidth="1"/>
    <col min="5642" max="5642" width="19.75" style="171" customWidth="1"/>
    <col min="5643" max="5864" width="9" style="171"/>
    <col min="5865" max="5865" width="28.625" style="171" customWidth="1"/>
    <col min="5866" max="5866" width="0" style="171" hidden="1" customWidth="1"/>
    <col min="5867" max="5867" width="11.25" style="171" customWidth="1"/>
    <col min="5868" max="5868" width="8.875" style="171" customWidth="1"/>
    <col min="5869" max="5869" width="10.375" style="171" customWidth="1"/>
    <col min="5870" max="5870" width="0" style="171" hidden="1" customWidth="1"/>
    <col min="5871" max="5871" width="18.25" style="171" customWidth="1"/>
    <col min="5872" max="5893" width="0" style="171" hidden="1" customWidth="1"/>
    <col min="5894" max="5895" width="6.375" style="171" customWidth="1"/>
    <col min="5896" max="5896" width="6" style="171" customWidth="1"/>
    <col min="5897" max="5897" width="18.75" style="171" customWidth="1"/>
    <col min="5898" max="5898" width="19.75" style="171" customWidth="1"/>
    <col min="5899" max="6120" width="9" style="171"/>
    <col min="6121" max="6121" width="28.625" style="171" customWidth="1"/>
    <col min="6122" max="6122" width="0" style="171" hidden="1" customWidth="1"/>
    <col min="6123" max="6123" width="11.25" style="171" customWidth="1"/>
    <col min="6124" max="6124" width="8.875" style="171" customWidth="1"/>
    <col min="6125" max="6125" width="10.375" style="171" customWidth="1"/>
    <col min="6126" max="6126" width="0" style="171" hidden="1" customWidth="1"/>
    <col min="6127" max="6127" width="18.25" style="171" customWidth="1"/>
    <col min="6128" max="6149" width="0" style="171" hidden="1" customWidth="1"/>
    <col min="6150" max="6151" width="6.375" style="171" customWidth="1"/>
    <col min="6152" max="6152" width="6" style="171" customWidth="1"/>
    <col min="6153" max="6153" width="18.75" style="171" customWidth="1"/>
    <col min="6154" max="6154" width="19.75" style="171" customWidth="1"/>
    <col min="6155" max="6376" width="9" style="171"/>
    <col min="6377" max="6377" width="28.625" style="171" customWidth="1"/>
    <col min="6378" max="6378" width="0" style="171" hidden="1" customWidth="1"/>
    <col min="6379" max="6379" width="11.25" style="171" customWidth="1"/>
    <col min="6380" max="6380" width="8.875" style="171" customWidth="1"/>
    <col min="6381" max="6381" width="10.375" style="171" customWidth="1"/>
    <col min="6382" max="6382" width="0" style="171" hidden="1" customWidth="1"/>
    <col min="6383" max="6383" width="18.25" style="171" customWidth="1"/>
    <col min="6384" max="6405" width="0" style="171" hidden="1" customWidth="1"/>
    <col min="6406" max="6407" width="6.375" style="171" customWidth="1"/>
    <col min="6408" max="6408" width="6" style="171" customWidth="1"/>
    <col min="6409" max="6409" width="18.75" style="171" customWidth="1"/>
    <col min="6410" max="6410" width="19.75" style="171" customWidth="1"/>
    <col min="6411" max="6632" width="9" style="171"/>
    <col min="6633" max="6633" width="28.625" style="171" customWidth="1"/>
    <col min="6634" max="6634" width="0" style="171" hidden="1" customWidth="1"/>
    <col min="6635" max="6635" width="11.25" style="171" customWidth="1"/>
    <col min="6636" max="6636" width="8.875" style="171" customWidth="1"/>
    <col min="6637" max="6637" width="10.375" style="171" customWidth="1"/>
    <col min="6638" max="6638" width="0" style="171" hidden="1" customWidth="1"/>
    <col min="6639" max="6639" width="18.25" style="171" customWidth="1"/>
    <col min="6640" max="6661" width="0" style="171" hidden="1" customWidth="1"/>
    <col min="6662" max="6663" width="6.375" style="171" customWidth="1"/>
    <col min="6664" max="6664" width="6" style="171" customWidth="1"/>
    <col min="6665" max="6665" width="18.75" style="171" customWidth="1"/>
    <col min="6666" max="6666" width="19.75" style="171" customWidth="1"/>
    <col min="6667" max="6888" width="9" style="171"/>
    <col min="6889" max="6889" width="28.625" style="171" customWidth="1"/>
    <col min="6890" max="6890" width="0" style="171" hidden="1" customWidth="1"/>
    <col min="6891" max="6891" width="11.25" style="171" customWidth="1"/>
    <col min="6892" max="6892" width="8.875" style="171" customWidth="1"/>
    <col min="6893" max="6893" width="10.375" style="171" customWidth="1"/>
    <col min="6894" max="6894" width="0" style="171" hidden="1" customWidth="1"/>
    <col min="6895" max="6895" width="18.25" style="171" customWidth="1"/>
    <col min="6896" max="6917" width="0" style="171" hidden="1" customWidth="1"/>
    <col min="6918" max="6919" width="6.375" style="171" customWidth="1"/>
    <col min="6920" max="6920" width="6" style="171" customWidth="1"/>
    <col min="6921" max="6921" width="18.75" style="171" customWidth="1"/>
    <col min="6922" max="6922" width="19.75" style="171" customWidth="1"/>
    <col min="6923" max="7144" width="9" style="171"/>
    <col min="7145" max="7145" width="28.625" style="171" customWidth="1"/>
    <col min="7146" max="7146" width="0" style="171" hidden="1" customWidth="1"/>
    <col min="7147" max="7147" width="11.25" style="171" customWidth="1"/>
    <col min="7148" max="7148" width="8.875" style="171" customWidth="1"/>
    <col min="7149" max="7149" width="10.375" style="171" customWidth="1"/>
    <col min="7150" max="7150" width="0" style="171" hidden="1" customWidth="1"/>
    <col min="7151" max="7151" width="18.25" style="171" customWidth="1"/>
    <col min="7152" max="7173" width="0" style="171" hidden="1" customWidth="1"/>
    <col min="7174" max="7175" width="6.375" style="171" customWidth="1"/>
    <col min="7176" max="7176" width="6" style="171" customWidth="1"/>
    <col min="7177" max="7177" width="18.75" style="171" customWidth="1"/>
    <col min="7178" max="7178" width="19.75" style="171" customWidth="1"/>
    <col min="7179" max="7400" width="9" style="171"/>
    <col min="7401" max="7401" width="28.625" style="171" customWidth="1"/>
    <col min="7402" max="7402" width="0" style="171" hidden="1" customWidth="1"/>
    <col min="7403" max="7403" width="11.25" style="171" customWidth="1"/>
    <col min="7404" max="7404" width="8.875" style="171" customWidth="1"/>
    <col min="7405" max="7405" width="10.375" style="171" customWidth="1"/>
    <col min="7406" max="7406" width="0" style="171" hidden="1" customWidth="1"/>
    <col min="7407" max="7407" width="18.25" style="171" customWidth="1"/>
    <col min="7408" max="7429" width="0" style="171" hidden="1" customWidth="1"/>
    <col min="7430" max="7431" width="6.375" style="171" customWidth="1"/>
    <col min="7432" max="7432" width="6" style="171" customWidth="1"/>
    <col min="7433" max="7433" width="18.75" style="171" customWidth="1"/>
    <col min="7434" max="7434" width="19.75" style="171" customWidth="1"/>
    <col min="7435" max="7656" width="9" style="171"/>
    <col min="7657" max="7657" width="28.625" style="171" customWidth="1"/>
    <col min="7658" max="7658" width="0" style="171" hidden="1" customWidth="1"/>
    <col min="7659" max="7659" width="11.25" style="171" customWidth="1"/>
    <col min="7660" max="7660" width="8.875" style="171" customWidth="1"/>
    <col min="7661" max="7661" width="10.375" style="171" customWidth="1"/>
    <col min="7662" max="7662" width="0" style="171" hidden="1" customWidth="1"/>
    <col min="7663" max="7663" width="18.25" style="171" customWidth="1"/>
    <col min="7664" max="7685" width="0" style="171" hidden="1" customWidth="1"/>
    <col min="7686" max="7687" width="6.375" style="171" customWidth="1"/>
    <col min="7688" max="7688" width="6" style="171" customWidth="1"/>
    <col min="7689" max="7689" width="18.75" style="171" customWidth="1"/>
    <col min="7690" max="7690" width="19.75" style="171" customWidth="1"/>
    <col min="7691" max="7912" width="9" style="171"/>
    <col min="7913" max="7913" width="28.625" style="171" customWidth="1"/>
    <col min="7914" max="7914" width="0" style="171" hidden="1" customWidth="1"/>
    <col min="7915" max="7915" width="11.25" style="171" customWidth="1"/>
    <col min="7916" max="7916" width="8.875" style="171" customWidth="1"/>
    <col min="7917" max="7917" width="10.375" style="171" customWidth="1"/>
    <col min="7918" max="7918" width="0" style="171" hidden="1" customWidth="1"/>
    <col min="7919" max="7919" width="18.25" style="171" customWidth="1"/>
    <col min="7920" max="7941" width="0" style="171" hidden="1" customWidth="1"/>
    <col min="7942" max="7943" width="6.375" style="171" customWidth="1"/>
    <col min="7944" max="7944" width="6" style="171" customWidth="1"/>
    <col min="7945" max="7945" width="18.75" style="171" customWidth="1"/>
    <col min="7946" max="7946" width="19.75" style="171" customWidth="1"/>
    <col min="7947" max="8168" width="9" style="171"/>
    <col min="8169" max="8169" width="28.625" style="171" customWidth="1"/>
    <col min="8170" max="8170" width="0" style="171" hidden="1" customWidth="1"/>
    <col min="8171" max="8171" width="11.25" style="171" customWidth="1"/>
    <col min="8172" max="8172" width="8.875" style="171" customWidth="1"/>
    <col min="8173" max="8173" width="10.375" style="171" customWidth="1"/>
    <col min="8174" max="8174" width="0" style="171" hidden="1" customWidth="1"/>
    <col min="8175" max="8175" width="18.25" style="171" customWidth="1"/>
    <col min="8176" max="8197" width="0" style="171" hidden="1" customWidth="1"/>
    <col min="8198" max="8199" width="6.375" style="171" customWidth="1"/>
    <col min="8200" max="8200" width="6" style="171" customWidth="1"/>
    <col min="8201" max="8201" width="18.75" style="171" customWidth="1"/>
    <col min="8202" max="8202" width="19.75" style="171" customWidth="1"/>
    <col min="8203" max="8424" width="9" style="171"/>
    <col min="8425" max="8425" width="28.625" style="171" customWidth="1"/>
    <col min="8426" max="8426" width="0" style="171" hidden="1" customWidth="1"/>
    <col min="8427" max="8427" width="11.25" style="171" customWidth="1"/>
    <col min="8428" max="8428" width="8.875" style="171" customWidth="1"/>
    <col min="8429" max="8429" width="10.375" style="171" customWidth="1"/>
    <col min="8430" max="8430" width="0" style="171" hidden="1" customWidth="1"/>
    <col min="8431" max="8431" width="18.25" style="171" customWidth="1"/>
    <col min="8432" max="8453" width="0" style="171" hidden="1" customWidth="1"/>
    <col min="8454" max="8455" width="6.375" style="171" customWidth="1"/>
    <col min="8456" max="8456" width="6" style="171" customWidth="1"/>
    <col min="8457" max="8457" width="18.75" style="171" customWidth="1"/>
    <col min="8458" max="8458" width="19.75" style="171" customWidth="1"/>
    <col min="8459" max="8680" width="9" style="171"/>
    <col min="8681" max="8681" width="28.625" style="171" customWidth="1"/>
    <col min="8682" max="8682" width="0" style="171" hidden="1" customWidth="1"/>
    <col min="8683" max="8683" width="11.25" style="171" customWidth="1"/>
    <col min="8684" max="8684" width="8.875" style="171" customWidth="1"/>
    <col min="8685" max="8685" width="10.375" style="171" customWidth="1"/>
    <col min="8686" max="8686" width="0" style="171" hidden="1" customWidth="1"/>
    <col min="8687" max="8687" width="18.25" style="171" customWidth="1"/>
    <col min="8688" max="8709" width="0" style="171" hidden="1" customWidth="1"/>
    <col min="8710" max="8711" width="6.375" style="171" customWidth="1"/>
    <col min="8712" max="8712" width="6" style="171" customWidth="1"/>
    <col min="8713" max="8713" width="18.75" style="171" customWidth="1"/>
    <col min="8714" max="8714" width="19.75" style="171" customWidth="1"/>
    <col min="8715" max="8936" width="9" style="171"/>
    <col min="8937" max="8937" width="28.625" style="171" customWidth="1"/>
    <col min="8938" max="8938" width="0" style="171" hidden="1" customWidth="1"/>
    <col min="8939" max="8939" width="11.25" style="171" customWidth="1"/>
    <col min="8940" max="8940" width="8.875" style="171" customWidth="1"/>
    <col min="8941" max="8941" width="10.375" style="171" customWidth="1"/>
    <col min="8942" max="8942" width="0" style="171" hidden="1" customWidth="1"/>
    <col min="8943" max="8943" width="18.25" style="171" customWidth="1"/>
    <col min="8944" max="8965" width="0" style="171" hidden="1" customWidth="1"/>
    <col min="8966" max="8967" width="6.375" style="171" customWidth="1"/>
    <col min="8968" max="8968" width="6" style="171" customWidth="1"/>
    <col min="8969" max="8969" width="18.75" style="171" customWidth="1"/>
    <col min="8970" max="8970" width="19.75" style="171" customWidth="1"/>
    <col min="8971" max="9192" width="9" style="171"/>
    <col min="9193" max="9193" width="28.625" style="171" customWidth="1"/>
    <col min="9194" max="9194" width="0" style="171" hidden="1" customWidth="1"/>
    <col min="9195" max="9195" width="11.25" style="171" customWidth="1"/>
    <col min="9196" max="9196" width="8.875" style="171" customWidth="1"/>
    <col min="9197" max="9197" width="10.375" style="171" customWidth="1"/>
    <col min="9198" max="9198" width="0" style="171" hidden="1" customWidth="1"/>
    <col min="9199" max="9199" width="18.25" style="171" customWidth="1"/>
    <col min="9200" max="9221" width="0" style="171" hidden="1" customWidth="1"/>
    <col min="9222" max="9223" width="6.375" style="171" customWidth="1"/>
    <col min="9224" max="9224" width="6" style="171" customWidth="1"/>
    <col min="9225" max="9225" width="18.75" style="171" customWidth="1"/>
    <col min="9226" max="9226" width="19.75" style="171" customWidth="1"/>
    <col min="9227" max="9448" width="9" style="171"/>
    <col min="9449" max="9449" width="28.625" style="171" customWidth="1"/>
    <col min="9450" max="9450" width="0" style="171" hidden="1" customWidth="1"/>
    <col min="9451" max="9451" width="11.25" style="171" customWidth="1"/>
    <col min="9452" max="9452" width="8.875" style="171" customWidth="1"/>
    <col min="9453" max="9453" width="10.375" style="171" customWidth="1"/>
    <col min="9454" max="9454" width="0" style="171" hidden="1" customWidth="1"/>
    <col min="9455" max="9455" width="18.25" style="171" customWidth="1"/>
    <col min="9456" max="9477" width="0" style="171" hidden="1" customWidth="1"/>
    <col min="9478" max="9479" width="6.375" style="171" customWidth="1"/>
    <col min="9480" max="9480" width="6" style="171" customWidth="1"/>
    <col min="9481" max="9481" width="18.75" style="171" customWidth="1"/>
    <col min="9482" max="9482" width="19.75" style="171" customWidth="1"/>
    <col min="9483" max="9704" width="9" style="171"/>
    <col min="9705" max="9705" width="28.625" style="171" customWidth="1"/>
    <col min="9706" max="9706" width="0" style="171" hidden="1" customWidth="1"/>
    <col min="9707" max="9707" width="11.25" style="171" customWidth="1"/>
    <col min="9708" max="9708" width="8.875" style="171" customWidth="1"/>
    <col min="9709" max="9709" width="10.375" style="171" customWidth="1"/>
    <col min="9710" max="9710" width="0" style="171" hidden="1" customWidth="1"/>
    <col min="9711" max="9711" width="18.25" style="171" customWidth="1"/>
    <col min="9712" max="9733" width="0" style="171" hidden="1" customWidth="1"/>
    <col min="9734" max="9735" width="6.375" style="171" customWidth="1"/>
    <col min="9736" max="9736" width="6" style="171" customWidth="1"/>
    <col min="9737" max="9737" width="18.75" style="171" customWidth="1"/>
    <col min="9738" max="9738" width="19.75" style="171" customWidth="1"/>
    <col min="9739" max="9960" width="9" style="171"/>
    <col min="9961" max="9961" width="28.625" style="171" customWidth="1"/>
    <col min="9962" max="9962" width="0" style="171" hidden="1" customWidth="1"/>
    <col min="9963" max="9963" width="11.25" style="171" customWidth="1"/>
    <col min="9964" max="9964" width="8.875" style="171" customWidth="1"/>
    <col min="9965" max="9965" width="10.375" style="171" customWidth="1"/>
    <col min="9966" max="9966" width="0" style="171" hidden="1" customWidth="1"/>
    <col min="9967" max="9967" width="18.25" style="171" customWidth="1"/>
    <col min="9968" max="9989" width="0" style="171" hidden="1" customWidth="1"/>
    <col min="9990" max="9991" width="6.375" style="171" customWidth="1"/>
    <col min="9992" max="9992" width="6" style="171" customWidth="1"/>
    <col min="9993" max="9993" width="18.75" style="171" customWidth="1"/>
    <col min="9994" max="9994" width="19.75" style="171" customWidth="1"/>
    <col min="9995" max="10216" width="9" style="171"/>
    <col min="10217" max="10217" width="28.625" style="171" customWidth="1"/>
    <col min="10218" max="10218" width="0" style="171" hidden="1" customWidth="1"/>
    <col min="10219" max="10219" width="11.25" style="171" customWidth="1"/>
    <col min="10220" max="10220" width="8.875" style="171" customWidth="1"/>
    <col min="10221" max="10221" width="10.375" style="171" customWidth="1"/>
    <col min="10222" max="10222" width="0" style="171" hidden="1" customWidth="1"/>
    <col min="10223" max="10223" width="18.25" style="171" customWidth="1"/>
    <col min="10224" max="10245" width="0" style="171" hidden="1" customWidth="1"/>
    <col min="10246" max="10247" width="6.375" style="171" customWidth="1"/>
    <col min="10248" max="10248" width="6" style="171" customWidth="1"/>
    <col min="10249" max="10249" width="18.75" style="171" customWidth="1"/>
    <col min="10250" max="10250" width="19.75" style="171" customWidth="1"/>
    <col min="10251" max="10472" width="9" style="171"/>
    <col min="10473" max="10473" width="28.625" style="171" customWidth="1"/>
    <col min="10474" max="10474" width="0" style="171" hidden="1" customWidth="1"/>
    <col min="10475" max="10475" width="11.25" style="171" customWidth="1"/>
    <col min="10476" max="10476" width="8.875" style="171" customWidth="1"/>
    <col min="10477" max="10477" width="10.375" style="171" customWidth="1"/>
    <col min="10478" max="10478" width="0" style="171" hidden="1" customWidth="1"/>
    <col min="10479" max="10479" width="18.25" style="171" customWidth="1"/>
    <col min="10480" max="10501" width="0" style="171" hidden="1" customWidth="1"/>
    <col min="10502" max="10503" width="6.375" style="171" customWidth="1"/>
    <col min="10504" max="10504" width="6" style="171" customWidth="1"/>
    <col min="10505" max="10505" width="18.75" style="171" customWidth="1"/>
    <col min="10506" max="10506" width="19.75" style="171" customWidth="1"/>
    <col min="10507" max="10728" width="9" style="171"/>
    <col min="10729" max="10729" width="28.625" style="171" customWidth="1"/>
    <col min="10730" max="10730" width="0" style="171" hidden="1" customWidth="1"/>
    <col min="10731" max="10731" width="11.25" style="171" customWidth="1"/>
    <col min="10732" max="10732" width="8.875" style="171" customWidth="1"/>
    <col min="10733" max="10733" width="10.375" style="171" customWidth="1"/>
    <col min="10734" max="10734" width="0" style="171" hidden="1" customWidth="1"/>
    <col min="10735" max="10735" width="18.25" style="171" customWidth="1"/>
    <col min="10736" max="10757" width="0" style="171" hidden="1" customWidth="1"/>
    <col min="10758" max="10759" width="6.375" style="171" customWidth="1"/>
    <col min="10760" max="10760" width="6" style="171" customWidth="1"/>
    <col min="10761" max="10761" width="18.75" style="171" customWidth="1"/>
    <col min="10762" max="10762" width="19.75" style="171" customWidth="1"/>
    <col min="10763" max="10984" width="9" style="171"/>
    <col min="10985" max="10985" width="28.625" style="171" customWidth="1"/>
    <col min="10986" max="10986" width="0" style="171" hidden="1" customWidth="1"/>
    <col min="10987" max="10987" width="11.25" style="171" customWidth="1"/>
    <col min="10988" max="10988" width="8.875" style="171" customWidth="1"/>
    <col min="10989" max="10989" width="10.375" style="171" customWidth="1"/>
    <col min="10990" max="10990" width="0" style="171" hidden="1" customWidth="1"/>
    <col min="10991" max="10991" width="18.25" style="171" customWidth="1"/>
    <col min="10992" max="11013" width="0" style="171" hidden="1" customWidth="1"/>
    <col min="11014" max="11015" width="6.375" style="171" customWidth="1"/>
    <col min="11016" max="11016" width="6" style="171" customWidth="1"/>
    <col min="11017" max="11017" width="18.75" style="171" customWidth="1"/>
    <col min="11018" max="11018" width="19.75" style="171" customWidth="1"/>
    <col min="11019" max="11240" width="9" style="171"/>
    <col min="11241" max="11241" width="28.625" style="171" customWidth="1"/>
    <col min="11242" max="11242" width="0" style="171" hidden="1" customWidth="1"/>
    <col min="11243" max="11243" width="11.25" style="171" customWidth="1"/>
    <col min="11244" max="11244" width="8.875" style="171" customWidth="1"/>
    <col min="11245" max="11245" width="10.375" style="171" customWidth="1"/>
    <col min="11246" max="11246" width="0" style="171" hidden="1" customWidth="1"/>
    <col min="11247" max="11247" width="18.25" style="171" customWidth="1"/>
    <col min="11248" max="11269" width="0" style="171" hidden="1" customWidth="1"/>
    <col min="11270" max="11271" width="6.375" style="171" customWidth="1"/>
    <col min="11272" max="11272" width="6" style="171" customWidth="1"/>
    <col min="11273" max="11273" width="18.75" style="171" customWidth="1"/>
    <col min="11274" max="11274" width="19.75" style="171" customWidth="1"/>
    <col min="11275" max="11496" width="9" style="171"/>
    <col min="11497" max="11497" width="28.625" style="171" customWidth="1"/>
    <col min="11498" max="11498" width="0" style="171" hidden="1" customWidth="1"/>
    <col min="11499" max="11499" width="11.25" style="171" customWidth="1"/>
    <col min="11500" max="11500" width="8.875" style="171" customWidth="1"/>
    <col min="11501" max="11501" width="10.375" style="171" customWidth="1"/>
    <col min="11502" max="11502" width="0" style="171" hidden="1" customWidth="1"/>
    <col min="11503" max="11503" width="18.25" style="171" customWidth="1"/>
    <col min="11504" max="11525" width="0" style="171" hidden="1" customWidth="1"/>
    <col min="11526" max="11527" width="6.375" style="171" customWidth="1"/>
    <col min="11528" max="11528" width="6" style="171" customWidth="1"/>
    <col min="11529" max="11529" width="18.75" style="171" customWidth="1"/>
    <col min="11530" max="11530" width="19.75" style="171" customWidth="1"/>
    <col min="11531" max="11752" width="9" style="171"/>
    <col min="11753" max="11753" width="28.625" style="171" customWidth="1"/>
    <col min="11754" max="11754" width="0" style="171" hidden="1" customWidth="1"/>
    <col min="11755" max="11755" width="11.25" style="171" customWidth="1"/>
    <col min="11756" max="11756" width="8.875" style="171" customWidth="1"/>
    <col min="11757" max="11757" width="10.375" style="171" customWidth="1"/>
    <col min="11758" max="11758" width="0" style="171" hidden="1" customWidth="1"/>
    <col min="11759" max="11759" width="18.25" style="171" customWidth="1"/>
    <col min="11760" max="11781" width="0" style="171" hidden="1" customWidth="1"/>
    <col min="11782" max="11783" width="6.375" style="171" customWidth="1"/>
    <col min="11784" max="11784" width="6" style="171" customWidth="1"/>
    <col min="11785" max="11785" width="18.75" style="171" customWidth="1"/>
    <col min="11786" max="11786" width="19.75" style="171" customWidth="1"/>
    <col min="11787" max="12008" width="9" style="171"/>
    <col min="12009" max="12009" width="28.625" style="171" customWidth="1"/>
    <col min="12010" max="12010" width="0" style="171" hidden="1" customWidth="1"/>
    <col min="12011" max="12011" width="11.25" style="171" customWidth="1"/>
    <col min="12012" max="12012" width="8.875" style="171" customWidth="1"/>
    <col min="12013" max="12013" width="10.375" style="171" customWidth="1"/>
    <col min="12014" max="12014" width="0" style="171" hidden="1" customWidth="1"/>
    <col min="12015" max="12015" width="18.25" style="171" customWidth="1"/>
    <col min="12016" max="12037" width="0" style="171" hidden="1" customWidth="1"/>
    <col min="12038" max="12039" width="6.375" style="171" customWidth="1"/>
    <col min="12040" max="12040" width="6" style="171" customWidth="1"/>
    <col min="12041" max="12041" width="18.75" style="171" customWidth="1"/>
    <col min="12042" max="12042" width="19.75" style="171" customWidth="1"/>
    <col min="12043" max="12264" width="9" style="171"/>
    <col min="12265" max="12265" width="28.625" style="171" customWidth="1"/>
    <col min="12266" max="12266" width="0" style="171" hidden="1" customWidth="1"/>
    <col min="12267" max="12267" width="11.25" style="171" customWidth="1"/>
    <col min="12268" max="12268" width="8.875" style="171" customWidth="1"/>
    <col min="12269" max="12269" width="10.375" style="171" customWidth="1"/>
    <col min="12270" max="12270" width="0" style="171" hidden="1" customWidth="1"/>
    <col min="12271" max="12271" width="18.25" style="171" customWidth="1"/>
    <col min="12272" max="12293" width="0" style="171" hidden="1" customWidth="1"/>
    <col min="12294" max="12295" width="6.375" style="171" customWidth="1"/>
    <col min="12296" max="12296" width="6" style="171" customWidth="1"/>
    <col min="12297" max="12297" width="18.75" style="171" customWidth="1"/>
    <col min="12298" max="12298" width="19.75" style="171" customWidth="1"/>
    <col min="12299" max="12520" width="9" style="171"/>
    <col min="12521" max="12521" width="28.625" style="171" customWidth="1"/>
    <col min="12522" max="12522" width="0" style="171" hidden="1" customWidth="1"/>
    <col min="12523" max="12523" width="11.25" style="171" customWidth="1"/>
    <col min="12524" max="12524" width="8.875" style="171" customWidth="1"/>
    <col min="12525" max="12525" width="10.375" style="171" customWidth="1"/>
    <col min="12526" max="12526" width="0" style="171" hidden="1" customWidth="1"/>
    <col min="12527" max="12527" width="18.25" style="171" customWidth="1"/>
    <col min="12528" max="12549" width="0" style="171" hidden="1" customWidth="1"/>
    <col min="12550" max="12551" width="6.375" style="171" customWidth="1"/>
    <col min="12552" max="12552" width="6" style="171" customWidth="1"/>
    <col min="12553" max="12553" width="18.75" style="171" customWidth="1"/>
    <col min="12554" max="12554" width="19.75" style="171" customWidth="1"/>
    <col min="12555" max="12776" width="9" style="171"/>
    <col min="12777" max="12777" width="28.625" style="171" customWidth="1"/>
    <col min="12778" max="12778" width="0" style="171" hidden="1" customWidth="1"/>
    <col min="12779" max="12779" width="11.25" style="171" customWidth="1"/>
    <col min="12780" max="12780" width="8.875" style="171" customWidth="1"/>
    <col min="12781" max="12781" width="10.375" style="171" customWidth="1"/>
    <col min="12782" max="12782" width="0" style="171" hidden="1" customWidth="1"/>
    <col min="12783" max="12783" width="18.25" style="171" customWidth="1"/>
    <col min="12784" max="12805" width="0" style="171" hidden="1" customWidth="1"/>
    <col min="12806" max="12807" width="6.375" style="171" customWidth="1"/>
    <col min="12808" max="12808" width="6" style="171" customWidth="1"/>
    <col min="12809" max="12809" width="18.75" style="171" customWidth="1"/>
    <col min="12810" max="12810" width="19.75" style="171" customWidth="1"/>
    <col min="12811" max="13032" width="9" style="171"/>
    <col min="13033" max="13033" width="28.625" style="171" customWidth="1"/>
    <col min="13034" max="13034" width="0" style="171" hidden="1" customWidth="1"/>
    <col min="13035" max="13035" width="11.25" style="171" customWidth="1"/>
    <col min="13036" max="13036" width="8.875" style="171" customWidth="1"/>
    <col min="13037" max="13037" width="10.375" style="171" customWidth="1"/>
    <col min="13038" max="13038" width="0" style="171" hidden="1" customWidth="1"/>
    <col min="13039" max="13039" width="18.25" style="171" customWidth="1"/>
    <col min="13040" max="13061" width="0" style="171" hidden="1" customWidth="1"/>
    <col min="13062" max="13063" width="6.375" style="171" customWidth="1"/>
    <col min="13064" max="13064" width="6" style="171" customWidth="1"/>
    <col min="13065" max="13065" width="18.75" style="171" customWidth="1"/>
    <col min="13066" max="13066" width="19.75" style="171" customWidth="1"/>
    <col min="13067" max="13288" width="9" style="171"/>
    <col min="13289" max="13289" width="28.625" style="171" customWidth="1"/>
    <col min="13290" max="13290" width="0" style="171" hidden="1" customWidth="1"/>
    <col min="13291" max="13291" width="11.25" style="171" customWidth="1"/>
    <col min="13292" max="13292" width="8.875" style="171" customWidth="1"/>
    <col min="13293" max="13293" width="10.375" style="171" customWidth="1"/>
    <col min="13294" max="13294" width="0" style="171" hidden="1" customWidth="1"/>
    <col min="13295" max="13295" width="18.25" style="171" customWidth="1"/>
    <col min="13296" max="13317" width="0" style="171" hidden="1" customWidth="1"/>
    <col min="13318" max="13319" width="6.375" style="171" customWidth="1"/>
    <col min="13320" max="13320" width="6" style="171" customWidth="1"/>
    <col min="13321" max="13321" width="18.75" style="171" customWidth="1"/>
    <col min="13322" max="13322" width="19.75" style="171" customWidth="1"/>
    <col min="13323" max="13544" width="9" style="171"/>
    <col min="13545" max="13545" width="28.625" style="171" customWidth="1"/>
    <col min="13546" max="13546" width="0" style="171" hidden="1" customWidth="1"/>
    <col min="13547" max="13547" width="11.25" style="171" customWidth="1"/>
    <col min="13548" max="13548" width="8.875" style="171" customWidth="1"/>
    <col min="13549" max="13549" width="10.375" style="171" customWidth="1"/>
    <col min="13550" max="13550" width="0" style="171" hidden="1" customWidth="1"/>
    <col min="13551" max="13551" width="18.25" style="171" customWidth="1"/>
    <col min="13552" max="13573" width="0" style="171" hidden="1" customWidth="1"/>
    <col min="13574" max="13575" width="6.375" style="171" customWidth="1"/>
    <col min="13576" max="13576" width="6" style="171" customWidth="1"/>
    <col min="13577" max="13577" width="18.75" style="171" customWidth="1"/>
    <col min="13578" max="13578" width="19.75" style="171" customWidth="1"/>
    <col min="13579" max="13800" width="9" style="171"/>
    <col min="13801" max="13801" width="28.625" style="171" customWidth="1"/>
    <col min="13802" max="13802" width="0" style="171" hidden="1" customWidth="1"/>
    <col min="13803" max="13803" width="11.25" style="171" customWidth="1"/>
    <col min="13804" max="13804" width="8.875" style="171" customWidth="1"/>
    <col min="13805" max="13805" width="10.375" style="171" customWidth="1"/>
    <col min="13806" max="13806" width="0" style="171" hidden="1" customWidth="1"/>
    <col min="13807" max="13807" width="18.25" style="171" customWidth="1"/>
    <col min="13808" max="13829" width="0" style="171" hidden="1" customWidth="1"/>
    <col min="13830" max="13831" width="6.375" style="171" customWidth="1"/>
    <col min="13832" max="13832" width="6" style="171" customWidth="1"/>
    <col min="13833" max="13833" width="18.75" style="171" customWidth="1"/>
    <col min="13834" max="13834" width="19.75" style="171" customWidth="1"/>
    <col min="13835" max="14056" width="9" style="171"/>
    <col min="14057" max="14057" width="28.625" style="171" customWidth="1"/>
    <col min="14058" max="14058" width="0" style="171" hidden="1" customWidth="1"/>
    <col min="14059" max="14059" width="11.25" style="171" customWidth="1"/>
    <col min="14060" max="14060" width="8.875" style="171" customWidth="1"/>
    <col min="14061" max="14061" width="10.375" style="171" customWidth="1"/>
    <col min="14062" max="14062" width="0" style="171" hidden="1" customWidth="1"/>
    <col min="14063" max="14063" width="18.25" style="171" customWidth="1"/>
    <col min="14064" max="14085" width="0" style="171" hidden="1" customWidth="1"/>
    <col min="14086" max="14087" width="6.375" style="171" customWidth="1"/>
    <col min="14088" max="14088" width="6" style="171" customWidth="1"/>
    <col min="14089" max="14089" width="18.75" style="171" customWidth="1"/>
    <col min="14090" max="14090" width="19.75" style="171" customWidth="1"/>
    <col min="14091" max="14312" width="9" style="171"/>
    <col min="14313" max="14313" width="28.625" style="171" customWidth="1"/>
    <col min="14314" max="14314" width="0" style="171" hidden="1" customWidth="1"/>
    <col min="14315" max="14315" width="11.25" style="171" customWidth="1"/>
    <col min="14316" max="14316" width="8.875" style="171" customWidth="1"/>
    <col min="14317" max="14317" width="10.375" style="171" customWidth="1"/>
    <col min="14318" max="14318" width="0" style="171" hidden="1" customWidth="1"/>
    <col min="14319" max="14319" width="18.25" style="171" customWidth="1"/>
    <col min="14320" max="14341" width="0" style="171" hidden="1" customWidth="1"/>
    <col min="14342" max="14343" width="6.375" style="171" customWidth="1"/>
    <col min="14344" max="14344" width="6" style="171" customWidth="1"/>
    <col min="14345" max="14345" width="18.75" style="171" customWidth="1"/>
    <col min="14346" max="14346" width="19.75" style="171" customWidth="1"/>
    <col min="14347" max="14568" width="9" style="171"/>
    <col min="14569" max="14569" width="28.625" style="171" customWidth="1"/>
    <col min="14570" max="14570" width="0" style="171" hidden="1" customWidth="1"/>
    <col min="14571" max="14571" width="11.25" style="171" customWidth="1"/>
    <col min="14572" max="14572" width="8.875" style="171" customWidth="1"/>
    <col min="14573" max="14573" width="10.375" style="171" customWidth="1"/>
    <col min="14574" max="14574" width="0" style="171" hidden="1" customWidth="1"/>
    <col min="14575" max="14575" width="18.25" style="171" customWidth="1"/>
    <col min="14576" max="14597" width="0" style="171" hidden="1" customWidth="1"/>
    <col min="14598" max="14599" width="6.375" style="171" customWidth="1"/>
    <col min="14600" max="14600" width="6" style="171" customWidth="1"/>
    <col min="14601" max="14601" width="18.75" style="171" customWidth="1"/>
    <col min="14602" max="14602" width="19.75" style="171" customWidth="1"/>
    <col min="14603" max="14824" width="9" style="171"/>
    <col min="14825" max="14825" width="28.625" style="171" customWidth="1"/>
    <col min="14826" max="14826" width="0" style="171" hidden="1" customWidth="1"/>
    <col min="14827" max="14827" width="11.25" style="171" customWidth="1"/>
    <col min="14828" max="14828" width="8.875" style="171" customWidth="1"/>
    <col min="14829" max="14829" width="10.375" style="171" customWidth="1"/>
    <col min="14830" max="14830" width="0" style="171" hidden="1" customWidth="1"/>
    <col min="14831" max="14831" width="18.25" style="171" customWidth="1"/>
    <col min="14832" max="14853" width="0" style="171" hidden="1" customWidth="1"/>
    <col min="14854" max="14855" width="6.375" style="171" customWidth="1"/>
    <col min="14856" max="14856" width="6" style="171" customWidth="1"/>
    <col min="14857" max="14857" width="18.75" style="171" customWidth="1"/>
    <col min="14858" max="14858" width="19.75" style="171" customWidth="1"/>
    <col min="14859" max="15080" width="9" style="171"/>
    <col min="15081" max="15081" width="28.625" style="171" customWidth="1"/>
    <col min="15082" max="15082" width="0" style="171" hidden="1" customWidth="1"/>
    <col min="15083" max="15083" width="11.25" style="171" customWidth="1"/>
    <col min="15084" max="15084" width="8.875" style="171" customWidth="1"/>
    <col min="15085" max="15085" width="10.375" style="171" customWidth="1"/>
    <col min="15086" max="15086" width="0" style="171" hidden="1" customWidth="1"/>
    <col min="15087" max="15087" width="18.25" style="171" customWidth="1"/>
    <col min="15088" max="15109" width="0" style="171" hidden="1" customWidth="1"/>
    <col min="15110" max="15111" width="6.375" style="171" customWidth="1"/>
    <col min="15112" max="15112" width="6" style="171" customWidth="1"/>
    <col min="15113" max="15113" width="18.75" style="171" customWidth="1"/>
    <col min="15114" max="15114" width="19.75" style="171" customWidth="1"/>
    <col min="15115" max="15336" width="9" style="171"/>
    <col min="15337" max="15337" width="28.625" style="171" customWidth="1"/>
    <col min="15338" max="15338" width="0" style="171" hidden="1" customWidth="1"/>
    <col min="15339" max="15339" width="11.25" style="171" customWidth="1"/>
    <col min="15340" max="15340" width="8.875" style="171" customWidth="1"/>
    <col min="15341" max="15341" width="10.375" style="171" customWidth="1"/>
    <col min="15342" max="15342" width="0" style="171" hidden="1" customWidth="1"/>
    <col min="15343" max="15343" width="18.25" style="171" customWidth="1"/>
    <col min="15344" max="15365" width="0" style="171" hidden="1" customWidth="1"/>
    <col min="15366" max="15367" width="6.375" style="171" customWidth="1"/>
    <col min="15368" max="15368" width="6" style="171" customWidth="1"/>
    <col min="15369" max="15369" width="18.75" style="171" customWidth="1"/>
    <col min="15370" max="15370" width="19.75" style="171" customWidth="1"/>
    <col min="15371" max="15592" width="9" style="171"/>
    <col min="15593" max="15593" width="28.625" style="171" customWidth="1"/>
    <col min="15594" max="15594" width="0" style="171" hidden="1" customWidth="1"/>
    <col min="15595" max="15595" width="11.25" style="171" customWidth="1"/>
    <col min="15596" max="15596" width="8.875" style="171" customWidth="1"/>
    <col min="15597" max="15597" width="10.375" style="171" customWidth="1"/>
    <col min="15598" max="15598" width="0" style="171" hidden="1" customWidth="1"/>
    <col min="15599" max="15599" width="18.25" style="171" customWidth="1"/>
    <col min="15600" max="15621" width="0" style="171" hidden="1" customWidth="1"/>
    <col min="15622" max="15623" width="6.375" style="171" customWidth="1"/>
    <col min="15624" max="15624" width="6" style="171" customWidth="1"/>
    <col min="15625" max="15625" width="18.75" style="171" customWidth="1"/>
    <col min="15626" max="15626" width="19.75" style="171" customWidth="1"/>
    <col min="15627" max="15848" width="9" style="171"/>
    <col min="15849" max="15849" width="28.625" style="171" customWidth="1"/>
    <col min="15850" max="15850" width="0" style="171" hidden="1" customWidth="1"/>
    <col min="15851" max="15851" width="11.25" style="171" customWidth="1"/>
    <col min="15852" max="15852" width="8.875" style="171" customWidth="1"/>
    <col min="15853" max="15853" width="10.375" style="171" customWidth="1"/>
    <col min="15854" max="15854" width="0" style="171" hidden="1" customWidth="1"/>
    <col min="15855" max="15855" width="18.25" style="171" customWidth="1"/>
    <col min="15856" max="15877" width="0" style="171" hidden="1" customWidth="1"/>
    <col min="15878" max="15879" width="6.375" style="171" customWidth="1"/>
    <col min="15880" max="15880" width="6" style="171" customWidth="1"/>
    <col min="15881" max="15881" width="18.75" style="171" customWidth="1"/>
    <col min="15882" max="15882" width="19.75" style="171" customWidth="1"/>
    <col min="15883" max="16104" width="9" style="171"/>
    <col min="16105" max="16105" width="28.625" style="171" customWidth="1"/>
    <col min="16106" max="16106" width="0" style="171" hidden="1" customWidth="1"/>
    <col min="16107" max="16107" width="11.25" style="171" customWidth="1"/>
    <col min="16108" max="16108" width="8.875" style="171" customWidth="1"/>
    <col min="16109" max="16109" width="10.375" style="171" customWidth="1"/>
    <col min="16110" max="16110" width="0" style="171" hidden="1" customWidth="1"/>
    <col min="16111" max="16111" width="18.25" style="171" customWidth="1"/>
    <col min="16112" max="16133" width="0" style="171" hidden="1" customWidth="1"/>
    <col min="16134" max="16135" width="6.375" style="171" customWidth="1"/>
    <col min="16136" max="16136" width="6" style="171" customWidth="1"/>
    <col min="16137" max="16137" width="18.75" style="171" customWidth="1"/>
    <col min="16138" max="16138" width="19.75" style="171" customWidth="1"/>
    <col min="16139" max="16384" width="9" style="171"/>
  </cols>
  <sheetData>
    <row r="1" spans="1:10" ht="25.5" thickBot="1">
      <c r="A1" s="542" t="s">
        <v>228</v>
      </c>
      <c r="B1" s="543"/>
      <c r="C1" s="543"/>
      <c r="D1" s="543"/>
      <c r="E1" s="543"/>
      <c r="F1" s="543"/>
      <c r="G1" s="543"/>
      <c r="H1" s="543"/>
      <c r="I1" s="543"/>
      <c r="J1" s="543"/>
    </row>
    <row r="2" spans="1:10" ht="16.5" customHeight="1">
      <c r="A2" s="541" t="s">
        <v>229</v>
      </c>
      <c r="B2" s="541" t="s">
        <v>230</v>
      </c>
      <c r="C2" s="541" t="s">
        <v>231</v>
      </c>
      <c r="D2" s="541" t="s">
        <v>232</v>
      </c>
      <c r="E2" s="547" t="s">
        <v>571</v>
      </c>
      <c r="F2" s="541" t="s">
        <v>233</v>
      </c>
      <c r="G2" s="541"/>
      <c r="H2" s="541"/>
      <c r="I2" s="550" t="s">
        <v>234</v>
      </c>
      <c r="J2" s="541" t="s">
        <v>235</v>
      </c>
    </row>
    <row r="3" spans="1:10" ht="16.5" customHeight="1" thickBot="1">
      <c r="A3" s="544"/>
      <c r="B3" s="544"/>
      <c r="C3" s="544"/>
      <c r="D3" s="544"/>
      <c r="E3" s="548"/>
      <c r="F3" s="538" t="s">
        <v>570</v>
      </c>
      <c r="G3" s="539"/>
      <c r="H3" s="540"/>
      <c r="I3" s="551"/>
      <c r="J3" s="544"/>
    </row>
    <row r="4" spans="1:10" ht="17.25" thickBot="1">
      <c r="A4" s="545"/>
      <c r="B4" s="546"/>
      <c r="C4" s="546"/>
      <c r="D4" s="546"/>
      <c r="E4" s="549"/>
      <c r="F4" s="172" t="s">
        <v>236</v>
      </c>
      <c r="G4" s="172" t="s">
        <v>237</v>
      </c>
      <c r="H4" s="172" t="s">
        <v>238</v>
      </c>
      <c r="I4" s="552"/>
      <c r="J4" s="546"/>
    </row>
    <row r="5" spans="1:10" ht="21.75" thickBot="1">
      <c r="A5" s="173" t="s">
        <v>241</v>
      </c>
      <c r="B5" s="174"/>
      <c r="C5" s="174"/>
      <c r="D5" s="174"/>
      <c r="E5" s="175"/>
      <c r="F5" s="174"/>
      <c r="G5" s="176"/>
      <c r="H5" s="174"/>
      <c r="I5" s="174"/>
      <c r="J5" s="174"/>
    </row>
    <row r="6" spans="1:10" ht="37.5" customHeight="1">
      <c r="A6" s="177" t="s">
        <v>242</v>
      </c>
      <c r="B6" s="177" t="s">
        <v>526</v>
      </c>
      <c r="C6" s="177" t="s">
        <v>240</v>
      </c>
      <c r="D6" s="181" t="s">
        <v>243</v>
      </c>
      <c r="E6" s="258" t="s">
        <v>244</v>
      </c>
      <c r="F6" s="178">
        <v>1.004</v>
      </c>
      <c r="G6" s="301">
        <v>0.42199999999999999</v>
      </c>
      <c r="H6" s="178">
        <v>0</v>
      </c>
      <c r="I6" s="178"/>
      <c r="J6" s="264"/>
    </row>
    <row r="7" spans="1:10" ht="37.5" customHeight="1">
      <c r="A7" s="182" t="s">
        <v>245</v>
      </c>
      <c r="B7" s="184" t="s">
        <v>526</v>
      </c>
      <c r="C7" s="183" t="s">
        <v>240</v>
      </c>
      <c r="D7" s="185" t="s">
        <v>243</v>
      </c>
      <c r="E7" s="186" t="s">
        <v>244</v>
      </c>
      <c r="F7" s="187">
        <v>1.3767426470588235</v>
      </c>
      <c r="G7" s="302">
        <v>0.4291176470588236</v>
      </c>
      <c r="H7" s="179">
        <v>0</v>
      </c>
      <c r="I7" s="179"/>
      <c r="J7" s="265"/>
    </row>
    <row r="8" spans="1:10" ht="37.5" customHeight="1">
      <c r="A8" s="182" t="s">
        <v>246</v>
      </c>
      <c r="B8" s="184" t="s">
        <v>530</v>
      </c>
      <c r="C8" s="183" t="s">
        <v>240</v>
      </c>
      <c r="D8" s="185" t="s">
        <v>243</v>
      </c>
      <c r="E8" s="186" t="s">
        <v>247</v>
      </c>
      <c r="F8" s="179">
        <v>2.2440000000000002</v>
      </c>
      <c r="G8" s="303">
        <v>0.85799999999999998</v>
      </c>
      <c r="H8" s="179">
        <v>0</v>
      </c>
      <c r="I8" s="179"/>
      <c r="J8" s="265"/>
    </row>
    <row r="9" spans="1:10" ht="37.5" customHeight="1">
      <c r="A9" s="182" t="s">
        <v>248</v>
      </c>
      <c r="B9" s="184" t="s">
        <v>526</v>
      </c>
      <c r="C9" s="183" t="s">
        <v>240</v>
      </c>
      <c r="D9" s="185" t="s">
        <v>243</v>
      </c>
      <c r="E9" s="186" t="s">
        <v>249</v>
      </c>
      <c r="F9" s="179">
        <v>4.7690000000000001</v>
      </c>
      <c r="G9" s="303">
        <v>2.2530000000000001</v>
      </c>
      <c r="H9" s="179">
        <v>0</v>
      </c>
      <c r="I9" s="179"/>
      <c r="J9" s="265"/>
    </row>
    <row r="10" spans="1:10" ht="37.5" customHeight="1" thickBot="1">
      <c r="A10" s="188" t="s">
        <v>250</v>
      </c>
      <c r="B10" s="190" t="s">
        <v>526</v>
      </c>
      <c r="C10" s="189" t="s">
        <v>239</v>
      </c>
      <c r="D10" s="191" t="s">
        <v>251</v>
      </c>
      <c r="E10" s="192" t="s">
        <v>252</v>
      </c>
      <c r="F10" s="180">
        <v>0.12542857142857142</v>
      </c>
      <c r="G10" s="193">
        <v>0.1143</v>
      </c>
      <c r="H10" s="180">
        <v>1.3708571428571403E-2</v>
      </c>
      <c r="I10" s="180"/>
      <c r="J10" s="266"/>
    </row>
    <row r="11" spans="1:10" ht="21.75" thickBot="1">
      <c r="A11" s="173" t="s">
        <v>253</v>
      </c>
      <c r="B11" s="174"/>
      <c r="C11" s="174"/>
      <c r="D11" s="174"/>
      <c r="E11" s="175"/>
      <c r="F11" s="174"/>
      <c r="G11" s="176"/>
      <c r="H11" s="174"/>
      <c r="I11" s="174"/>
      <c r="J11" s="174"/>
    </row>
    <row r="12" spans="1:10" ht="53.25" customHeight="1" thickBot="1">
      <c r="A12" s="259" t="s">
        <v>529</v>
      </c>
      <c r="B12" s="267" t="s">
        <v>527</v>
      </c>
      <c r="C12" s="260" t="s">
        <v>239</v>
      </c>
      <c r="D12" s="260" t="s">
        <v>251</v>
      </c>
      <c r="E12" s="261" t="s">
        <v>528</v>
      </c>
      <c r="F12" s="304">
        <v>1</v>
      </c>
      <c r="G12" s="305">
        <v>0.96699999999999997</v>
      </c>
      <c r="H12" s="306">
        <v>0.91</v>
      </c>
      <c r="I12" s="262"/>
      <c r="J12" s="263"/>
    </row>
  </sheetData>
  <mergeCells count="10">
    <mergeCell ref="F3:H3"/>
    <mergeCell ref="F2:H2"/>
    <mergeCell ref="A1:J1"/>
    <mergeCell ref="A2:A4"/>
    <mergeCell ref="B2:B4"/>
    <mergeCell ref="C2:C4"/>
    <mergeCell ref="D2:D4"/>
    <mergeCell ref="E2:E4"/>
    <mergeCell ref="I2:I4"/>
    <mergeCell ref="J2:J4"/>
  </mergeCells>
  <phoneticPr fontId="2" type="noConversion"/>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2"/>
  <sheetViews>
    <sheetView topLeftCell="A67" zoomScale="94" zoomScaleNormal="94" workbookViewId="0">
      <selection activeCell="B69" sqref="B69"/>
    </sheetView>
  </sheetViews>
  <sheetFormatPr defaultRowHeight="14.25"/>
  <cols>
    <col min="1" max="1" width="10.875" style="270" customWidth="1"/>
    <col min="2" max="2" width="24.625" style="270" customWidth="1"/>
    <col min="3" max="3" width="39.875" style="270" customWidth="1"/>
    <col min="4" max="4" width="9" style="270" customWidth="1"/>
    <col min="5" max="5" width="10.875" style="270" customWidth="1"/>
    <col min="6" max="6" width="27.375" style="270" customWidth="1"/>
    <col min="7" max="7" width="7.5" style="270" customWidth="1"/>
    <col min="8" max="8" width="6.875" style="270" customWidth="1"/>
    <col min="9" max="9" width="15" style="270" customWidth="1"/>
    <col min="10" max="10" width="8.75" style="270" customWidth="1"/>
    <col min="11" max="11" width="9.625" style="326" customWidth="1"/>
    <col min="12" max="12" width="12.5" style="326" customWidth="1"/>
    <col min="13" max="13" width="12.25" style="270" customWidth="1"/>
    <col min="14" max="252" width="9" style="270"/>
    <col min="253" max="253" width="10.875" style="270" customWidth="1"/>
    <col min="254" max="254" width="24.875" style="270" customWidth="1"/>
    <col min="255" max="255" width="36.875" style="270" customWidth="1"/>
    <col min="256" max="256" width="7.125" style="270" customWidth="1"/>
    <col min="257" max="257" width="10.875" style="270" customWidth="1"/>
    <col min="258" max="258" width="38.5" style="270" customWidth="1"/>
    <col min="259" max="259" width="7.5" style="270" customWidth="1"/>
    <col min="260" max="260" width="6.875" style="270" customWidth="1"/>
    <col min="261" max="261" width="11.375" style="270" customWidth="1"/>
    <col min="262" max="262" width="8.75" style="270" customWidth="1"/>
    <col min="263" max="263" width="9.625" style="270" customWidth="1"/>
    <col min="264" max="264" width="10.25" style="270" customWidth="1"/>
    <col min="265" max="265" width="14.25" style="270" customWidth="1"/>
    <col min="266" max="508" width="9" style="270"/>
    <col min="509" max="509" width="10.875" style="270" customWidth="1"/>
    <col min="510" max="510" width="24.875" style="270" customWidth="1"/>
    <col min="511" max="511" width="36.875" style="270" customWidth="1"/>
    <col min="512" max="512" width="7.125" style="270" customWidth="1"/>
    <col min="513" max="513" width="10.875" style="270" customWidth="1"/>
    <col min="514" max="514" width="38.5" style="270" customWidth="1"/>
    <col min="515" max="515" width="7.5" style="270" customWidth="1"/>
    <col min="516" max="516" width="6.875" style="270" customWidth="1"/>
    <col min="517" max="517" width="11.375" style="270" customWidth="1"/>
    <col min="518" max="518" width="8.75" style="270" customWidth="1"/>
    <col min="519" max="519" width="9.625" style="270" customWidth="1"/>
    <col min="520" max="520" width="10.25" style="270" customWidth="1"/>
    <col min="521" max="521" width="14.25" style="270" customWidth="1"/>
    <col min="522" max="764" width="9" style="270"/>
    <col min="765" max="765" width="10.875" style="270" customWidth="1"/>
    <col min="766" max="766" width="24.875" style="270" customWidth="1"/>
    <col min="767" max="767" width="36.875" style="270" customWidth="1"/>
    <col min="768" max="768" width="7.125" style="270" customWidth="1"/>
    <col min="769" max="769" width="10.875" style="270" customWidth="1"/>
    <col min="770" max="770" width="38.5" style="270" customWidth="1"/>
    <col min="771" max="771" width="7.5" style="270" customWidth="1"/>
    <col min="772" max="772" width="6.875" style="270" customWidth="1"/>
    <col min="773" max="773" width="11.375" style="270" customWidth="1"/>
    <col min="774" max="774" width="8.75" style="270" customWidth="1"/>
    <col min="775" max="775" width="9.625" style="270" customWidth="1"/>
    <col min="776" max="776" width="10.25" style="270" customWidth="1"/>
    <col min="777" max="777" width="14.25" style="270" customWidth="1"/>
    <col min="778" max="1020" width="9" style="270"/>
    <col min="1021" max="1021" width="10.875" style="270" customWidth="1"/>
    <col min="1022" max="1022" width="24.875" style="270" customWidth="1"/>
    <col min="1023" max="1023" width="36.875" style="270" customWidth="1"/>
    <col min="1024" max="1024" width="7.125" style="270" customWidth="1"/>
    <col min="1025" max="1025" width="10.875" style="270" customWidth="1"/>
    <col min="1026" max="1026" width="38.5" style="270" customWidth="1"/>
    <col min="1027" max="1027" width="7.5" style="270" customWidth="1"/>
    <col min="1028" max="1028" width="6.875" style="270" customWidth="1"/>
    <col min="1029" max="1029" width="11.375" style="270" customWidth="1"/>
    <col min="1030" max="1030" width="8.75" style="270" customWidth="1"/>
    <col min="1031" max="1031" width="9.625" style="270" customWidth="1"/>
    <col min="1032" max="1032" width="10.25" style="270" customWidth="1"/>
    <col min="1033" max="1033" width="14.25" style="270" customWidth="1"/>
    <col min="1034" max="1276" width="9" style="270"/>
    <col min="1277" max="1277" width="10.875" style="270" customWidth="1"/>
    <col min="1278" max="1278" width="24.875" style="270" customWidth="1"/>
    <col min="1279" max="1279" width="36.875" style="270" customWidth="1"/>
    <col min="1280" max="1280" width="7.125" style="270" customWidth="1"/>
    <col min="1281" max="1281" width="10.875" style="270" customWidth="1"/>
    <col min="1282" max="1282" width="38.5" style="270" customWidth="1"/>
    <col min="1283" max="1283" width="7.5" style="270" customWidth="1"/>
    <col min="1284" max="1284" width="6.875" style="270" customWidth="1"/>
    <col min="1285" max="1285" width="11.375" style="270" customWidth="1"/>
    <col min="1286" max="1286" width="8.75" style="270" customWidth="1"/>
    <col min="1287" max="1287" width="9.625" style="270" customWidth="1"/>
    <col min="1288" max="1288" width="10.25" style="270" customWidth="1"/>
    <col min="1289" max="1289" width="14.25" style="270" customWidth="1"/>
    <col min="1290" max="1532" width="9" style="270"/>
    <col min="1533" max="1533" width="10.875" style="270" customWidth="1"/>
    <col min="1534" max="1534" width="24.875" style="270" customWidth="1"/>
    <col min="1535" max="1535" width="36.875" style="270" customWidth="1"/>
    <col min="1536" max="1536" width="7.125" style="270" customWidth="1"/>
    <col min="1537" max="1537" width="10.875" style="270" customWidth="1"/>
    <col min="1538" max="1538" width="38.5" style="270" customWidth="1"/>
    <col min="1539" max="1539" width="7.5" style="270" customWidth="1"/>
    <col min="1540" max="1540" width="6.875" style="270" customWidth="1"/>
    <col min="1541" max="1541" width="11.375" style="270" customWidth="1"/>
    <col min="1542" max="1542" width="8.75" style="270" customWidth="1"/>
    <col min="1543" max="1543" width="9.625" style="270" customWidth="1"/>
    <col min="1544" max="1544" width="10.25" style="270" customWidth="1"/>
    <col min="1545" max="1545" width="14.25" style="270" customWidth="1"/>
    <col min="1546" max="1788" width="9" style="270"/>
    <col min="1789" max="1789" width="10.875" style="270" customWidth="1"/>
    <col min="1790" max="1790" width="24.875" style="270" customWidth="1"/>
    <col min="1791" max="1791" width="36.875" style="270" customWidth="1"/>
    <col min="1792" max="1792" width="7.125" style="270" customWidth="1"/>
    <col min="1793" max="1793" width="10.875" style="270" customWidth="1"/>
    <col min="1794" max="1794" width="38.5" style="270" customWidth="1"/>
    <col min="1795" max="1795" width="7.5" style="270" customWidth="1"/>
    <col min="1796" max="1796" width="6.875" style="270" customWidth="1"/>
    <col min="1797" max="1797" width="11.375" style="270" customWidth="1"/>
    <col min="1798" max="1798" width="8.75" style="270" customWidth="1"/>
    <col min="1799" max="1799" width="9.625" style="270" customWidth="1"/>
    <col min="1800" max="1800" width="10.25" style="270" customWidth="1"/>
    <col min="1801" max="1801" width="14.25" style="270" customWidth="1"/>
    <col min="1802" max="2044" width="9" style="270"/>
    <col min="2045" max="2045" width="10.875" style="270" customWidth="1"/>
    <col min="2046" max="2046" width="24.875" style="270" customWidth="1"/>
    <col min="2047" max="2047" width="36.875" style="270" customWidth="1"/>
    <col min="2048" max="2048" width="7.125" style="270" customWidth="1"/>
    <col min="2049" max="2049" width="10.875" style="270" customWidth="1"/>
    <col min="2050" max="2050" width="38.5" style="270" customWidth="1"/>
    <col min="2051" max="2051" width="7.5" style="270" customWidth="1"/>
    <col min="2052" max="2052" width="6.875" style="270" customWidth="1"/>
    <col min="2053" max="2053" width="11.375" style="270" customWidth="1"/>
    <col min="2054" max="2054" width="8.75" style="270" customWidth="1"/>
    <col min="2055" max="2055" width="9.625" style="270" customWidth="1"/>
    <col min="2056" max="2056" width="10.25" style="270" customWidth="1"/>
    <col min="2057" max="2057" width="14.25" style="270" customWidth="1"/>
    <col min="2058" max="2300" width="9" style="270"/>
    <col min="2301" max="2301" width="10.875" style="270" customWidth="1"/>
    <col min="2302" max="2302" width="24.875" style="270" customWidth="1"/>
    <col min="2303" max="2303" width="36.875" style="270" customWidth="1"/>
    <col min="2304" max="2304" width="7.125" style="270" customWidth="1"/>
    <col min="2305" max="2305" width="10.875" style="270" customWidth="1"/>
    <col min="2306" max="2306" width="38.5" style="270" customWidth="1"/>
    <col min="2307" max="2307" width="7.5" style="270" customWidth="1"/>
    <col min="2308" max="2308" width="6.875" style="270" customWidth="1"/>
    <col min="2309" max="2309" width="11.375" style="270" customWidth="1"/>
    <col min="2310" max="2310" width="8.75" style="270" customWidth="1"/>
    <col min="2311" max="2311" width="9.625" style="270" customWidth="1"/>
    <col min="2312" max="2312" width="10.25" style="270" customWidth="1"/>
    <col min="2313" max="2313" width="14.25" style="270" customWidth="1"/>
    <col min="2314" max="2556" width="9" style="270"/>
    <col min="2557" max="2557" width="10.875" style="270" customWidth="1"/>
    <col min="2558" max="2558" width="24.875" style="270" customWidth="1"/>
    <col min="2559" max="2559" width="36.875" style="270" customWidth="1"/>
    <col min="2560" max="2560" width="7.125" style="270" customWidth="1"/>
    <col min="2561" max="2561" width="10.875" style="270" customWidth="1"/>
    <col min="2562" max="2562" width="38.5" style="270" customWidth="1"/>
    <col min="2563" max="2563" width="7.5" style="270" customWidth="1"/>
    <col min="2564" max="2564" width="6.875" style="270" customWidth="1"/>
    <col min="2565" max="2565" width="11.375" style="270" customWidth="1"/>
    <col min="2566" max="2566" width="8.75" style="270" customWidth="1"/>
    <col min="2567" max="2567" width="9.625" style="270" customWidth="1"/>
    <col min="2568" max="2568" width="10.25" style="270" customWidth="1"/>
    <col min="2569" max="2569" width="14.25" style="270" customWidth="1"/>
    <col min="2570" max="2812" width="9" style="270"/>
    <col min="2813" max="2813" width="10.875" style="270" customWidth="1"/>
    <col min="2814" max="2814" width="24.875" style="270" customWidth="1"/>
    <col min="2815" max="2815" width="36.875" style="270" customWidth="1"/>
    <col min="2816" max="2816" width="7.125" style="270" customWidth="1"/>
    <col min="2817" max="2817" width="10.875" style="270" customWidth="1"/>
    <col min="2818" max="2818" width="38.5" style="270" customWidth="1"/>
    <col min="2819" max="2819" width="7.5" style="270" customWidth="1"/>
    <col min="2820" max="2820" width="6.875" style="270" customWidth="1"/>
    <col min="2821" max="2821" width="11.375" style="270" customWidth="1"/>
    <col min="2822" max="2822" width="8.75" style="270" customWidth="1"/>
    <col min="2823" max="2823" width="9.625" style="270" customWidth="1"/>
    <col min="2824" max="2824" width="10.25" style="270" customWidth="1"/>
    <col min="2825" max="2825" width="14.25" style="270" customWidth="1"/>
    <col min="2826" max="3068" width="9" style="270"/>
    <col min="3069" max="3069" width="10.875" style="270" customWidth="1"/>
    <col min="3070" max="3070" width="24.875" style="270" customWidth="1"/>
    <col min="3071" max="3071" width="36.875" style="270" customWidth="1"/>
    <col min="3072" max="3072" width="7.125" style="270" customWidth="1"/>
    <col min="3073" max="3073" width="10.875" style="270" customWidth="1"/>
    <col min="3074" max="3074" width="38.5" style="270" customWidth="1"/>
    <col min="3075" max="3075" width="7.5" style="270" customWidth="1"/>
    <col min="3076" max="3076" width="6.875" style="270" customWidth="1"/>
    <col min="3077" max="3077" width="11.375" style="270" customWidth="1"/>
    <col min="3078" max="3078" width="8.75" style="270" customWidth="1"/>
    <col min="3079" max="3079" width="9.625" style="270" customWidth="1"/>
    <col min="3080" max="3080" width="10.25" style="270" customWidth="1"/>
    <col min="3081" max="3081" width="14.25" style="270" customWidth="1"/>
    <col min="3082" max="3324" width="9" style="270"/>
    <col min="3325" max="3325" width="10.875" style="270" customWidth="1"/>
    <col min="3326" max="3326" width="24.875" style="270" customWidth="1"/>
    <col min="3327" max="3327" width="36.875" style="270" customWidth="1"/>
    <col min="3328" max="3328" width="7.125" style="270" customWidth="1"/>
    <col min="3329" max="3329" width="10.875" style="270" customWidth="1"/>
    <col min="3330" max="3330" width="38.5" style="270" customWidth="1"/>
    <col min="3331" max="3331" width="7.5" style="270" customWidth="1"/>
    <col min="3332" max="3332" width="6.875" style="270" customWidth="1"/>
    <col min="3333" max="3333" width="11.375" style="270" customWidth="1"/>
    <col min="3334" max="3334" width="8.75" style="270" customWidth="1"/>
    <col min="3335" max="3335" width="9.625" style="270" customWidth="1"/>
    <col min="3336" max="3336" width="10.25" style="270" customWidth="1"/>
    <col min="3337" max="3337" width="14.25" style="270" customWidth="1"/>
    <col min="3338" max="3580" width="9" style="270"/>
    <col min="3581" max="3581" width="10.875" style="270" customWidth="1"/>
    <col min="3582" max="3582" width="24.875" style="270" customWidth="1"/>
    <col min="3583" max="3583" width="36.875" style="270" customWidth="1"/>
    <col min="3584" max="3584" width="7.125" style="270" customWidth="1"/>
    <col min="3585" max="3585" width="10.875" style="270" customWidth="1"/>
    <col min="3586" max="3586" width="38.5" style="270" customWidth="1"/>
    <col min="3587" max="3587" width="7.5" style="270" customWidth="1"/>
    <col min="3588" max="3588" width="6.875" style="270" customWidth="1"/>
    <col min="3589" max="3589" width="11.375" style="270" customWidth="1"/>
    <col min="3590" max="3590" width="8.75" style="270" customWidth="1"/>
    <col min="3591" max="3591" width="9.625" style="270" customWidth="1"/>
    <col min="3592" max="3592" width="10.25" style="270" customWidth="1"/>
    <col min="3593" max="3593" width="14.25" style="270" customWidth="1"/>
    <col min="3594" max="3836" width="9" style="270"/>
    <col min="3837" max="3837" width="10.875" style="270" customWidth="1"/>
    <col min="3838" max="3838" width="24.875" style="270" customWidth="1"/>
    <col min="3839" max="3839" width="36.875" style="270" customWidth="1"/>
    <col min="3840" max="3840" width="7.125" style="270" customWidth="1"/>
    <col min="3841" max="3841" width="10.875" style="270" customWidth="1"/>
    <col min="3842" max="3842" width="38.5" style="270" customWidth="1"/>
    <col min="3843" max="3843" width="7.5" style="270" customWidth="1"/>
    <col min="3844" max="3844" width="6.875" style="270" customWidth="1"/>
    <col min="3845" max="3845" width="11.375" style="270" customWidth="1"/>
    <col min="3846" max="3846" width="8.75" style="270" customWidth="1"/>
    <col min="3847" max="3847" width="9.625" style="270" customWidth="1"/>
    <col min="3848" max="3848" width="10.25" style="270" customWidth="1"/>
    <col min="3849" max="3849" width="14.25" style="270" customWidth="1"/>
    <col min="3850" max="4092" width="9" style="270"/>
    <col min="4093" max="4093" width="10.875" style="270" customWidth="1"/>
    <col min="4094" max="4094" width="24.875" style="270" customWidth="1"/>
    <col min="4095" max="4095" width="36.875" style="270" customWidth="1"/>
    <col min="4096" max="4096" width="7.125" style="270" customWidth="1"/>
    <col min="4097" max="4097" width="10.875" style="270" customWidth="1"/>
    <col min="4098" max="4098" width="38.5" style="270" customWidth="1"/>
    <col min="4099" max="4099" width="7.5" style="270" customWidth="1"/>
    <col min="4100" max="4100" width="6.875" style="270" customWidth="1"/>
    <col min="4101" max="4101" width="11.375" style="270" customWidth="1"/>
    <col min="4102" max="4102" width="8.75" style="270" customWidth="1"/>
    <col min="4103" max="4103" width="9.625" style="270" customWidth="1"/>
    <col min="4104" max="4104" width="10.25" style="270" customWidth="1"/>
    <col min="4105" max="4105" width="14.25" style="270" customWidth="1"/>
    <col min="4106" max="4348" width="9" style="270"/>
    <col min="4349" max="4349" width="10.875" style="270" customWidth="1"/>
    <col min="4350" max="4350" width="24.875" style="270" customWidth="1"/>
    <col min="4351" max="4351" width="36.875" style="270" customWidth="1"/>
    <col min="4352" max="4352" width="7.125" style="270" customWidth="1"/>
    <col min="4353" max="4353" width="10.875" style="270" customWidth="1"/>
    <col min="4354" max="4354" width="38.5" style="270" customWidth="1"/>
    <col min="4355" max="4355" width="7.5" style="270" customWidth="1"/>
    <col min="4356" max="4356" width="6.875" style="270" customWidth="1"/>
    <col min="4357" max="4357" width="11.375" style="270" customWidth="1"/>
    <col min="4358" max="4358" width="8.75" style="270" customWidth="1"/>
    <col min="4359" max="4359" width="9.625" style="270" customWidth="1"/>
    <col min="4360" max="4360" width="10.25" style="270" customWidth="1"/>
    <col min="4361" max="4361" width="14.25" style="270" customWidth="1"/>
    <col min="4362" max="4604" width="9" style="270"/>
    <col min="4605" max="4605" width="10.875" style="270" customWidth="1"/>
    <col min="4606" max="4606" width="24.875" style="270" customWidth="1"/>
    <col min="4607" max="4607" width="36.875" style="270" customWidth="1"/>
    <col min="4608" max="4608" width="7.125" style="270" customWidth="1"/>
    <col min="4609" max="4609" width="10.875" style="270" customWidth="1"/>
    <col min="4610" max="4610" width="38.5" style="270" customWidth="1"/>
    <col min="4611" max="4611" width="7.5" style="270" customWidth="1"/>
    <col min="4612" max="4612" width="6.875" style="270" customWidth="1"/>
    <col min="4613" max="4613" width="11.375" style="270" customWidth="1"/>
    <col min="4614" max="4614" width="8.75" style="270" customWidth="1"/>
    <col min="4615" max="4615" width="9.625" style="270" customWidth="1"/>
    <col min="4616" max="4616" width="10.25" style="270" customWidth="1"/>
    <col min="4617" max="4617" width="14.25" style="270" customWidth="1"/>
    <col min="4618" max="4860" width="9" style="270"/>
    <col min="4861" max="4861" width="10.875" style="270" customWidth="1"/>
    <col min="4862" max="4862" width="24.875" style="270" customWidth="1"/>
    <col min="4863" max="4863" width="36.875" style="270" customWidth="1"/>
    <col min="4864" max="4864" width="7.125" style="270" customWidth="1"/>
    <col min="4865" max="4865" width="10.875" style="270" customWidth="1"/>
    <col min="4866" max="4866" width="38.5" style="270" customWidth="1"/>
    <col min="4867" max="4867" width="7.5" style="270" customWidth="1"/>
    <col min="4868" max="4868" width="6.875" style="270" customWidth="1"/>
    <col min="4869" max="4869" width="11.375" style="270" customWidth="1"/>
    <col min="4870" max="4870" width="8.75" style="270" customWidth="1"/>
    <col min="4871" max="4871" width="9.625" style="270" customWidth="1"/>
    <col min="4872" max="4872" width="10.25" style="270" customWidth="1"/>
    <col min="4873" max="4873" width="14.25" style="270" customWidth="1"/>
    <col min="4874" max="5116" width="9" style="270"/>
    <col min="5117" max="5117" width="10.875" style="270" customWidth="1"/>
    <col min="5118" max="5118" width="24.875" style="270" customWidth="1"/>
    <col min="5119" max="5119" width="36.875" style="270" customWidth="1"/>
    <col min="5120" max="5120" width="7.125" style="270" customWidth="1"/>
    <col min="5121" max="5121" width="10.875" style="270" customWidth="1"/>
    <col min="5122" max="5122" width="38.5" style="270" customWidth="1"/>
    <col min="5123" max="5123" width="7.5" style="270" customWidth="1"/>
    <col min="5124" max="5124" width="6.875" style="270" customWidth="1"/>
    <col min="5125" max="5125" width="11.375" style="270" customWidth="1"/>
    <col min="5126" max="5126" width="8.75" style="270" customWidth="1"/>
    <col min="5127" max="5127" width="9.625" style="270" customWidth="1"/>
    <col min="5128" max="5128" width="10.25" style="270" customWidth="1"/>
    <col min="5129" max="5129" width="14.25" style="270" customWidth="1"/>
    <col min="5130" max="5372" width="9" style="270"/>
    <col min="5373" max="5373" width="10.875" style="270" customWidth="1"/>
    <col min="5374" max="5374" width="24.875" style="270" customWidth="1"/>
    <col min="5375" max="5375" width="36.875" style="270" customWidth="1"/>
    <col min="5376" max="5376" width="7.125" style="270" customWidth="1"/>
    <col min="5377" max="5377" width="10.875" style="270" customWidth="1"/>
    <col min="5378" max="5378" width="38.5" style="270" customWidth="1"/>
    <col min="5379" max="5379" width="7.5" style="270" customWidth="1"/>
    <col min="5380" max="5380" width="6.875" style="270" customWidth="1"/>
    <col min="5381" max="5381" width="11.375" style="270" customWidth="1"/>
    <col min="5382" max="5382" width="8.75" style="270" customWidth="1"/>
    <col min="5383" max="5383" width="9.625" style="270" customWidth="1"/>
    <col min="5384" max="5384" width="10.25" style="270" customWidth="1"/>
    <col min="5385" max="5385" width="14.25" style="270" customWidth="1"/>
    <col min="5386" max="5628" width="9" style="270"/>
    <col min="5629" max="5629" width="10.875" style="270" customWidth="1"/>
    <col min="5630" max="5630" width="24.875" style="270" customWidth="1"/>
    <col min="5631" max="5631" width="36.875" style="270" customWidth="1"/>
    <col min="5632" max="5632" width="7.125" style="270" customWidth="1"/>
    <col min="5633" max="5633" width="10.875" style="270" customWidth="1"/>
    <col min="5634" max="5634" width="38.5" style="270" customWidth="1"/>
    <col min="5635" max="5635" width="7.5" style="270" customWidth="1"/>
    <col min="5636" max="5636" width="6.875" style="270" customWidth="1"/>
    <col min="5637" max="5637" width="11.375" style="270" customWidth="1"/>
    <col min="5638" max="5638" width="8.75" style="270" customWidth="1"/>
    <col min="5639" max="5639" width="9.625" style="270" customWidth="1"/>
    <col min="5640" max="5640" width="10.25" style="270" customWidth="1"/>
    <col min="5641" max="5641" width="14.25" style="270" customWidth="1"/>
    <col min="5642" max="5884" width="9" style="270"/>
    <col min="5885" max="5885" width="10.875" style="270" customWidth="1"/>
    <col min="5886" max="5886" width="24.875" style="270" customWidth="1"/>
    <col min="5887" max="5887" width="36.875" style="270" customWidth="1"/>
    <col min="5888" max="5888" width="7.125" style="270" customWidth="1"/>
    <col min="5889" max="5889" width="10.875" style="270" customWidth="1"/>
    <col min="5890" max="5890" width="38.5" style="270" customWidth="1"/>
    <col min="5891" max="5891" width="7.5" style="270" customWidth="1"/>
    <col min="5892" max="5892" width="6.875" style="270" customWidth="1"/>
    <col min="5893" max="5893" width="11.375" style="270" customWidth="1"/>
    <col min="5894" max="5894" width="8.75" style="270" customWidth="1"/>
    <col min="5895" max="5895" width="9.625" style="270" customWidth="1"/>
    <col min="5896" max="5896" width="10.25" style="270" customWidth="1"/>
    <col min="5897" max="5897" width="14.25" style="270" customWidth="1"/>
    <col min="5898" max="6140" width="9" style="270"/>
    <col min="6141" max="6141" width="10.875" style="270" customWidth="1"/>
    <col min="6142" max="6142" width="24.875" style="270" customWidth="1"/>
    <col min="6143" max="6143" width="36.875" style="270" customWidth="1"/>
    <col min="6144" max="6144" width="7.125" style="270" customWidth="1"/>
    <col min="6145" max="6145" width="10.875" style="270" customWidth="1"/>
    <col min="6146" max="6146" width="38.5" style="270" customWidth="1"/>
    <col min="6147" max="6147" width="7.5" style="270" customWidth="1"/>
    <col min="6148" max="6148" width="6.875" style="270" customWidth="1"/>
    <col min="6149" max="6149" width="11.375" style="270" customWidth="1"/>
    <col min="6150" max="6150" width="8.75" style="270" customWidth="1"/>
    <col min="6151" max="6151" width="9.625" style="270" customWidth="1"/>
    <col min="6152" max="6152" width="10.25" style="270" customWidth="1"/>
    <col min="6153" max="6153" width="14.25" style="270" customWidth="1"/>
    <col min="6154" max="6396" width="9" style="270"/>
    <col min="6397" max="6397" width="10.875" style="270" customWidth="1"/>
    <col min="6398" max="6398" width="24.875" style="270" customWidth="1"/>
    <col min="6399" max="6399" width="36.875" style="270" customWidth="1"/>
    <col min="6400" max="6400" width="7.125" style="270" customWidth="1"/>
    <col min="6401" max="6401" width="10.875" style="270" customWidth="1"/>
    <col min="6402" max="6402" width="38.5" style="270" customWidth="1"/>
    <col min="6403" max="6403" width="7.5" style="270" customWidth="1"/>
    <col min="6404" max="6404" width="6.875" style="270" customWidth="1"/>
    <col min="6405" max="6405" width="11.375" style="270" customWidth="1"/>
    <col min="6406" max="6406" width="8.75" style="270" customWidth="1"/>
    <col min="6407" max="6407" width="9.625" style="270" customWidth="1"/>
    <col min="6408" max="6408" width="10.25" style="270" customWidth="1"/>
    <col min="6409" max="6409" width="14.25" style="270" customWidth="1"/>
    <col min="6410" max="6652" width="9" style="270"/>
    <col min="6653" max="6653" width="10.875" style="270" customWidth="1"/>
    <col min="6654" max="6654" width="24.875" style="270" customWidth="1"/>
    <col min="6655" max="6655" width="36.875" style="270" customWidth="1"/>
    <col min="6656" max="6656" width="7.125" style="270" customWidth="1"/>
    <col min="6657" max="6657" width="10.875" style="270" customWidth="1"/>
    <col min="6658" max="6658" width="38.5" style="270" customWidth="1"/>
    <col min="6659" max="6659" width="7.5" style="270" customWidth="1"/>
    <col min="6660" max="6660" width="6.875" style="270" customWidth="1"/>
    <col min="6661" max="6661" width="11.375" style="270" customWidth="1"/>
    <col min="6662" max="6662" width="8.75" style="270" customWidth="1"/>
    <col min="6663" max="6663" width="9.625" style="270" customWidth="1"/>
    <col min="6664" max="6664" width="10.25" style="270" customWidth="1"/>
    <col min="6665" max="6665" width="14.25" style="270" customWidth="1"/>
    <col min="6666" max="6908" width="9" style="270"/>
    <col min="6909" max="6909" width="10.875" style="270" customWidth="1"/>
    <col min="6910" max="6910" width="24.875" style="270" customWidth="1"/>
    <col min="6911" max="6911" width="36.875" style="270" customWidth="1"/>
    <col min="6912" max="6912" width="7.125" style="270" customWidth="1"/>
    <col min="6913" max="6913" width="10.875" style="270" customWidth="1"/>
    <col min="6914" max="6914" width="38.5" style="270" customWidth="1"/>
    <col min="6915" max="6915" width="7.5" style="270" customWidth="1"/>
    <col min="6916" max="6916" width="6.875" style="270" customWidth="1"/>
    <col min="6917" max="6917" width="11.375" style="270" customWidth="1"/>
    <col min="6918" max="6918" width="8.75" style="270" customWidth="1"/>
    <col min="6919" max="6919" width="9.625" style="270" customWidth="1"/>
    <col min="6920" max="6920" width="10.25" style="270" customWidth="1"/>
    <col min="6921" max="6921" width="14.25" style="270" customWidth="1"/>
    <col min="6922" max="7164" width="9" style="270"/>
    <col min="7165" max="7165" width="10.875" style="270" customWidth="1"/>
    <col min="7166" max="7166" width="24.875" style="270" customWidth="1"/>
    <col min="7167" max="7167" width="36.875" style="270" customWidth="1"/>
    <col min="7168" max="7168" width="7.125" style="270" customWidth="1"/>
    <col min="7169" max="7169" width="10.875" style="270" customWidth="1"/>
    <col min="7170" max="7170" width="38.5" style="270" customWidth="1"/>
    <col min="7171" max="7171" width="7.5" style="270" customWidth="1"/>
    <col min="7172" max="7172" width="6.875" style="270" customWidth="1"/>
    <col min="7173" max="7173" width="11.375" style="270" customWidth="1"/>
    <col min="7174" max="7174" width="8.75" style="270" customWidth="1"/>
    <col min="7175" max="7175" width="9.625" style="270" customWidth="1"/>
    <col min="7176" max="7176" width="10.25" style="270" customWidth="1"/>
    <col min="7177" max="7177" width="14.25" style="270" customWidth="1"/>
    <col min="7178" max="7420" width="9" style="270"/>
    <col min="7421" max="7421" width="10.875" style="270" customWidth="1"/>
    <col min="7422" max="7422" width="24.875" style="270" customWidth="1"/>
    <col min="7423" max="7423" width="36.875" style="270" customWidth="1"/>
    <col min="7424" max="7424" width="7.125" style="270" customWidth="1"/>
    <col min="7425" max="7425" width="10.875" style="270" customWidth="1"/>
    <col min="7426" max="7426" width="38.5" style="270" customWidth="1"/>
    <col min="7427" max="7427" width="7.5" style="270" customWidth="1"/>
    <col min="7428" max="7428" width="6.875" style="270" customWidth="1"/>
    <col min="7429" max="7429" width="11.375" style="270" customWidth="1"/>
    <col min="7430" max="7430" width="8.75" style="270" customWidth="1"/>
    <col min="7431" max="7431" width="9.625" style="270" customWidth="1"/>
    <col min="7432" max="7432" width="10.25" style="270" customWidth="1"/>
    <col min="7433" max="7433" width="14.25" style="270" customWidth="1"/>
    <col min="7434" max="7676" width="9" style="270"/>
    <col min="7677" max="7677" width="10.875" style="270" customWidth="1"/>
    <col min="7678" max="7678" width="24.875" style="270" customWidth="1"/>
    <col min="7679" max="7679" width="36.875" style="270" customWidth="1"/>
    <col min="7680" max="7680" width="7.125" style="270" customWidth="1"/>
    <col min="7681" max="7681" width="10.875" style="270" customWidth="1"/>
    <col min="7682" max="7682" width="38.5" style="270" customWidth="1"/>
    <col min="7683" max="7683" width="7.5" style="270" customWidth="1"/>
    <col min="7684" max="7684" width="6.875" style="270" customWidth="1"/>
    <col min="7685" max="7685" width="11.375" style="270" customWidth="1"/>
    <col min="7686" max="7686" width="8.75" style="270" customWidth="1"/>
    <col min="7687" max="7687" width="9.625" style="270" customWidth="1"/>
    <col min="7688" max="7688" width="10.25" style="270" customWidth="1"/>
    <col min="7689" max="7689" width="14.25" style="270" customWidth="1"/>
    <col min="7690" max="7932" width="9" style="270"/>
    <col min="7933" max="7933" width="10.875" style="270" customWidth="1"/>
    <col min="7934" max="7934" width="24.875" style="270" customWidth="1"/>
    <col min="7935" max="7935" width="36.875" style="270" customWidth="1"/>
    <col min="7936" max="7936" width="7.125" style="270" customWidth="1"/>
    <col min="7937" max="7937" width="10.875" style="270" customWidth="1"/>
    <col min="7938" max="7938" width="38.5" style="270" customWidth="1"/>
    <col min="7939" max="7939" width="7.5" style="270" customWidth="1"/>
    <col min="7940" max="7940" width="6.875" style="270" customWidth="1"/>
    <col min="7941" max="7941" width="11.375" style="270" customWidth="1"/>
    <col min="7942" max="7942" width="8.75" style="270" customWidth="1"/>
    <col min="7943" max="7943" width="9.625" style="270" customWidth="1"/>
    <col min="7944" max="7944" width="10.25" style="270" customWidth="1"/>
    <col min="7945" max="7945" width="14.25" style="270" customWidth="1"/>
    <col min="7946" max="8188" width="9" style="270"/>
    <col min="8189" max="8189" width="10.875" style="270" customWidth="1"/>
    <col min="8190" max="8190" width="24.875" style="270" customWidth="1"/>
    <col min="8191" max="8191" width="36.875" style="270" customWidth="1"/>
    <col min="8192" max="8192" width="7.125" style="270" customWidth="1"/>
    <col min="8193" max="8193" width="10.875" style="270" customWidth="1"/>
    <col min="8194" max="8194" width="38.5" style="270" customWidth="1"/>
    <col min="8195" max="8195" width="7.5" style="270" customWidth="1"/>
    <col min="8196" max="8196" width="6.875" style="270" customWidth="1"/>
    <col min="8197" max="8197" width="11.375" style="270" customWidth="1"/>
    <col min="8198" max="8198" width="8.75" style="270" customWidth="1"/>
    <col min="8199" max="8199" width="9.625" style="270" customWidth="1"/>
    <col min="8200" max="8200" width="10.25" style="270" customWidth="1"/>
    <col min="8201" max="8201" width="14.25" style="270" customWidth="1"/>
    <col min="8202" max="8444" width="9" style="270"/>
    <col min="8445" max="8445" width="10.875" style="270" customWidth="1"/>
    <col min="8446" max="8446" width="24.875" style="270" customWidth="1"/>
    <col min="8447" max="8447" width="36.875" style="270" customWidth="1"/>
    <col min="8448" max="8448" width="7.125" style="270" customWidth="1"/>
    <col min="8449" max="8449" width="10.875" style="270" customWidth="1"/>
    <col min="8450" max="8450" width="38.5" style="270" customWidth="1"/>
    <col min="8451" max="8451" width="7.5" style="270" customWidth="1"/>
    <col min="8452" max="8452" width="6.875" style="270" customWidth="1"/>
    <col min="8453" max="8453" width="11.375" style="270" customWidth="1"/>
    <col min="8454" max="8454" width="8.75" style="270" customWidth="1"/>
    <col min="8455" max="8455" width="9.625" style="270" customWidth="1"/>
    <col min="8456" max="8456" width="10.25" style="270" customWidth="1"/>
    <col min="8457" max="8457" width="14.25" style="270" customWidth="1"/>
    <col min="8458" max="8700" width="9" style="270"/>
    <col min="8701" max="8701" width="10.875" style="270" customWidth="1"/>
    <col min="8702" max="8702" width="24.875" style="270" customWidth="1"/>
    <col min="8703" max="8703" width="36.875" style="270" customWidth="1"/>
    <col min="8704" max="8704" width="7.125" style="270" customWidth="1"/>
    <col min="8705" max="8705" width="10.875" style="270" customWidth="1"/>
    <col min="8706" max="8706" width="38.5" style="270" customWidth="1"/>
    <col min="8707" max="8707" width="7.5" style="270" customWidth="1"/>
    <col min="8708" max="8708" width="6.875" style="270" customWidth="1"/>
    <col min="8709" max="8709" width="11.375" style="270" customWidth="1"/>
    <col min="8710" max="8710" width="8.75" style="270" customWidth="1"/>
    <col min="8711" max="8711" width="9.625" style="270" customWidth="1"/>
    <col min="8712" max="8712" width="10.25" style="270" customWidth="1"/>
    <col min="8713" max="8713" width="14.25" style="270" customWidth="1"/>
    <col min="8714" max="8956" width="9" style="270"/>
    <col min="8957" max="8957" width="10.875" style="270" customWidth="1"/>
    <col min="8958" max="8958" width="24.875" style="270" customWidth="1"/>
    <col min="8959" max="8959" width="36.875" style="270" customWidth="1"/>
    <col min="8960" max="8960" width="7.125" style="270" customWidth="1"/>
    <col min="8961" max="8961" width="10.875" style="270" customWidth="1"/>
    <col min="8962" max="8962" width="38.5" style="270" customWidth="1"/>
    <col min="8963" max="8963" width="7.5" style="270" customWidth="1"/>
    <col min="8964" max="8964" width="6.875" style="270" customWidth="1"/>
    <col min="8965" max="8965" width="11.375" style="270" customWidth="1"/>
    <col min="8966" max="8966" width="8.75" style="270" customWidth="1"/>
    <col min="8967" max="8967" width="9.625" style="270" customWidth="1"/>
    <col min="8968" max="8968" width="10.25" style="270" customWidth="1"/>
    <col min="8969" max="8969" width="14.25" style="270" customWidth="1"/>
    <col min="8970" max="9212" width="9" style="270"/>
    <col min="9213" max="9213" width="10.875" style="270" customWidth="1"/>
    <col min="9214" max="9214" width="24.875" style="270" customWidth="1"/>
    <col min="9215" max="9215" width="36.875" style="270" customWidth="1"/>
    <col min="9216" max="9216" width="7.125" style="270" customWidth="1"/>
    <col min="9217" max="9217" width="10.875" style="270" customWidth="1"/>
    <col min="9218" max="9218" width="38.5" style="270" customWidth="1"/>
    <col min="9219" max="9219" width="7.5" style="270" customWidth="1"/>
    <col min="9220" max="9220" width="6.875" style="270" customWidth="1"/>
    <col min="9221" max="9221" width="11.375" style="270" customWidth="1"/>
    <col min="9222" max="9222" width="8.75" style="270" customWidth="1"/>
    <col min="9223" max="9223" width="9.625" style="270" customWidth="1"/>
    <col min="9224" max="9224" width="10.25" style="270" customWidth="1"/>
    <col min="9225" max="9225" width="14.25" style="270" customWidth="1"/>
    <col min="9226" max="9468" width="9" style="270"/>
    <col min="9469" max="9469" width="10.875" style="270" customWidth="1"/>
    <col min="9470" max="9470" width="24.875" style="270" customWidth="1"/>
    <col min="9471" max="9471" width="36.875" style="270" customWidth="1"/>
    <col min="9472" max="9472" width="7.125" style="270" customWidth="1"/>
    <col min="9473" max="9473" width="10.875" style="270" customWidth="1"/>
    <col min="9474" max="9474" width="38.5" style="270" customWidth="1"/>
    <col min="9475" max="9475" width="7.5" style="270" customWidth="1"/>
    <col min="9476" max="9476" width="6.875" style="270" customWidth="1"/>
    <col min="9477" max="9477" width="11.375" style="270" customWidth="1"/>
    <col min="9478" max="9478" width="8.75" style="270" customWidth="1"/>
    <col min="9479" max="9479" width="9.625" style="270" customWidth="1"/>
    <col min="9480" max="9480" width="10.25" style="270" customWidth="1"/>
    <col min="9481" max="9481" width="14.25" style="270" customWidth="1"/>
    <col min="9482" max="9724" width="9" style="270"/>
    <col min="9725" max="9725" width="10.875" style="270" customWidth="1"/>
    <col min="9726" max="9726" width="24.875" style="270" customWidth="1"/>
    <col min="9727" max="9727" width="36.875" style="270" customWidth="1"/>
    <col min="9728" max="9728" width="7.125" style="270" customWidth="1"/>
    <col min="9729" max="9729" width="10.875" style="270" customWidth="1"/>
    <col min="9730" max="9730" width="38.5" style="270" customWidth="1"/>
    <col min="9731" max="9731" width="7.5" style="270" customWidth="1"/>
    <col min="9732" max="9732" width="6.875" style="270" customWidth="1"/>
    <col min="9733" max="9733" width="11.375" style="270" customWidth="1"/>
    <col min="9734" max="9734" width="8.75" style="270" customWidth="1"/>
    <col min="9735" max="9735" width="9.625" style="270" customWidth="1"/>
    <col min="9736" max="9736" width="10.25" style="270" customWidth="1"/>
    <col min="9737" max="9737" width="14.25" style="270" customWidth="1"/>
    <col min="9738" max="9980" width="9" style="270"/>
    <col min="9981" max="9981" width="10.875" style="270" customWidth="1"/>
    <col min="9982" max="9982" width="24.875" style="270" customWidth="1"/>
    <col min="9983" max="9983" width="36.875" style="270" customWidth="1"/>
    <col min="9984" max="9984" width="7.125" style="270" customWidth="1"/>
    <col min="9985" max="9985" width="10.875" style="270" customWidth="1"/>
    <col min="9986" max="9986" width="38.5" style="270" customWidth="1"/>
    <col min="9987" max="9987" width="7.5" style="270" customWidth="1"/>
    <col min="9988" max="9988" width="6.875" style="270" customWidth="1"/>
    <col min="9989" max="9989" width="11.375" style="270" customWidth="1"/>
    <col min="9990" max="9990" width="8.75" style="270" customWidth="1"/>
    <col min="9991" max="9991" width="9.625" style="270" customWidth="1"/>
    <col min="9992" max="9992" width="10.25" style="270" customWidth="1"/>
    <col min="9993" max="9993" width="14.25" style="270" customWidth="1"/>
    <col min="9994" max="10236" width="9" style="270"/>
    <col min="10237" max="10237" width="10.875" style="270" customWidth="1"/>
    <col min="10238" max="10238" width="24.875" style="270" customWidth="1"/>
    <col min="10239" max="10239" width="36.875" style="270" customWidth="1"/>
    <col min="10240" max="10240" width="7.125" style="270" customWidth="1"/>
    <col min="10241" max="10241" width="10.875" style="270" customWidth="1"/>
    <col min="10242" max="10242" width="38.5" style="270" customWidth="1"/>
    <col min="10243" max="10243" width="7.5" style="270" customWidth="1"/>
    <col min="10244" max="10244" width="6.875" style="270" customWidth="1"/>
    <col min="10245" max="10245" width="11.375" style="270" customWidth="1"/>
    <col min="10246" max="10246" width="8.75" style="270" customWidth="1"/>
    <col min="10247" max="10247" width="9.625" style="270" customWidth="1"/>
    <col min="10248" max="10248" width="10.25" style="270" customWidth="1"/>
    <col min="10249" max="10249" width="14.25" style="270" customWidth="1"/>
    <col min="10250" max="10492" width="9" style="270"/>
    <col min="10493" max="10493" width="10.875" style="270" customWidth="1"/>
    <col min="10494" max="10494" width="24.875" style="270" customWidth="1"/>
    <col min="10495" max="10495" width="36.875" style="270" customWidth="1"/>
    <col min="10496" max="10496" width="7.125" style="270" customWidth="1"/>
    <col min="10497" max="10497" width="10.875" style="270" customWidth="1"/>
    <col min="10498" max="10498" width="38.5" style="270" customWidth="1"/>
    <col min="10499" max="10499" width="7.5" style="270" customWidth="1"/>
    <col min="10500" max="10500" width="6.875" style="270" customWidth="1"/>
    <col min="10501" max="10501" width="11.375" style="270" customWidth="1"/>
    <col min="10502" max="10502" width="8.75" style="270" customWidth="1"/>
    <col min="10503" max="10503" width="9.625" style="270" customWidth="1"/>
    <col min="10504" max="10504" width="10.25" style="270" customWidth="1"/>
    <col min="10505" max="10505" width="14.25" style="270" customWidth="1"/>
    <col min="10506" max="10748" width="9" style="270"/>
    <col min="10749" max="10749" width="10.875" style="270" customWidth="1"/>
    <col min="10750" max="10750" width="24.875" style="270" customWidth="1"/>
    <col min="10751" max="10751" width="36.875" style="270" customWidth="1"/>
    <col min="10752" max="10752" width="7.125" style="270" customWidth="1"/>
    <col min="10753" max="10753" width="10.875" style="270" customWidth="1"/>
    <col min="10754" max="10754" width="38.5" style="270" customWidth="1"/>
    <col min="10755" max="10755" width="7.5" style="270" customWidth="1"/>
    <col min="10756" max="10756" width="6.875" style="270" customWidth="1"/>
    <col min="10757" max="10757" width="11.375" style="270" customWidth="1"/>
    <col min="10758" max="10758" width="8.75" style="270" customWidth="1"/>
    <col min="10759" max="10759" width="9.625" style="270" customWidth="1"/>
    <col min="10760" max="10760" width="10.25" style="270" customWidth="1"/>
    <col min="10761" max="10761" width="14.25" style="270" customWidth="1"/>
    <col min="10762" max="11004" width="9" style="270"/>
    <col min="11005" max="11005" width="10.875" style="270" customWidth="1"/>
    <col min="11006" max="11006" width="24.875" style="270" customWidth="1"/>
    <col min="11007" max="11007" width="36.875" style="270" customWidth="1"/>
    <col min="11008" max="11008" width="7.125" style="270" customWidth="1"/>
    <col min="11009" max="11009" width="10.875" style="270" customWidth="1"/>
    <col min="11010" max="11010" width="38.5" style="270" customWidth="1"/>
    <col min="11011" max="11011" width="7.5" style="270" customWidth="1"/>
    <col min="11012" max="11012" width="6.875" style="270" customWidth="1"/>
    <col min="11013" max="11013" width="11.375" style="270" customWidth="1"/>
    <col min="11014" max="11014" width="8.75" style="270" customWidth="1"/>
    <col min="11015" max="11015" width="9.625" style="270" customWidth="1"/>
    <col min="11016" max="11016" width="10.25" style="270" customWidth="1"/>
    <col min="11017" max="11017" width="14.25" style="270" customWidth="1"/>
    <col min="11018" max="11260" width="9" style="270"/>
    <col min="11261" max="11261" width="10.875" style="270" customWidth="1"/>
    <col min="11262" max="11262" width="24.875" style="270" customWidth="1"/>
    <col min="11263" max="11263" width="36.875" style="270" customWidth="1"/>
    <col min="11264" max="11264" width="7.125" style="270" customWidth="1"/>
    <col min="11265" max="11265" width="10.875" style="270" customWidth="1"/>
    <col min="11266" max="11266" width="38.5" style="270" customWidth="1"/>
    <col min="11267" max="11267" width="7.5" style="270" customWidth="1"/>
    <col min="11268" max="11268" width="6.875" style="270" customWidth="1"/>
    <col min="11269" max="11269" width="11.375" style="270" customWidth="1"/>
    <col min="11270" max="11270" width="8.75" style="270" customWidth="1"/>
    <col min="11271" max="11271" width="9.625" style="270" customWidth="1"/>
    <col min="11272" max="11272" width="10.25" style="270" customWidth="1"/>
    <col min="11273" max="11273" width="14.25" style="270" customWidth="1"/>
    <col min="11274" max="11516" width="9" style="270"/>
    <col min="11517" max="11517" width="10.875" style="270" customWidth="1"/>
    <col min="11518" max="11518" width="24.875" style="270" customWidth="1"/>
    <col min="11519" max="11519" width="36.875" style="270" customWidth="1"/>
    <col min="11520" max="11520" width="7.125" style="270" customWidth="1"/>
    <col min="11521" max="11521" width="10.875" style="270" customWidth="1"/>
    <col min="11522" max="11522" width="38.5" style="270" customWidth="1"/>
    <col min="11523" max="11523" width="7.5" style="270" customWidth="1"/>
    <col min="11524" max="11524" width="6.875" style="270" customWidth="1"/>
    <col min="11525" max="11525" width="11.375" style="270" customWidth="1"/>
    <col min="11526" max="11526" width="8.75" style="270" customWidth="1"/>
    <col min="11527" max="11527" width="9.625" style="270" customWidth="1"/>
    <col min="11528" max="11528" width="10.25" style="270" customWidth="1"/>
    <col min="11529" max="11529" width="14.25" style="270" customWidth="1"/>
    <col min="11530" max="11772" width="9" style="270"/>
    <col min="11773" max="11773" width="10.875" style="270" customWidth="1"/>
    <col min="11774" max="11774" width="24.875" style="270" customWidth="1"/>
    <col min="11775" max="11775" width="36.875" style="270" customWidth="1"/>
    <col min="11776" max="11776" width="7.125" style="270" customWidth="1"/>
    <col min="11777" max="11777" width="10.875" style="270" customWidth="1"/>
    <col min="11778" max="11778" width="38.5" style="270" customWidth="1"/>
    <col min="11779" max="11779" width="7.5" style="270" customWidth="1"/>
    <col min="11780" max="11780" width="6.875" style="270" customWidth="1"/>
    <col min="11781" max="11781" width="11.375" style="270" customWidth="1"/>
    <col min="11782" max="11782" width="8.75" style="270" customWidth="1"/>
    <col min="11783" max="11783" width="9.625" style="270" customWidth="1"/>
    <col min="11784" max="11784" width="10.25" style="270" customWidth="1"/>
    <col min="11785" max="11785" width="14.25" style="270" customWidth="1"/>
    <col min="11786" max="12028" width="9" style="270"/>
    <col min="12029" max="12029" width="10.875" style="270" customWidth="1"/>
    <col min="12030" max="12030" width="24.875" style="270" customWidth="1"/>
    <col min="12031" max="12031" width="36.875" style="270" customWidth="1"/>
    <col min="12032" max="12032" width="7.125" style="270" customWidth="1"/>
    <col min="12033" max="12033" width="10.875" style="270" customWidth="1"/>
    <col min="12034" max="12034" width="38.5" style="270" customWidth="1"/>
    <col min="12035" max="12035" width="7.5" style="270" customWidth="1"/>
    <col min="12036" max="12036" width="6.875" style="270" customWidth="1"/>
    <col min="12037" max="12037" width="11.375" style="270" customWidth="1"/>
    <col min="12038" max="12038" width="8.75" style="270" customWidth="1"/>
    <col min="12039" max="12039" width="9.625" style="270" customWidth="1"/>
    <col min="12040" max="12040" width="10.25" style="270" customWidth="1"/>
    <col min="12041" max="12041" width="14.25" style="270" customWidth="1"/>
    <col min="12042" max="12284" width="9" style="270"/>
    <col min="12285" max="12285" width="10.875" style="270" customWidth="1"/>
    <col min="12286" max="12286" width="24.875" style="270" customWidth="1"/>
    <col min="12287" max="12287" width="36.875" style="270" customWidth="1"/>
    <col min="12288" max="12288" width="7.125" style="270" customWidth="1"/>
    <col min="12289" max="12289" width="10.875" style="270" customWidth="1"/>
    <col min="12290" max="12290" width="38.5" style="270" customWidth="1"/>
    <col min="12291" max="12291" width="7.5" style="270" customWidth="1"/>
    <col min="12292" max="12292" width="6.875" style="270" customWidth="1"/>
    <col min="12293" max="12293" width="11.375" style="270" customWidth="1"/>
    <col min="12294" max="12294" width="8.75" style="270" customWidth="1"/>
    <col min="12295" max="12295" width="9.625" style="270" customWidth="1"/>
    <col min="12296" max="12296" width="10.25" style="270" customWidth="1"/>
    <col min="12297" max="12297" width="14.25" style="270" customWidth="1"/>
    <col min="12298" max="12540" width="9" style="270"/>
    <col min="12541" max="12541" width="10.875" style="270" customWidth="1"/>
    <col min="12542" max="12542" width="24.875" style="270" customWidth="1"/>
    <col min="12543" max="12543" width="36.875" style="270" customWidth="1"/>
    <col min="12544" max="12544" width="7.125" style="270" customWidth="1"/>
    <col min="12545" max="12545" width="10.875" style="270" customWidth="1"/>
    <col min="12546" max="12546" width="38.5" style="270" customWidth="1"/>
    <col min="12547" max="12547" width="7.5" style="270" customWidth="1"/>
    <col min="12548" max="12548" width="6.875" style="270" customWidth="1"/>
    <col min="12549" max="12549" width="11.375" style="270" customWidth="1"/>
    <col min="12550" max="12550" width="8.75" style="270" customWidth="1"/>
    <col min="12551" max="12551" width="9.625" style="270" customWidth="1"/>
    <col min="12552" max="12552" width="10.25" style="270" customWidth="1"/>
    <col min="12553" max="12553" width="14.25" style="270" customWidth="1"/>
    <col min="12554" max="12796" width="9" style="270"/>
    <col min="12797" max="12797" width="10.875" style="270" customWidth="1"/>
    <col min="12798" max="12798" width="24.875" style="270" customWidth="1"/>
    <col min="12799" max="12799" width="36.875" style="270" customWidth="1"/>
    <col min="12800" max="12800" width="7.125" style="270" customWidth="1"/>
    <col min="12801" max="12801" width="10.875" style="270" customWidth="1"/>
    <col min="12802" max="12802" width="38.5" style="270" customWidth="1"/>
    <col min="12803" max="12803" width="7.5" style="270" customWidth="1"/>
    <col min="12804" max="12804" width="6.875" style="270" customWidth="1"/>
    <col min="12805" max="12805" width="11.375" style="270" customWidth="1"/>
    <col min="12806" max="12806" width="8.75" style="270" customWidth="1"/>
    <col min="12807" max="12807" width="9.625" style="270" customWidth="1"/>
    <col min="12808" max="12808" width="10.25" style="270" customWidth="1"/>
    <col min="12809" max="12809" width="14.25" style="270" customWidth="1"/>
    <col min="12810" max="13052" width="9" style="270"/>
    <col min="13053" max="13053" width="10.875" style="270" customWidth="1"/>
    <col min="13054" max="13054" width="24.875" style="270" customWidth="1"/>
    <col min="13055" max="13055" width="36.875" style="270" customWidth="1"/>
    <col min="13056" max="13056" width="7.125" style="270" customWidth="1"/>
    <col min="13057" max="13057" width="10.875" style="270" customWidth="1"/>
    <col min="13058" max="13058" width="38.5" style="270" customWidth="1"/>
    <col min="13059" max="13059" width="7.5" style="270" customWidth="1"/>
    <col min="13060" max="13060" width="6.875" style="270" customWidth="1"/>
    <col min="13061" max="13061" width="11.375" style="270" customWidth="1"/>
    <col min="13062" max="13062" width="8.75" style="270" customWidth="1"/>
    <col min="13063" max="13063" width="9.625" style="270" customWidth="1"/>
    <col min="13064" max="13064" width="10.25" style="270" customWidth="1"/>
    <col min="13065" max="13065" width="14.25" style="270" customWidth="1"/>
    <col min="13066" max="13308" width="9" style="270"/>
    <col min="13309" max="13309" width="10.875" style="270" customWidth="1"/>
    <col min="13310" max="13310" width="24.875" style="270" customWidth="1"/>
    <col min="13311" max="13311" width="36.875" style="270" customWidth="1"/>
    <col min="13312" max="13312" width="7.125" style="270" customWidth="1"/>
    <col min="13313" max="13313" width="10.875" style="270" customWidth="1"/>
    <col min="13314" max="13314" width="38.5" style="270" customWidth="1"/>
    <col min="13315" max="13315" width="7.5" style="270" customWidth="1"/>
    <col min="13316" max="13316" width="6.875" style="270" customWidth="1"/>
    <col min="13317" max="13317" width="11.375" style="270" customWidth="1"/>
    <col min="13318" max="13318" width="8.75" style="270" customWidth="1"/>
    <col min="13319" max="13319" width="9.625" style="270" customWidth="1"/>
    <col min="13320" max="13320" width="10.25" style="270" customWidth="1"/>
    <col min="13321" max="13321" width="14.25" style="270" customWidth="1"/>
    <col min="13322" max="13564" width="9" style="270"/>
    <col min="13565" max="13565" width="10.875" style="270" customWidth="1"/>
    <col min="13566" max="13566" width="24.875" style="270" customWidth="1"/>
    <col min="13567" max="13567" width="36.875" style="270" customWidth="1"/>
    <col min="13568" max="13568" width="7.125" style="270" customWidth="1"/>
    <col min="13569" max="13569" width="10.875" style="270" customWidth="1"/>
    <col min="13570" max="13570" width="38.5" style="270" customWidth="1"/>
    <col min="13571" max="13571" width="7.5" style="270" customWidth="1"/>
    <col min="13572" max="13572" width="6.875" style="270" customWidth="1"/>
    <col min="13573" max="13573" width="11.375" style="270" customWidth="1"/>
    <col min="13574" max="13574" width="8.75" style="270" customWidth="1"/>
    <col min="13575" max="13575" width="9.625" style="270" customWidth="1"/>
    <col min="13576" max="13576" width="10.25" style="270" customWidth="1"/>
    <col min="13577" max="13577" width="14.25" style="270" customWidth="1"/>
    <col min="13578" max="13820" width="9" style="270"/>
    <col min="13821" max="13821" width="10.875" style="270" customWidth="1"/>
    <col min="13822" max="13822" width="24.875" style="270" customWidth="1"/>
    <col min="13823" max="13823" width="36.875" style="270" customWidth="1"/>
    <col min="13824" max="13824" width="7.125" style="270" customWidth="1"/>
    <col min="13825" max="13825" width="10.875" style="270" customWidth="1"/>
    <col min="13826" max="13826" width="38.5" style="270" customWidth="1"/>
    <col min="13827" max="13827" width="7.5" style="270" customWidth="1"/>
    <col min="13828" max="13828" width="6.875" style="270" customWidth="1"/>
    <col min="13829" max="13829" width="11.375" style="270" customWidth="1"/>
    <col min="13830" max="13830" width="8.75" style="270" customWidth="1"/>
    <col min="13831" max="13831" width="9.625" style="270" customWidth="1"/>
    <col min="13832" max="13832" width="10.25" style="270" customWidth="1"/>
    <col min="13833" max="13833" width="14.25" style="270" customWidth="1"/>
    <col min="13834" max="14076" width="9" style="270"/>
    <col min="14077" max="14077" width="10.875" style="270" customWidth="1"/>
    <col min="14078" max="14078" width="24.875" style="270" customWidth="1"/>
    <col min="14079" max="14079" width="36.875" style="270" customWidth="1"/>
    <col min="14080" max="14080" width="7.125" style="270" customWidth="1"/>
    <col min="14081" max="14081" width="10.875" style="270" customWidth="1"/>
    <col min="14082" max="14082" width="38.5" style="270" customWidth="1"/>
    <col min="14083" max="14083" width="7.5" style="270" customWidth="1"/>
    <col min="14084" max="14084" width="6.875" style="270" customWidth="1"/>
    <col min="14085" max="14085" width="11.375" style="270" customWidth="1"/>
    <col min="14086" max="14086" width="8.75" style="270" customWidth="1"/>
    <col min="14087" max="14087" width="9.625" style="270" customWidth="1"/>
    <col min="14088" max="14088" width="10.25" style="270" customWidth="1"/>
    <col min="14089" max="14089" width="14.25" style="270" customWidth="1"/>
    <col min="14090" max="14332" width="9" style="270"/>
    <col min="14333" max="14333" width="10.875" style="270" customWidth="1"/>
    <col min="14334" max="14334" width="24.875" style="270" customWidth="1"/>
    <col min="14335" max="14335" width="36.875" style="270" customWidth="1"/>
    <col min="14336" max="14336" width="7.125" style="270" customWidth="1"/>
    <col min="14337" max="14337" width="10.875" style="270" customWidth="1"/>
    <col min="14338" max="14338" width="38.5" style="270" customWidth="1"/>
    <col min="14339" max="14339" width="7.5" style="270" customWidth="1"/>
    <col min="14340" max="14340" width="6.875" style="270" customWidth="1"/>
    <col min="14341" max="14341" width="11.375" style="270" customWidth="1"/>
    <col min="14342" max="14342" width="8.75" style="270" customWidth="1"/>
    <col min="14343" max="14343" width="9.625" style="270" customWidth="1"/>
    <col min="14344" max="14344" width="10.25" style="270" customWidth="1"/>
    <col min="14345" max="14345" width="14.25" style="270" customWidth="1"/>
    <col min="14346" max="14588" width="9" style="270"/>
    <col min="14589" max="14589" width="10.875" style="270" customWidth="1"/>
    <col min="14590" max="14590" width="24.875" style="270" customWidth="1"/>
    <col min="14591" max="14591" width="36.875" style="270" customWidth="1"/>
    <col min="14592" max="14592" width="7.125" style="270" customWidth="1"/>
    <col min="14593" max="14593" width="10.875" style="270" customWidth="1"/>
    <col min="14594" max="14594" width="38.5" style="270" customWidth="1"/>
    <col min="14595" max="14595" width="7.5" style="270" customWidth="1"/>
    <col min="14596" max="14596" width="6.875" style="270" customWidth="1"/>
    <col min="14597" max="14597" width="11.375" style="270" customWidth="1"/>
    <col min="14598" max="14598" width="8.75" style="270" customWidth="1"/>
    <col min="14599" max="14599" width="9.625" style="270" customWidth="1"/>
    <col min="14600" max="14600" width="10.25" style="270" customWidth="1"/>
    <col min="14601" max="14601" width="14.25" style="270" customWidth="1"/>
    <col min="14602" max="14844" width="9" style="270"/>
    <col min="14845" max="14845" width="10.875" style="270" customWidth="1"/>
    <col min="14846" max="14846" width="24.875" style="270" customWidth="1"/>
    <col min="14847" max="14847" width="36.875" style="270" customWidth="1"/>
    <col min="14848" max="14848" width="7.125" style="270" customWidth="1"/>
    <col min="14849" max="14849" width="10.875" style="270" customWidth="1"/>
    <col min="14850" max="14850" width="38.5" style="270" customWidth="1"/>
    <col min="14851" max="14851" width="7.5" style="270" customWidth="1"/>
    <col min="14852" max="14852" width="6.875" style="270" customWidth="1"/>
    <col min="14853" max="14853" width="11.375" style="270" customWidth="1"/>
    <col min="14854" max="14854" width="8.75" style="270" customWidth="1"/>
    <col min="14855" max="14855" width="9.625" style="270" customWidth="1"/>
    <col min="14856" max="14856" width="10.25" style="270" customWidth="1"/>
    <col min="14857" max="14857" width="14.25" style="270" customWidth="1"/>
    <col min="14858" max="15100" width="9" style="270"/>
    <col min="15101" max="15101" width="10.875" style="270" customWidth="1"/>
    <col min="15102" max="15102" width="24.875" style="270" customWidth="1"/>
    <col min="15103" max="15103" width="36.875" style="270" customWidth="1"/>
    <col min="15104" max="15104" width="7.125" style="270" customWidth="1"/>
    <col min="15105" max="15105" width="10.875" style="270" customWidth="1"/>
    <col min="15106" max="15106" width="38.5" style="270" customWidth="1"/>
    <col min="15107" max="15107" width="7.5" style="270" customWidth="1"/>
    <col min="15108" max="15108" width="6.875" style="270" customWidth="1"/>
    <col min="15109" max="15109" width="11.375" style="270" customWidth="1"/>
    <col min="15110" max="15110" width="8.75" style="270" customWidth="1"/>
    <col min="15111" max="15111" width="9.625" style="270" customWidth="1"/>
    <col min="15112" max="15112" width="10.25" style="270" customWidth="1"/>
    <col min="15113" max="15113" width="14.25" style="270" customWidth="1"/>
    <col min="15114" max="15356" width="9" style="270"/>
    <col min="15357" max="15357" width="10.875" style="270" customWidth="1"/>
    <col min="15358" max="15358" width="24.875" style="270" customWidth="1"/>
    <col min="15359" max="15359" width="36.875" style="270" customWidth="1"/>
    <col min="15360" max="15360" width="7.125" style="270" customWidth="1"/>
    <col min="15361" max="15361" width="10.875" style="270" customWidth="1"/>
    <col min="15362" max="15362" width="38.5" style="270" customWidth="1"/>
    <col min="15363" max="15363" width="7.5" style="270" customWidth="1"/>
    <col min="15364" max="15364" width="6.875" style="270" customWidth="1"/>
    <col min="15365" max="15365" width="11.375" style="270" customWidth="1"/>
    <col min="15366" max="15366" width="8.75" style="270" customWidth="1"/>
    <col min="15367" max="15367" width="9.625" style="270" customWidth="1"/>
    <col min="15368" max="15368" width="10.25" style="270" customWidth="1"/>
    <col min="15369" max="15369" width="14.25" style="270" customWidth="1"/>
    <col min="15370" max="15612" width="9" style="270"/>
    <col min="15613" max="15613" width="10.875" style="270" customWidth="1"/>
    <col min="15614" max="15614" width="24.875" style="270" customWidth="1"/>
    <col min="15615" max="15615" width="36.875" style="270" customWidth="1"/>
    <col min="15616" max="15616" width="7.125" style="270" customWidth="1"/>
    <col min="15617" max="15617" width="10.875" style="270" customWidth="1"/>
    <col min="15618" max="15618" width="38.5" style="270" customWidth="1"/>
    <col min="15619" max="15619" width="7.5" style="270" customWidth="1"/>
    <col min="15620" max="15620" width="6.875" style="270" customWidth="1"/>
    <col min="15621" max="15621" width="11.375" style="270" customWidth="1"/>
    <col min="15622" max="15622" width="8.75" style="270" customWidth="1"/>
    <col min="15623" max="15623" width="9.625" style="270" customWidth="1"/>
    <col min="15624" max="15624" width="10.25" style="270" customWidth="1"/>
    <col min="15625" max="15625" width="14.25" style="270" customWidth="1"/>
    <col min="15626" max="15868" width="9" style="270"/>
    <col min="15869" max="15869" width="10.875" style="270" customWidth="1"/>
    <col min="15870" max="15870" width="24.875" style="270" customWidth="1"/>
    <col min="15871" max="15871" width="36.875" style="270" customWidth="1"/>
    <col min="15872" max="15872" width="7.125" style="270" customWidth="1"/>
    <col min="15873" max="15873" width="10.875" style="270" customWidth="1"/>
    <col min="15874" max="15874" width="38.5" style="270" customWidth="1"/>
    <col min="15875" max="15875" width="7.5" style="270" customWidth="1"/>
    <col min="15876" max="15876" width="6.875" style="270" customWidth="1"/>
    <col min="15877" max="15877" width="11.375" style="270" customWidth="1"/>
    <col min="15878" max="15878" width="8.75" style="270" customWidth="1"/>
    <col min="15879" max="15879" width="9.625" style="270" customWidth="1"/>
    <col min="15880" max="15880" width="10.25" style="270" customWidth="1"/>
    <col min="15881" max="15881" width="14.25" style="270" customWidth="1"/>
    <col min="15882" max="16124" width="9" style="270"/>
    <col min="16125" max="16125" width="10.875" style="270" customWidth="1"/>
    <col min="16126" max="16126" width="24.875" style="270" customWidth="1"/>
    <col min="16127" max="16127" width="36.875" style="270" customWidth="1"/>
    <col min="16128" max="16128" width="7.125" style="270" customWidth="1"/>
    <col min="16129" max="16129" width="10.875" style="270" customWidth="1"/>
    <col min="16130" max="16130" width="38.5" style="270" customWidth="1"/>
    <col min="16131" max="16131" width="7.5" style="270" customWidth="1"/>
    <col min="16132" max="16132" width="6.875" style="270" customWidth="1"/>
    <col min="16133" max="16133" width="11.375" style="270" customWidth="1"/>
    <col min="16134" max="16134" width="8.75" style="270" customWidth="1"/>
    <col min="16135" max="16135" width="9.625" style="270" customWidth="1"/>
    <col min="16136" max="16136" width="10.25" style="270" customWidth="1"/>
    <col min="16137" max="16137" width="14.25" style="270" customWidth="1"/>
    <col min="16138" max="16384" width="9" style="270"/>
  </cols>
  <sheetData>
    <row r="1" spans="1:13" ht="42" customHeight="1">
      <c r="A1" s="566" t="s">
        <v>561</v>
      </c>
      <c r="B1" s="566"/>
      <c r="C1" s="566"/>
      <c r="D1" s="566"/>
      <c r="E1" s="566"/>
      <c r="F1" s="566"/>
      <c r="G1" s="271"/>
      <c r="H1" s="271"/>
      <c r="I1" s="271"/>
      <c r="J1" s="271"/>
      <c r="K1" s="323"/>
      <c r="L1" s="323"/>
    </row>
    <row r="2" spans="1:13" ht="24.75" customHeight="1">
      <c r="A2" s="559" t="s">
        <v>564</v>
      </c>
      <c r="B2" s="560"/>
      <c r="C2" s="196" t="s">
        <v>254</v>
      </c>
      <c r="D2" s="559" t="s">
        <v>567</v>
      </c>
      <c r="E2" s="567"/>
      <c r="F2" s="560"/>
      <c r="G2" s="559" t="s">
        <v>568</v>
      </c>
      <c r="H2" s="560"/>
      <c r="I2" s="241" t="s">
        <v>256</v>
      </c>
      <c r="J2" s="557" t="s">
        <v>569</v>
      </c>
      <c r="K2" s="558"/>
      <c r="L2" s="239" t="s">
        <v>257</v>
      </c>
    </row>
    <row r="3" spans="1:13" ht="23.25" customHeight="1">
      <c r="A3" s="559" t="s">
        <v>565</v>
      </c>
      <c r="B3" s="560"/>
      <c r="C3" s="295">
        <v>1</v>
      </c>
      <c r="D3" s="557" t="s">
        <v>258</v>
      </c>
      <c r="E3" s="561"/>
      <c r="F3" s="558"/>
      <c r="G3" s="562">
        <f>SUMIF(H7:H72,"使用",G7:G72)</f>
        <v>243</v>
      </c>
      <c r="H3" s="563"/>
      <c r="I3" s="296">
        <f>(SUMIF(H7:H75,"使用",G7:G75)+SUMIF(H7:H75,"使用",K7:K75))</f>
        <v>240</v>
      </c>
      <c r="J3" s="322">
        <f>I3/G3</f>
        <v>0.98765432098765427</v>
      </c>
      <c r="K3" s="321"/>
      <c r="L3" s="568">
        <f>AVERAGE(J3:K4)</f>
        <v>0.98971193415637859</v>
      </c>
    </row>
    <row r="4" spans="1:13" ht="20.25" customHeight="1">
      <c r="A4" s="559" t="s">
        <v>566</v>
      </c>
      <c r="B4" s="560"/>
      <c r="C4" s="295">
        <v>1</v>
      </c>
      <c r="D4" s="557" t="s">
        <v>259</v>
      </c>
      <c r="E4" s="561"/>
      <c r="F4" s="558"/>
      <c r="G4" s="562">
        <f>SUMIF(H7:H73,"使用",G7:G73)</f>
        <v>243</v>
      </c>
      <c r="H4" s="563"/>
      <c r="I4" s="296">
        <f>(SUMIF(H7:H76,"使用",G7:G76)+SUMIF(H7:H76,"使用",L7:L76))</f>
        <v>241</v>
      </c>
      <c r="J4" s="320">
        <f>I4/G4</f>
        <v>0.99176954732510292</v>
      </c>
      <c r="K4" s="321"/>
      <c r="L4" s="569"/>
    </row>
    <row r="5" spans="1:13" ht="16.5" customHeight="1">
      <c r="A5" s="570"/>
      <c r="B5" s="571"/>
      <c r="C5" s="571"/>
      <c r="D5" s="571"/>
      <c r="E5" s="571"/>
      <c r="F5" s="571"/>
      <c r="G5" s="571"/>
      <c r="H5" s="571"/>
      <c r="I5" s="571"/>
      <c r="J5" s="571"/>
      <c r="K5" s="571"/>
      <c r="L5" s="571"/>
    </row>
    <row r="6" spans="1:13" ht="32.25" customHeight="1">
      <c r="A6" s="196" t="s">
        <v>255</v>
      </c>
      <c r="B6" s="197" t="s">
        <v>260</v>
      </c>
      <c r="C6" s="197" t="s">
        <v>288</v>
      </c>
      <c r="D6" s="198" t="s">
        <v>261</v>
      </c>
      <c r="E6" s="197" t="s">
        <v>262</v>
      </c>
      <c r="F6" s="197" t="s">
        <v>263</v>
      </c>
      <c r="G6" s="199" t="s">
        <v>264</v>
      </c>
      <c r="H6" s="199" t="s">
        <v>265</v>
      </c>
      <c r="I6" s="572" t="s">
        <v>266</v>
      </c>
      <c r="J6" s="573"/>
      <c r="K6" s="199" t="s">
        <v>559</v>
      </c>
      <c r="L6" s="199" t="s">
        <v>560</v>
      </c>
      <c r="M6" s="199" t="s">
        <v>562</v>
      </c>
    </row>
    <row r="7" spans="1:13" s="272" customFormat="1" ht="33" customHeight="1">
      <c r="A7" s="574" t="s">
        <v>362</v>
      </c>
      <c r="B7" s="238" t="s">
        <v>363</v>
      </c>
      <c r="C7" s="238" t="s">
        <v>364</v>
      </c>
      <c r="D7" s="239" t="s">
        <v>267</v>
      </c>
      <c r="E7" s="240" t="s">
        <v>365</v>
      </c>
      <c r="F7" s="240" t="s">
        <v>366</v>
      </c>
      <c r="G7" s="297">
        <v>3</v>
      </c>
      <c r="H7" s="291" t="s">
        <v>268</v>
      </c>
      <c r="I7" s="575"/>
      <c r="J7" s="576"/>
      <c r="K7" s="292">
        <f>-1-1-1</f>
        <v>-3</v>
      </c>
      <c r="L7" s="327">
        <f>-1-1</f>
        <v>-2</v>
      </c>
      <c r="M7" s="293"/>
    </row>
    <row r="8" spans="1:13" s="272" customFormat="1" ht="59.25" customHeight="1">
      <c r="A8" s="574"/>
      <c r="B8" s="243" t="s">
        <v>367</v>
      </c>
      <c r="C8" s="242" t="s">
        <v>368</v>
      </c>
      <c r="D8" s="239" t="s">
        <v>269</v>
      </c>
      <c r="E8" s="240" t="s">
        <v>369</v>
      </c>
      <c r="F8" s="244"/>
      <c r="G8" s="297">
        <f t="shared" ref="G8:G13" si="0">IF(D8="一般项",3*1,3*3)</f>
        <v>9</v>
      </c>
      <c r="H8" s="291" t="s">
        <v>268</v>
      </c>
      <c r="I8" s="553"/>
      <c r="J8" s="554"/>
      <c r="K8" s="292">
        <v>0</v>
      </c>
      <c r="L8" s="327">
        <v>0</v>
      </c>
      <c r="M8" s="293"/>
    </row>
    <row r="9" spans="1:13" s="272" customFormat="1" ht="62.25" customHeight="1">
      <c r="A9" s="577" t="s">
        <v>370</v>
      </c>
      <c r="B9" s="238" t="s">
        <v>371</v>
      </c>
      <c r="C9" s="201" t="s">
        <v>372</v>
      </c>
      <c r="D9" s="239" t="s">
        <v>267</v>
      </c>
      <c r="E9" s="240" t="s">
        <v>537</v>
      </c>
      <c r="F9" s="204" t="s">
        <v>373</v>
      </c>
      <c r="G9" s="297">
        <f t="shared" si="0"/>
        <v>3</v>
      </c>
      <c r="H9" s="291" t="s">
        <v>268</v>
      </c>
      <c r="I9" s="579"/>
      <c r="J9" s="580"/>
      <c r="K9" s="292">
        <v>0</v>
      </c>
      <c r="L9" s="327">
        <v>0</v>
      </c>
      <c r="M9" s="293"/>
    </row>
    <row r="10" spans="1:13" s="272" customFormat="1" ht="88.5" customHeight="1">
      <c r="A10" s="578"/>
      <c r="B10" s="243" t="s">
        <v>374</v>
      </c>
      <c r="C10" s="201" t="s">
        <v>375</v>
      </c>
      <c r="D10" s="239" t="s">
        <v>269</v>
      </c>
      <c r="E10" s="240" t="s">
        <v>376</v>
      </c>
      <c r="F10" s="204" t="s">
        <v>377</v>
      </c>
      <c r="G10" s="297">
        <f t="shared" si="0"/>
        <v>9</v>
      </c>
      <c r="H10" s="291" t="s">
        <v>268</v>
      </c>
      <c r="I10" s="553"/>
      <c r="J10" s="554"/>
      <c r="K10" s="324"/>
      <c r="L10" s="328"/>
      <c r="M10" s="293"/>
    </row>
    <row r="11" spans="1:13" s="272" customFormat="1" ht="56.25" customHeight="1">
      <c r="A11" s="578"/>
      <c r="B11" s="238" t="s">
        <v>378</v>
      </c>
      <c r="C11" s="201" t="s">
        <v>379</v>
      </c>
      <c r="D11" s="239" t="s">
        <v>267</v>
      </c>
      <c r="E11" s="240" t="s">
        <v>380</v>
      </c>
      <c r="F11" s="204" t="s">
        <v>381</v>
      </c>
      <c r="G11" s="297">
        <f t="shared" si="0"/>
        <v>3</v>
      </c>
      <c r="H11" s="291" t="s">
        <v>268</v>
      </c>
      <c r="I11" s="553"/>
      <c r="J11" s="554"/>
      <c r="K11" s="324"/>
      <c r="L11" s="328"/>
      <c r="M11" s="293"/>
    </row>
    <row r="12" spans="1:13" s="272" customFormat="1" ht="30.75" customHeight="1">
      <c r="A12" s="578"/>
      <c r="B12" s="245" t="s">
        <v>382</v>
      </c>
      <c r="C12" s="201" t="s">
        <v>383</v>
      </c>
      <c r="D12" s="239" t="s">
        <v>267</v>
      </c>
      <c r="E12" s="240" t="s">
        <v>380</v>
      </c>
      <c r="F12" s="204"/>
      <c r="G12" s="297">
        <f t="shared" si="0"/>
        <v>3</v>
      </c>
      <c r="H12" s="291" t="s">
        <v>268</v>
      </c>
      <c r="I12" s="553"/>
      <c r="J12" s="554"/>
      <c r="K12" s="324"/>
      <c r="L12" s="328"/>
      <c r="M12" s="293"/>
    </row>
    <row r="13" spans="1:13" s="339" customFormat="1" ht="30.75" customHeight="1">
      <c r="A13" s="578"/>
      <c r="B13" s="581" t="s">
        <v>384</v>
      </c>
      <c r="C13" s="340" t="s">
        <v>385</v>
      </c>
      <c r="D13" s="583" t="s">
        <v>267</v>
      </c>
      <c r="E13" s="334" t="s">
        <v>380</v>
      </c>
      <c r="F13" s="341" t="s">
        <v>386</v>
      </c>
      <c r="G13" s="585">
        <f t="shared" si="0"/>
        <v>3</v>
      </c>
      <c r="H13" s="335" t="s">
        <v>268</v>
      </c>
      <c r="I13" s="335"/>
      <c r="J13" s="342"/>
      <c r="K13" s="336"/>
      <c r="L13" s="337"/>
      <c r="M13" s="338"/>
    </row>
    <row r="14" spans="1:13" s="272" customFormat="1" ht="35.25" customHeight="1">
      <c r="A14" s="578"/>
      <c r="B14" s="582"/>
      <c r="C14" s="201" t="s">
        <v>387</v>
      </c>
      <c r="D14" s="584"/>
      <c r="E14" s="248" t="s">
        <v>388</v>
      </c>
      <c r="F14" s="204"/>
      <c r="G14" s="586"/>
      <c r="H14" s="291" t="s">
        <v>268</v>
      </c>
      <c r="I14" s="246"/>
      <c r="J14" s="247"/>
      <c r="K14" s="324"/>
      <c r="L14" s="328"/>
      <c r="M14" s="293"/>
    </row>
    <row r="15" spans="1:13" s="272" customFormat="1" ht="40.5" customHeight="1">
      <c r="A15" s="578"/>
      <c r="B15" s="245" t="s">
        <v>389</v>
      </c>
      <c r="C15" s="201" t="s">
        <v>390</v>
      </c>
      <c r="D15" s="239" t="s">
        <v>267</v>
      </c>
      <c r="E15" s="240" t="s">
        <v>380</v>
      </c>
      <c r="F15" s="204" t="s">
        <v>391</v>
      </c>
      <c r="G15" s="297">
        <f t="shared" ref="G15:G46" si="1">IF(D15="一般项",3*1,3*3)</f>
        <v>3</v>
      </c>
      <c r="H15" s="291" t="s">
        <v>268</v>
      </c>
      <c r="I15" s="553"/>
      <c r="J15" s="554"/>
      <c r="K15" s="324"/>
      <c r="L15" s="328"/>
      <c r="M15" s="293"/>
    </row>
    <row r="16" spans="1:13" s="272" customFormat="1" ht="56.25" customHeight="1">
      <c r="A16" s="578"/>
      <c r="B16" s="249" t="s">
        <v>392</v>
      </c>
      <c r="C16" s="201" t="s">
        <v>549</v>
      </c>
      <c r="D16" s="239" t="s">
        <v>269</v>
      </c>
      <c r="E16" s="240" t="s">
        <v>380</v>
      </c>
      <c r="F16" s="204" t="s">
        <v>548</v>
      </c>
      <c r="G16" s="297">
        <f t="shared" si="1"/>
        <v>9</v>
      </c>
      <c r="H16" s="291" t="s">
        <v>268</v>
      </c>
      <c r="I16" s="553"/>
      <c r="J16" s="554"/>
      <c r="K16" s="324"/>
      <c r="L16" s="328"/>
      <c r="M16" s="293"/>
    </row>
    <row r="17" spans="1:13" s="272" customFormat="1" ht="82.5" customHeight="1">
      <c r="A17" s="587" t="s">
        <v>393</v>
      </c>
      <c r="B17" s="200" t="s">
        <v>394</v>
      </c>
      <c r="C17" s="201" t="s">
        <v>395</v>
      </c>
      <c r="D17" s="202" t="s">
        <v>267</v>
      </c>
      <c r="E17" s="203" t="s">
        <v>380</v>
      </c>
      <c r="F17" s="204" t="s">
        <v>396</v>
      </c>
      <c r="G17" s="297">
        <f t="shared" si="1"/>
        <v>3</v>
      </c>
      <c r="H17" s="291" t="s">
        <v>665</v>
      </c>
      <c r="I17" s="553"/>
      <c r="J17" s="554"/>
      <c r="K17" s="324"/>
      <c r="L17" s="328"/>
      <c r="M17" s="293"/>
    </row>
    <row r="18" spans="1:13" s="272" customFormat="1" ht="122.25" customHeight="1">
      <c r="A18" s="578"/>
      <c r="B18" s="200" t="s">
        <v>397</v>
      </c>
      <c r="C18" s="201" t="s">
        <v>398</v>
      </c>
      <c r="D18" s="202" t="s">
        <v>267</v>
      </c>
      <c r="E18" s="203" t="s">
        <v>376</v>
      </c>
      <c r="F18" s="204" t="s">
        <v>399</v>
      </c>
      <c r="G18" s="297">
        <f t="shared" si="1"/>
        <v>3</v>
      </c>
      <c r="H18" s="291" t="s">
        <v>665</v>
      </c>
      <c r="I18" s="553"/>
      <c r="J18" s="554"/>
      <c r="K18" s="324"/>
      <c r="L18" s="328"/>
      <c r="M18" s="293"/>
    </row>
    <row r="19" spans="1:13" s="272" customFormat="1" ht="48" customHeight="1">
      <c r="A19" s="578"/>
      <c r="B19" s="200" t="s">
        <v>400</v>
      </c>
      <c r="C19" s="201" t="s">
        <v>401</v>
      </c>
      <c r="D19" s="202" t="s">
        <v>267</v>
      </c>
      <c r="E19" s="203" t="s">
        <v>376</v>
      </c>
      <c r="F19" s="204" t="s">
        <v>402</v>
      </c>
      <c r="G19" s="297">
        <f t="shared" si="1"/>
        <v>3</v>
      </c>
      <c r="H19" s="291" t="s">
        <v>665</v>
      </c>
      <c r="I19" s="553"/>
      <c r="J19" s="554"/>
      <c r="K19" s="324"/>
      <c r="L19" s="328"/>
      <c r="M19" s="293"/>
    </row>
    <row r="20" spans="1:13" s="272" customFormat="1" ht="48" customHeight="1">
      <c r="A20" s="578"/>
      <c r="B20" s="589" t="s">
        <v>403</v>
      </c>
      <c r="C20" s="201" t="s">
        <v>404</v>
      </c>
      <c r="D20" s="202" t="s">
        <v>269</v>
      </c>
      <c r="E20" s="203" t="s">
        <v>376</v>
      </c>
      <c r="F20" s="591" t="s">
        <v>405</v>
      </c>
      <c r="G20" s="297">
        <f t="shared" si="1"/>
        <v>9</v>
      </c>
      <c r="H20" s="291" t="s">
        <v>665</v>
      </c>
      <c r="I20" s="553"/>
      <c r="J20" s="554"/>
      <c r="K20" s="324"/>
      <c r="L20" s="328"/>
      <c r="M20" s="293"/>
    </row>
    <row r="21" spans="1:13" s="272" customFormat="1" ht="64.5" customHeight="1">
      <c r="A21" s="578"/>
      <c r="B21" s="590"/>
      <c r="C21" s="201" t="s">
        <v>536</v>
      </c>
      <c r="D21" s="202" t="s">
        <v>269</v>
      </c>
      <c r="E21" s="203" t="s">
        <v>380</v>
      </c>
      <c r="F21" s="592"/>
      <c r="G21" s="297">
        <f t="shared" si="1"/>
        <v>9</v>
      </c>
      <c r="H21" s="291" t="s">
        <v>665</v>
      </c>
      <c r="I21" s="553"/>
      <c r="J21" s="554"/>
      <c r="K21" s="324"/>
      <c r="L21" s="328"/>
      <c r="M21" s="293"/>
    </row>
    <row r="22" spans="1:13" s="272" customFormat="1" ht="64.5" customHeight="1">
      <c r="A22" s="578"/>
      <c r="B22" s="235" t="s">
        <v>406</v>
      </c>
      <c r="C22" s="201" t="s">
        <v>407</v>
      </c>
      <c r="D22" s="202" t="s">
        <v>269</v>
      </c>
      <c r="E22" s="203" t="s">
        <v>380</v>
      </c>
      <c r="F22" s="236"/>
      <c r="G22" s="297">
        <f t="shared" si="1"/>
        <v>9</v>
      </c>
      <c r="H22" s="291" t="s">
        <v>665</v>
      </c>
      <c r="I22" s="246"/>
      <c r="J22" s="247"/>
      <c r="K22" s="324"/>
      <c r="L22" s="328"/>
      <c r="M22" s="293"/>
    </row>
    <row r="23" spans="1:13" s="272" customFormat="1" ht="81.75" customHeight="1">
      <c r="A23" s="578"/>
      <c r="B23" s="205" t="s">
        <v>408</v>
      </c>
      <c r="C23" s="201" t="s">
        <v>409</v>
      </c>
      <c r="D23" s="202" t="s">
        <v>269</v>
      </c>
      <c r="E23" s="203" t="s">
        <v>376</v>
      </c>
      <c r="F23" s="204" t="s">
        <v>410</v>
      </c>
      <c r="G23" s="297">
        <f t="shared" si="1"/>
        <v>9</v>
      </c>
      <c r="H23" s="291" t="s">
        <v>665</v>
      </c>
      <c r="I23" s="553"/>
      <c r="J23" s="554"/>
      <c r="K23" s="324"/>
      <c r="L23" s="328"/>
      <c r="M23" s="293"/>
    </row>
    <row r="24" spans="1:13" s="272" customFormat="1" ht="69" customHeight="1">
      <c r="A24" s="578"/>
      <c r="B24" s="237" t="s">
        <v>411</v>
      </c>
      <c r="C24" s="201" t="s">
        <v>412</v>
      </c>
      <c r="D24" s="202" t="s">
        <v>267</v>
      </c>
      <c r="E24" s="203" t="s">
        <v>380</v>
      </c>
      <c r="F24" s="204" t="s">
        <v>413</v>
      </c>
      <c r="G24" s="297">
        <f t="shared" si="1"/>
        <v>3</v>
      </c>
      <c r="H24" s="291" t="s">
        <v>665</v>
      </c>
      <c r="I24" s="553"/>
      <c r="J24" s="554"/>
      <c r="K24" s="324"/>
      <c r="L24" s="328"/>
      <c r="M24" s="293"/>
    </row>
    <row r="25" spans="1:13" s="272" customFormat="1" ht="48" customHeight="1">
      <c r="A25" s="588"/>
      <c r="B25" s="200" t="s">
        <v>414</v>
      </c>
      <c r="C25" s="206" t="s">
        <v>415</v>
      </c>
      <c r="D25" s="202" t="s">
        <v>267</v>
      </c>
      <c r="E25" s="203" t="s">
        <v>376</v>
      </c>
      <c r="F25" s="201" t="s">
        <v>416</v>
      </c>
      <c r="G25" s="297">
        <f t="shared" si="1"/>
        <v>3</v>
      </c>
      <c r="H25" s="291" t="s">
        <v>665</v>
      </c>
      <c r="I25" s="553"/>
      <c r="J25" s="554"/>
      <c r="K25" s="324"/>
      <c r="L25" s="328"/>
      <c r="M25" s="293"/>
    </row>
    <row r="26" spans="1:13" s="272" customFormat="1" ht="38.25" customHeight="1">
      <c r="A26" s="587" t="s">
        <v>417</v>
      </c>
      <c r="B26" s="238" t="s">
        <v>270</v>
      </c>
      <c r="C26" s="242" t="s">
        <v>418</v>
      </c>
      <c r="D26" s="239" t="s">
        <v>267</v>
      </c>
      <c r="E26" s="240" t="s">
        <v>376</v>
      </c>
      <c r="F26" s="240"/>
      <c r="G26" s="297">
        <f t="shared" si="1"/>
        <v>3</v>
      </c>
      <c r="H26" s="291" t="s">
        <v>268</v>
      </c>
      <c r="I26" s="553"/>
      <c r="J26" s="554"/>
      <c r="K26" s="324"/>
      <c r="L26" s="328"/>
      <c r="M26" s="293"/>
    </row>
    <row r="27" spans="1:13" s="272" customFormat="1" ht="96.75" customHeight="1">
      <c r="A27" s="578"/>
      <c r="B27" s="238" t="s">
        <v>419</v>
      </c>
      <c r="C27" s="238" t="s">
        <v>420</v>
      </c>
      <c r="D27" s="239" t="s">
        <v>267</v>
      </c>
      <c r="E27" s="240" t="s">
        <v>376</v>
      </c>
      <c r="F27" s="240" t="s">
        <v>421</v>
      </c>
      <c r="G27" s="297">
        <f t="shared" si="1"/>
        <v>3</v>
      </c>
      <c r="H27" s="291" t="s">
        <v>268</v>
      </c>
      <c r="I27" s="553"/>
      <c r="J27" s="554"/>
      <c r="K27" s="324"/>
      <c r="L27" s="328"/>
      <c r="M27" s="293"/>
    </row>
    <row r="28" spans="1:13" s="272" customFormat="1" ht="24.75" customHeight="1">
      <c r="A28" s="578"/>
      <c r="B28" s="238" t="s">
        <v>422</v>
      </c>
      <c r="C28" s="238" t="s">
        <v>423</v>
      </c>
      <c r="D28" s="239" t="s">
        <v>267</v>
      </c>
      <c r="E28" s="240" t="s">
        <v>376</v>
      </c>
      <c r="F28" s="240" t="s">
        <v>424</v>
      </c>
      <c r="G28" s="297">
        <f t="shared" si="1"/>
        <v>3</v>
      </c>
      <c r="H28" s="291" t="s">
        <v>268</v>
      </c>
      <c r="I28" s="553"/>
      <c r="J28" s="554"/>
      <c r="K28" s="324"/>
      <c r="L28" s="328"/>
      <c r="M28" s="293"/>
    </row>
    <row r="29" spans="1:13" s="272" customFormat="1" ht="28.5" customHeight="1">
      <c r="A29" s="578"/>
      <c r="B29" s="238" t="s">
        <v>425</v>
      </c>
      <c r="C29" s="238" t="s">
        <v>426</v>
      </c>
      <c r="D29" s="239" t="s">
        <v>267</v>
      </c>
      <c r="E29" s="240" t="s">
        <v>376</v>
      </c>
      <c r="F29" s="240" t="s">
        <v>427</v>
      </c>
      <c r="G29" s="297">
        <f t="shared" si="1"/>
        <v>3</v>
      </c>
      <c r="H29" s="291" t="s">
        <v>268</v>
      </c>
      <c r="I29" s="553"/>
      <c r="J29" s="554"/>
      <c r="K29" s="324"/>
      <c r="L29" s="328"/>
      <c r="M29" s="293"/>
    </row>
    <row r="30" spans="1:13" s="272" customFormat="1" ht="29.25" customHeight="1">
      <c r="A30" s="578"/>
      <c r="B30" s="238" t="s">
        <v>428</v>
      </c>
      <c r="C30" s="238" t="s">
        <v>429</v>
      </c>
      <c r="D30" s="239" t="s">
        <v>267</v>
      </c>
      <c r="E30" s="240" t="s">
        <v>376</v>
      </c>
      <c r="F30" s="240"/>
      <c r="G30" s="297">
        <f t="shared" si="1"/>
        <v>3</v>
      </c>
      <c r="H30" s="291" t="s">
        <v>268</v>
      </c>
      <c r="I30" s="553"/>
      <c r="J30" s="554"/>
      <c r="K30" s="324"/>
      <c r="L30" s="328"/>
      <c r="M30" s="293"/>
    </row>
    <row r="31" spans="1:13" s="272" customFormat="1" ht="83.25" customHeight="1">
      <c r="A31" s="578"/>
      <c r="B31" s="238" t="s">
        <v>430</v>
      </c>
      <c r="C31" s="238" t="s">
        <v>431</v>
      </c>
      <c r="D31" s="239" t="s">
        <v>267</v>
      </c>
      <c r="E31" s="240" t="s">
        <v>432</v>
      </c>
      <c r="F31" s="240" t="s">
        <v>433</v>
      </c>
      <c r="G31" s="297">
        <f t="shared" si="1"/>
        <v>3</v>
      </c>
      <c r="H31" s="291" t="s">
        <v>268</v>
      </c>
      <c r="I31" s="553"/>
      <c r="J31" s="554"/>
      <c r="K31" s="324"/>
      <c r="L31" s="328"/>
      <c r="M31" s="293"/>
    </row>
    <row r="32" spans="1:13" s="272" customFormat="1" ht="45.75" customHeight="1">
      <c r="A32" s="578"/>
      <c r="B32" s="593" t="s">
        <v>434</v>
      </c>
      <c r="C32" s="238" t="s">
        <v>435</v>
      </c>
      <c r="D32" s="239" t="s">
        <v>269</v>
      </c>
      <c r="E32" s="240" t="s">
        <v>376</v>
      </c>
      <c r="F32" s="595" t="s">
        <v>436</v>
      </c>
      <c r="G32" s="297">
        <f t="shared" si="1"/>
        <v>9</v>
      </c>
      <c r="H32" s="291" t="s">
        <v>268</v>
      </c>
      <c r="I32" s="553"/>
      <c r="J32" s="554"/>
      <c r="K32" s="324"/>
      <c r="L32" s="328"/>
      <c r="M32" s="293"/>
    </row>
    <row r="33" spans="1:13" s="272" customFormat="1" ht="50.25" customHeight="1">
      <c r="A33" s="578"/>
      <c r="B33" s="594"/>
      <c r="C33" s="242" t="s">
        <v>437</v>
      </c>
      <c r="D33" s="239" t="s">
        <v>269</v>
      </c>
      <c r="E33" s="240" t="s">
        <v>432</v>
      </c>
      <c r="F33" s="596"/>
      <c r="G33" s="297">
        <f t="shared" si="1"/>
        <v>9</v>
      </c>
      <c r="H33" s="291" t="s">
        <v>268</v>
      </c>
      <c r="I33" s="553"/>
      <c r="J33" s="554"/>
      <c r="K33" s="324"/>
      <c r="L33" s="328"/>
      <c r="M33" s="293"/>
    </row>
    <row r="34" spans="1:13" s="339" customFormat="1" ht="50.25" customHeight="1">
      <c r="A34" s="578"/>
      <c r="B34" s="343" t="s">
        <v>651</v>
      </c>
      <c r="C34" s="344" t="s">
        <v>653</v>
      </c>
      <c r="D34" s="333" t="s">
        <v>269</v>
      </c>
      <c r="E34" s="334" t="s">
        <v>652</v>
      </c>
      <c r="F34" s="345"/>
      <c r="G34" s="333">
        <f t="shared" si="1"/>
        <v>9</v>
      </c>
      <c r="H34" s="335" t="s">
        <v>268</v>
      </c>
      <c r="I34" s="335"/>
      <c r="J34" s="342"/>
      <c r="K34" s="336"/>
      <c r="L34" s="337"/>
      <c r="M34" s="338"/>
    </row>
    <row r="35" spans="1:13" s="272" customFormat="1" ht="66" customHeight="1">
      <c r="A35" s="578"/>
      <c r="B35" s="250" t="s">
        <v>438</v>
      </c>
      <c r="C35" s="251" t="s">
        <v>439</v>
      </c>
      <c r="D35" s="239" t="s">
        <v>267</v>
      </c>
      <c r="E35" s="240" t="s">
        <v>271</v>
      </c>
      <c r="F35" s="240" t="s">
        <v>440</v>
      </c>
      <c r="G35" s="297">
        <f t="shared" si="1"/>
        <v>3</v>
      </c>
      <c r="H35" s="291" t="s">
        <v>268</v>
      </c>
      <c r="I35" s="553"/>
      <c r="J35" s="554"/>
      <c r="K35" s="324"/>
      <c r="L35" s="328"/>
      <c r="M35" s="293"/>
    </row>
    <row r="36" spans="1:13" s="272" customFormat="1" ht="51" customHeight="1">
      <c r="A36" s="588"/>
      <c r="B36" s="238" t="s">
        <v>414</v>
      </c>
      <c r="C36" s="252" t="s">
        <v>441</v>
      </c>
      <c r="D36" s="239" t="s">
        <v>267</v>
      </c>
      <c r="E36" s="240" t="s">
        <v>271</v>
      </c>
      <c r="F36" s="240" t="s">
        <v>442</v>
      </c>
      <c r="G36" s="297">
        <f t="shared" si="1"/>
        <v>3</v>
      </c>
      <c r="H36" s="291" t="s">
        <v>268</v>
      </c>
      <c r="I36" s="553"/>
      <c r="J36" s="554"/>
      <c r="K36" s="324"/>
      <c r="L36" s="328"/>
      <c r="M36" s="293"/>
    </row>
    <row r="37" spans="1:13" s="272" customFormat="1" ht="90" customHeight="1">
      <c r="A37" s="587" t="s">
        <v>443</v>
      </c>
      <c r="B37" s="243" t="s">
        <v>444</v>
      </c>
      <c r="C37" s="242" t="s">
        <v>445</v>
      </c>
      <c r="D37" s="239" t="s">
        <v>269</v>
      </c>
      <c r="E37" s="240" t="s">
        <v>271</v>
      </c>
      <c r="F37" s="240" t="s">
        <v>446</v>
      </c>
      <c r="G37" s="297">
        <f t="shared" si="1"/>
        <v>9</v>
      </c>
      <c r="H37" s="291" t="s">
        <v>268</v>
      </c>
      <c r="I37" s="553"/>
      <c r="J37" s="554"/>
      <c r="K37" s="324"/>
      <c r="L37" s="328"/>
      <c r="M37" s="293"/>
    </row>
    <row r="38" spans="1:13" s="272" customFormat="1" ht="30.75" customHeight="1">
      <c r="A38" s="578"/>
      <c r="B38" s="238" t="s">
        <v>447</v>
      </c>
      <c r="C38" s="238" t="s">
        <v>448</v>
      </c>
      <c r="D38" s="239" t="s">
        <v>267</v>
      </c>
      <c r="E38" s="240" t="s">
        <v>271</v>
      </c>
      <c r="F38" s="240" t="s">
        <v>449</v>
      </c>
      <c r="G38" s="297">
        <f t="shared" si="1"/>
        <v>3</v>
      </c>
      <c r="H38" s="291" t="s">
        <v>268</v>
      </c>
      <c r="I38" s="553"/>
      <c r="J38" s="554"/>
      <c r="K38" s="324"/>
      <c r="L38" s="328"/>
      <c r="M38" s="293"/>
    </row>
    <row r="39" spans="1:13" s="272" customFormat="1" ht="54" customHeight="1">
      <c r="A39" s="578"/>
      <c r="B39" s="238" t="s">
        <v>450</v>
      </c>
      <c r="C39" s="242" t="s">
        <v>451</v>
      </c>
      <c r="D39" s="239" t="s">
        <v>267</v>
      </c>
      <c r="E39" s="240" t="s">
        <v>271</v>
      </c>
      <c r="F39" s="240" t="s">
        <v>452</v>
      </c>
      <c r="G39" s="297">
        <f t="shared" si="1"/>
        <v>3</v>
      </c>
      <c r="H39" s="291" t="s">
        <v>268</v>
      </c>
      <c r="I39" s="246"/>
      <c r="J39" s="247"/>
      <c r="K39" s="324"/>
      <c r="L39" s="328"/>
      <c r="M39" s="293"/>
    </row>
    <row r="40" spans="1:13" s="272" customFormat="1" ht="41.25" customHeight="1">
      <c r="A40" s="578"/>
      <c r="B40" s="238" t="s">
        <v>453</v>
      </c>
      <c r="C40" s="238" t="s">
        <v>454</v>
      </c>
      <c r="D40" s="239" t="s">
        <v>267</v>
      </c>
      <c r="E40" s="240" t="s">
        <v>271</v>
      </c>
      <c r="F40" s="240" t="s">
        <v>455</v>
      </c>
      <c r="G40" s="297">
        <f t="shared" si="1"/>
        <v>3</v>
      </c>
      <c r="H40" s="291" t="s">
        <v>665</v>
      </c>
      <c r="I40" s="553"/>
      <c r="J40" s="554"/>
      <c r="K40" s="324"/>
      <c r="L40" s="328"/>
      <c r="M40" s="293"/>
    </row>
    <row r="41" spans="1:13" s="339" customFormat="1" ht="70.5" customHeight="1">
      <c r="A41" s="578"/>
      <c r="B41" s="331" t="s">
        <v>456</v>
      </c>
      <c r="C41" s="332" t="s">
        <v>545</v>
      </c>
      <c r="D41" s="333" t="s">
        <v>267</v>
      </c>
      <c r="E41" s="334" t="s">
        <v>380</v>
      </c>
      <c r="F41" s="334" t="s">
        <v>457</v>
      </c>
      <c r="G41" s="333">
        <f t="shared" si="1"/>
        <v>3</v>
      </c>
      <c r="H41" s="335" t="s">
        <v>268</v>
      </c>
      <c r="I41" s="555"/>
      <c r="J41" s="556"/>
      <c r="K41" s="336"/>
      <c r="L41" s="337"/>
      <c r="M41" s="338"/>
    </row>
    <row r="42" spans="1:13" s="272" customFormat="1" ht="55.5" customHeight="1">
      <c r="A42" s="578"/>
      <c r="B42" s="581" t="s">
        <v>411</v>
      </c>
      <c r="C42" s="238" t="s">
        <v>458</v>
      </c>
      <c r="D42" s="239" t="s">
        <v>267</v>
      </c>
      <c r="E42" s="240" t="s">
        <v>459</v>
      </c>
      <c r="F42" s="240"/>
      <c r="G42" s="297">
        <f t="shared" si="1"/>
        <v>3</v>
      </c>
      <c r="H42" s="291" t="s">
        <v>268</v>
      </c>
      <c r="I42" s="246"/>
      <c r="J42" s="247"/>
      <c r="K42" s="324"/>
      <c r="L42" s="328"/>
      <c r="M42" s="293"/>
    </row>
    <row r="43" spans="1:13" s="272" customFormat="1" ht="69" customHeight="1">
      <c r="A43" s="578"/>
      <c r="B43" s="597"/>
      <c r="C43" s="242" t="s">
        <v>412</v>
      </c>
      <c r="D43" s="239" t="s">
        <v>267</v>
      </c>
      <c r="E43" s="240" t="s">
        <v>271</v>
      </c>
      <c r="F43" s="240"/>
      <c r="G43" s="297">
        <f t="shared" si="1"/>
        <v>3</v>
      </c>
      <c r="H43" s="291" t="s">
        <v>268</v>
      </c>
      <c r="I43" s="553"/>
      <c r="J43" s="554"/>
      <c r="K43" s="324"/>
      <c r="L43" s="328"/>
      <c r="M43" s="293"/>
    </row>
    <row r="44" spans="1:13" s="339" customFormat="1" ht="39.75" customHeight="1">
      <c r="A44" s="587" t="s">
        <v>460</v>
      </c>
      <c r="B44" s="349" t="s">
        <v>461</v>
      </c>
      <c r="C44" s="340" t="s">
        <v>462</v>
      </c>
      <c r="D44" s="347" t="s">
        <v>267</v>
      </c>
      <c r="E44" s="341" t="s">
        <v>271</v>
      </c>
      <c r="F44" s="341"/>
      <c r="G44" s="347">
        <f t="shared" si="1"/>
        <v>3</v>
      </c>
      <c r="H44" s="335" t="s">
        <v>268</v>
      </c>
      <c r="I44" s="335"/>
      <c r="J44" s="342"/>
      <c r="K44" s="336"/>
      <c r="L44" s="337"/>
      <c r="M44" s="338"/>
    </row>
    <row r="45" spans="1:13" s="272" customFormat="1" ht="54.75" customHeight="1">
      <c r="A45" s="578"/>
      <c r="B45" s="200" t="s">
        <v>463</v>
      </c>
      <c r="C45" s="201" t="s">
        <v>464</v>
      </c>
      <c r="D45" s="202" t="s">
        <v>267</v>
      </c>
      <c r="E45" s="203" t="s">
        <v>271</v>
      </c>
      <c r="F45" s="204" t="s">
        <v>465</v>
      </c>
      <c r="G45" s="298">
        <f t="shared" si="1"/>
        <v>3</v>
      </c>
      <c r="H45" s="291" t="s">
        <v>268</v>
      </c>
      <c r="I45" s="553"/>
      <c r="J45" s="554"/>
      <c r="K45" s="324"/>
      <c r="L45" s="328"/>
      <c r="M45" s="293"/>
    </row>
    <row r="46" spans="1:13" s="272" customFormat="1" ht="33" customHeight="1">
      <c r="A46" s="578"/>
      <c r="B46" s="200" t="s">
        <v>466</v>
      </c>
      <c r="C46" s="200" t="s">
        <v>467</v>
      </c>
      <c r="D46" s="202" t="s">
        <v>267</v>
      </c>
      <c r="E46" s="204" t="s">
        <v>432</v>
      </c>
      <c r="F46" s="204"/>
      <c r="G46" s="298">
        <f t="shared" si="1"/>
        <v>3</v>
      </c>
      <c r="H46" s="291" t="s">
        <v>268</v>
      </c>
      <c r="I46" s="553"/>
      <c r="J46" s="554"/>
      <c r="K46" s="324"/>
      <c r="L46" s="328"/>
      <c r="M46" s="293"/>
    </row>
    <row r="47" spans="1:13" s="272" customFormat="1" ht="31.5" customHeight="1">
      <c r="A47" s="578"/>
      <c r="B47" s="589" t="s">
        <v>468</v>
      </c>
      <c r="C47" s="200" t="s">
        <v>469</v>
      </c>
      <c r="D47" s="599" t="s">
        <v>269</v>
      </c>
      <c r="E47" s="204" t="s">
        <v>376</v>
      </c>
      <c r="F47" s="591" t="s">
        <v>470</v>
      </c>
      <c r="G47" s="605">
        <f>IF(D47="重要项",3*3,3*1)</f>
        <v>9</v>
      </c>
      <c r="H47" s="291" t="s">
        <v>268</v>
      </c>
      <c r="I47" s="246"/>
      <c r="J47" s="247"/>
      <c r="K47" s="324"/>
      <c r="L47" s="328"/>
      <c r="M47" s="293"/>
    </row>
    <row r="48" spans="1:13" s="272" customFormat="1" ht="39" customHeight="1">
      <c r="A48" s="578"/>
      <c r="B48" s="598"/>
      <c r="C48" s="205" t="s">
        <v>471</v>
      </c>
      <c r="D48" s="600"/>
      <c r="E48" s="207" t="s">
        <v>432</v>
      </c>
      <c r="F48" s="604"/>
      <c r="G48" s="606"/>
      <c r="H48" s="291" t="s">
        <v>268</v>
      </c>
      <c r="I48" s="553"/>
      <c r="J48" s="554"/>
      <c r="K48" s="324"/>
      <c r="L48" s="328"/>
      <c r="M48" s="293"/>
    </row>
    <row r="49" spans="1:13" s="272" customFormat="1" ht="37.5" customHeight="1">
      <c r="A49" s="578"/>
      <c r="B49" s="590"/>
      <c r="C49" s="201" t="s">
        <v>472</v>
      </c>
      <c r="D49" s="601"/>
      <c r="E49" s="204" t="s">
        <v>432</v>
      </c>
      <c r="F49" s="592"/>
      <c r="G49" s="607"/>
      <c r="H49" s="291" t="s">
        <v>268</v>
      </c>
      <c r="I49" s="553"/>
      <c r="J49" s="554"/>
      <c r="K49" s="324"/>
      <c r="L49" s="328"/>
      <c r="M49" s="293"/>
    </row>
    <row r="50" spans="1:13" s="272" customFormat="1" ht="31.5" customHeight="1">
      <c r="A50" s="578"/>
      <c r="B50" s="200" t="s">
        <v>473</v>
      </c>
      <c r="C50" s="201" t="s">
        <v>474</v>
      </c>
      <c r="D50" s="202" t="s">
        <v>267</v>
      </c>
      <c r="E50" s="203" t="s">
        <v>380</v>
      </c>
      <c r="F50" s="204"/>
      <c r="G50" s="298">
        <f>IF(D50="一般项",3*1,3*3)</f>
        <v>3</v>
      </c>
      <c r="H50" s="291" t="s">
        <v>268</v>
      </c>
      <c r="I50" s="553"/>
      <c r="J50" s="554"/>
      <c r="K50" s="324"/>
      <c r="L50" s="328"/>
      <c r="M50" s="293"/>
    </row>
    <row r="51" spans="1:13" s="272" customFormat="1" ht="50.25" customHeight="1">
      <c r="A51" s="578"/>
      <c r="B51" s="200" t="s">
        <v>475</v>
      </c>
      <c r="C51" s="201" t="s">
        <v>476</v>
      </c>
      <c r="D51" s="202" t="s">
        <v>267</v>
      </c>
      <c r="E51" s="203" t="s">
        <v>380</v>
      </c>
      <c r="F51" s="204" t="s">
        <v>477</v>
      </c>
      <c r="G51" s="298">
        <f t="shared" ref="G51:G65" si="2">IF(D51="一般项",3*1,3*3)</f>
        <v>3</v>
      </c>
      <c r="H51" s="291" t="s">
        <v>268</v>
      </c>
      <c r="I51" s="553"/>
      <c r="J51" s="554"/>
      <c r="K51" s="324"/>
      <c r="L51" s="328"/>
      <c r="M51" s="293"/>
    </row>
    <row r="52" spans="1:13" s="272" customFormat="1" ht="50.25" customHeight="1">
      <c r="A52" s="578"/>
      <c r="B52" s="200" t="s">
        <v>657</v>
      </c>
      <c r="C52" s="201" t="s">
        <v>654</v>
      </c>
      <c r="D52" s="202" t="s">
        <v>269</v>
      </c>
      <c r="E52" s="203" t="s">
        <v>652</v>
      </c>
      <c r="F52" s="204" t="s">
        <v>655</v>
      </c>
      <c r="G52" s="298">
        <v>3</v>
      </c>
      <c r="H52" s="291" t="s">
        <v>268</v>
      </c>
      <c r="I52" s="268"/>
      <c r="J52" s="269"/>
      <c r="K52" s="324"/>
      <c r="L52" s="328"/>
      <c r="M52" s="293"/>
    </row>
    <row r="53" spans="1:13" s="339" customFormat="1" ht="52.5" customHeight="1">
      <c r="A53" s="578"/>
      <c r="B53" s="346" t="s">
        <v>478</v>
      </c>
      <c r="C53" s="340" t="s">
        <v>479</v>
      </c>
      <c r="D53" s="347" t="s">
        <v>267</v>
      </c>
      <c r="E53" s="348" t="s">
        <v>380</v>
      </c>
      <c r="F53" s="341"/>
      <c r="G53" s="347">
        <f t="shared" si="2"/>
        <v>3</v>
      </c>
      <c r="H53" s="335" t="s">
        <v>268</v>
      </c>
      <c r="I53" s="335"/>
      <c r="J53" s="342"/>
      <c r="K53" s="336"/>
      <c r="L53" s="337"/>
      <c r="M53" s="338"/>
    </row>
    <row r="54" spans="1:13" s="272" customFormat="1" ht="33">
      <c r="A54" s="578"/>
      <c r="B54" s="608" t="s">
        <v>411</v>
      </c>
      <c r="C54" s="201" t="s">
        <v>480</v>
      </c>
      <c r="D54" s="202" t="s">
        <v>267</v>
      </c>
      <c r="E54" s="203" t="s">
        <v>481</v>
      </c>
      <c r="F54" s="204"/>
      <c r="G54" s="298">
        <f t="shared" si="2"/>
        <v>3</v>
      </c>
      <c r="H54" s="291" t="s">
        <v>268</v>
      </c>
      <c r="I54" s="553"/>
      <c r="J54" s="554"/>
      <c r="K54" s="324"/>
      <c r="L54" s="328"/>
      <c r="M54" s="293"/>
    </row>
    <row r="55" spans="1:13" s="272" customFormat="1" ht="54" customHeight="1">
      <c r="A55" s="578"/>
      <c r="B55" s="609"/>
      <c r="C55" s="201" t="s">
        <v>482</v>
      </c>
      <c r="D55" s="202" t="s">
        <v>267</v>
      </c>
      <c r="E55" s="203" t="s">
        <v>380</v>
      </c>
      <c r="F55" s="208"/>
      <c r="G55" s="298">
        <f t="shared" si="2"/>
        <v>3</v>
      </c>
      <c r="H55" s="291" t="s">
        <v>268</v>
      </c>
      <c r="I55" s="246"/>
      <c r="J55" s="247"/>
      <c r="K55" s="324"/>
      <c r="L55" s="328"/>
      <c r="M55" s="293"/>
    </row>
    <row r="56" spans="1:13" s="272" customFormat="1" ht="49.5" customHeight="1">
      <c r="A56" s="588"/>
      <c r="B56" s="205" t="s">
        <v>483</v>
      </c>
      <c r="C56" s="201" t="s">
        <v>484</v>
      </c>
      <c r="D56" s="202" t="s">
        <v>269</v>
      </c>
      <c r="E56" s="203" t="s">
        <v>380</v>
      </c>
      <c r="F56" s="204" t="s">
        <v>485</v>
      </c>
      <c r="G56" s="298">
        <f t="shared" si="2"/>
        <v>9</v>
      </c>
      <c r="H56" s="291" t="s">
        <v>268</v>
      </c>
      <c r="I56" s="553"/>
      <c r="J56" s="554"/>
      <c r="K56" s="324"/>
      <c r="L56" s="328"/>
      <c r="M56" s="293"/>
    </row>
    <row r="57" spans="1:13" s="272" customFormat="1" ht="165">
      <c r="A57" s="587" t="s">
        <v>486</v>
      </c>
      <c r="B57" s="238" t="s">
        <v>517</v>
      </c>
      <c r="C57" s="242" t="s">
        <v>519</v>
      </c>
      <c r="D57" s="239" t="s">
        <v>269</v>
      </c>
      <c r="E57" s="240" t="s">
        <v>380</v>
      </c>
      <c r="F57" s="253"/>
      <c r="G57" s="297">
        <f t="shared" si="2"/>
        <v>9</v>
      </c>
      <c r="H57" s="291" t="s">
        <v>268</v>
      </c>
      <c r="I57" s="246"/>
      <c r="J57" s="247"/>
      <c r="K57" s="324"/>
      <c r="L57" s="328"/>
      <c r="M57" s="293"/>
    </row>
    <row r="58" spans="1:13" s="272" customFormat="1" ht="49.5" customHeight="1">
      <c r="A58" s="578"/>
      <c r="B58" s="238" t="s">
        <v>556</v>
      </c>
      <c r="C58" s="242" t="s">
        <v>554</v>
      </c>
      <c r="D58" s="239" t="s">
        <v>269</v>
      </c>
      <c r="E58" s="240" t="s">
        <v>271</v>
      </c>
      <c r="F58" s="240" t="s">
        <v>553</v>
      </c>
      <c r="G58" s="297">
        <f t="shared" si="2"/>
        <v>9</v>
      </c>
      <c r="H58" s="291" t="s">
        <v>268</v>
      </c>
      <c r="I58" s="289"/>
      <c r="J58" s="290"/>
      <c r="K58" s="324"/>
      <c r="L58" s="328"/>
      <c r="M58" s="293"/>
    </row>
    <row r="59" spans="1:13" s="272" customFormat="1" ht="38.25" customHeight="1">
      <c r="A59" s="578"/>
      <c r="B59" s="238" t="s">
        <v>487</v>
      </c>
      <c r="C59" s="242" t="s">
        <v>488</v>
      </c>
      <c r="D59" s="239" t="s">
        <v>267</v>
      </c>
      <c r="E59" s="240" t="s">
        <v>271</v>
      </c>
      <c r="F59" s="253"/>
      <c r="G59" s="297">
        <f t="shared" si="2"/>
        <v>3</v>
      </c>
      <c r="H59" s="291" t="s">
        <v>268</v>
      </c>
      <c r="I59" s="553"/>
      <c r="J59" s="554"/>
      <c r="K59" s="324"/>
      <c r="L59" s="328"/>
      <c r="M59" s="293"/>
    </row>
    <row r="60" spans="1:13" s="272" customFormat="1" ht="49.5" customHeight="1">
      <c r="A60" s="588"/>
      <c r="B60" s="238" t="s">
        <v>489</v>
      </c>
      <c r="C60" s="242" t="s">
        <v>520</v>
      </c>
      <c r="D60" s="239" t="s">
        <v>267</v>
      </c>
      <c r="E60" s="240" t="s">
        <v>271</v>
      </c>
      <c r="F60" s="253"/>
      <c r="G60" s="297">
        <f t="shared" si="2"/>
        <v>3</v>
      </c>
      <c r="H60" s="291" t="s">
        <v>268</v>
      </c>
      <c r="I60" s="553"/>
      <c r="J60" s="554"/>
      <c r="K60" s="324"/>
      <c r="L60" s="328"/>
      <c r="M60" s="293"/>
    </row>
    <row r="61" spans="1:13" s="272" customFormat="1" ht="33.75" customHeight="1">
      <c r="A61" s="587" t="s">
        <v>490</v>
      </c>
      <c r="B61" s="238" t="s">
        <v>491</v>
      </c>
      <c r="C61" s="242" t="s">
        <v>492</v>
      </c>
      <c r="D61" s="239" t="s">
        <v>267</v>
      </c>
      <c r="E61" s="240" t="s">
        <v>271</v>
      </c>
      <c r="F61" s="610" t="s">
        <v>493</v>
      </c>
      <c r="G61" s="297">
        <f t="shared" si="2"/>
        <v>3</v>
      </c>
      <c r="H61" s="291" t="s">
        <v>268</v>
      </c>
      <c r="I61" s="553"/>
      <c r="J61" s="554"/>
      <c r="K61" s="324"/>
      <c r="L61" s="328"/>
      <c r="M61" s="293"/>
    </row>
    <row r="62" spans="1:13" s="272" customFormat="1" ht="27.75" customHeight="1">
      <c r="A62" s="578"/>
      <c r="B62" s="238" t="s">
        <v>494</v>
      </c>
      <c r="C62" s="238" t="s">
        <v>495</v>
      </c>
      <c r="D62" s="239" t="s">
        <v>267</v>
      </c>
      <c r="E62" s="240" t="s">
        <v>271</v>
      </c>
      <c r="F62" s="611"/>
      <c r="G62" s="297">
        <f t="shared" si="2"/>
        <v>3</v>
      </c>
      <c r="H62" s="291" t="s">
        <v>268</v>
      </c>
      <c r="I62" s="553"/>
      <c r="J62" s="554"/>
      <c r="K62" s="324"/>
      <c r="L62" s="328"/>
      <c r="M62" s="293"/>
    </row>
    <row r="63" spans="1:13" s="272" customFormat="1" ht="123.75" customHeight="1">
      <c r="A63" s="578"/>
      <c r="B63" s="238" t="s">
        <v>496</v>
      </c>
      <c r="C63" s="242" t="s">
        <v>497</v>
      </c>
      <c r="D63" s="239" t="s">
        <v>267</v>
      </c>
      <c r="E63" s="240" t="s">
        <v>271</v>
      </c>
      <c r="F63" s="242" t="s">
        <v>498</v>
      </c>
      <c r="G63" s="297">
        <f t="shared" si="2"/>
        <v>3</v>
      </c>
      <c r="H63" s="291" t="s">
        <v>268</v>
      </c>
      <c r="I63" s="553"/>
      <c r="J63" s="554"/>
      <c r="K63" s="324"/>
      <c r="L63" s="328"/>
      <c r="M63" s="293"/>
    </row>
    <row r="64" spans="1:13" s="273" customFormat="1" ht="117" customHeight="1">
      <c r="A64" s="578"/>
      <c r="B64" s="250" t="s">
        <v>499</v>
      </c>
      <c r="C64" s="329" t="s">
        <v>660</v>
      </c>
      <c r="D64" s="239" t="s">
        <v>267</v>
      </c>
      <c r="E64" s="248" t="s">
        <v>388</v>
      </c>
      <c r="F64" s="240" t="s">
        <v>659</v>
      </c>
      <c r="G64" s="297">
        <f t="shared" si="2"/>
        <v>3</v>
      </c>
      <c r="H64" s="291" t="s">
        <v>268</v>
      </c>
      <c r="I64" s="246"/>
      <c r="J64" s="247"/>
      <c r="K64" s="324"/>
      <c r="L64" s="328"/>
      <c r="M64" s="294"/>
    </row>
    <row r="65" spans="1:13" s="272" customFormat="1" ht="82.5">
      <c r="A65" s="588"/>
      <c r="B65" s="238" t="s">
        <v>411</v>
      </c>
      <c r="C65" s="242" t="s">
        <v>518</v>
      </c>
      <c r="D65" s="239" t="s">
        <v>267</v>
      </c>
      <c r="E65" s="240" t="s">
        <v>271</v>
      </c>
      <c r="F65" s="238"/>
      <c r="G65" s="297">
        <f t="shared" si="2"/>
        <v>3</v>
      </c>
      <c r="H65" s="291" t="s">
        <v>268</v>
      </c>
      <c r="I65" s="553"/>
      <c r="J65" s="554"/>
      <c r="K65" s="324"/>
      <c r="L65" s="328"/>
      <c r="M65" s="293"/>
    </row>
    <row r="66" spans="1:13" s="272" customFormat="1" ht="111" customHeight="1">
      <c r="A66" s="587" t="s">
        <v>500</v>
      </c>
      <c r="B66" s="243" t="s">
        <v>501</v>
      </c>
      <c r="C66" s="242" t="s">
        <v>502</v>
      </c>
      <c r="D66" s="239" t="s">
        <v>269</v>
      </c>
      <c r="E66" s="240" t="s">
        <v>271</v>
      </c>
      <c r="F66" s="242" t="s">
        <v>503</v>
      </c>
      <c r="G66" s="297">
        <f>IF(D66="一般项",3*1,3*3)</f>
        <v>9</v>
      </c>
      <c r="H66" s="291" t="s">
        <v>268</v>
      </c>
      <c r="I66" s="553"/>
      <c r="J66" s="554"/>
      <c r="K66" s="324"/>
      <c r="L66" s="328"/>
      <c r="M66" s="293"/>
    </row>
    <row r="67" spans="1:13" s="272" customFormat="1" ht="76.5" customHeight="1">
      <c r="A67" s="578"/>
      <c r="B67" s="242" t="s">
        <v>544</v>
      </c>
      <c r="C67" s="242" t="s">
        <v>543</v>
      </c>
      <c r="D67" s="239" t="s">
        <v>267</v>
      </c>
      <c r="E67" s="240" t="s">
        <v>271</v>
      </c>
      <c r="F67" s="242" t="s">
        <v>504</v>
      </c>
      <c r="G67" s="297">
        <f>IF(D67="一般项",3*1,3*3)</f>
        <v>3</v>
      </c>
      <c r="H67" s="291" t="s">
        <v>268</v>
      </c>
      <c r="I67" s="553"/>
      <c r="J67" s="554"/>
      <c r="K67" s="324"/>
      <c r="L67" s="328"/>
      <c r="M67" s="293"/>
    </row>
    <row r="68" spans="1:13" s="272" customFormat="1" ht="87.75" customHeight="1">
      <c r="A68" s="588"/>
      <c r="B68" s="243" t="s">
        <v>408</v>
      </c>
      <c r="C68" s="242" t="s">
        <v>505</v>
      </c>
      <c r="D68" s="239" t="s">
        <v>269</v>
      </c>
      <c r="E68" s="240" t="s">
        <v>271</v>
      </c>
      <c r="F68" s="242" t="s">
        <v>506</v>
      </c>
      <c r="G68" s="297">
        <f>IF(D68="重要项",3*3,3*3)</f>
        <v>9</v>
      </c>
      <c r="H68" s="291" t="s">
        <v>268</v>
      </c>
      <c r="I68" s="246"/>
      <c r="J68" s="247"/>
      <c r="K68" s="324"/>
      <c r="L68" s="328"/>
      <c r="M68" s="293"/>
    </row>
    <row r="69" spans="1:13" s="272" customFormat="1" ht="33" customHeight="1">
      <c r="A69" s="602" t="s">
        <v>507</v>
      </c>
      <c r="B69" s="238" t="s">
        <v>508</v>
      </c>
      <c r="C69" s="242" t="s">
        <v>509</v>
      </c>
      <c r="D69" s="239" t="s">
        <v>267</v>
      </c>
      <c r="E69" s="240" t="s">
        <v>271</v>
      </c>
      <c r="F69" s="238"/>
      <c r="G69" s="297">
        <f>IF(D69="一般项",3*1,3*3)</f>
        <v>3</v>
      </c>
      <c r="H69" s="291" t="s">
        <v>268</v>
      </c>
      <c r="I69" s="553"/>
      <c r="J69" s="554"/>
      <c r="K69" s="324"/>
      <c r="L69" s="328"/>
      <c r="M69" s="293"/>
    </row>
    <row r="70" spans="1:13" s="272" customFormat="1" ht="84.75" customHeight="1">
      <c r="A70" s="602"/>
      <c r="B70" s="243" t="s">
        <v>510</v>
      </c>
      <c r="C70" s="201" t="s">
        <v>534</v>
      </c>
      <c r="D70" s="239" t="s">
        <v>269</v>
      </c>
      <c r="E70" s="240" t="s">
        <v>271</v>
      </c>
      <c r="F70" s="242" t="s">
        <v>511</v>
      </c>
      <c r="G70" s="297">
        <f>IF(D70="一般项",3*1,3*3)</f>
        <v>9</v>
      </c>
      <c r="H70" s="291" t="s">
        <v>268</v>
      </c>
      <c r="I70" s="553"/>
      <c r="J70" s="554"/>
      <c r="K70" s="324"/>
      <c r="L70" s="328"/>
      <c r="M70" s="293"/>
    </row>
    <row r="71" spans="1:13" s="272" customFormat="1" ht="51" customHeight="1">
      <c r="A71" s="602"/>
      <c r="B71" s="243" t="s">
        <v>512</v>
      </c>
      <c r="C71" s="242" t="s">
        <v>513</v>
      </c>
      <c r="D71" s="239" t="s">
        <v>267</v>
      </c>
      <c r="E71" s="240" t="s">
        <v>271</v>
      </c>
      <c r="F71" s="240" t="s">
        <v>514</v>
      </c>
      <c r="G71" s="297">
        <f>IF(D71="一般项",3*1,3*3)</f>
        <v>3</v>
      </c>
      <c r="H71" s="291" t="s">
        <v>268</v>
      </c>
      <c r="I71" s="254"/>
      <c r="J71" s="255"/>
      <c r="K71" s="292"/>
      <c r="L71" s="328"/>
      <c r="M71" s="293"/>
    </row>
    <row r="72" spans="1:13" s="272" customFormat="1" ht="25.5" customHeight="1" thickBot="1">
      <c r="A72" s="603"/>
      <c r="B72" s="256" t="s">
        <v>515</v>
      </c>
      <c r="C72" s="256" t="s">
        <v>516</v>
      </c>
      <c r="D72" s="257" t="s">
        <v>267</v>
      </c>
      <c r="E72" s="256" t="s">
        <v>271</v>
      </c>
      <c r="F72" s="256"/>
      <c r="G72" s="299">
        <f>IF(D72="一般项",3*1,3*1)</f>
        <v>3</v>
      </c>
      <c r="H72" s="300" t="s">
        <v>268</v>
      </c>
      <c r="I72" s="564"/>
      <c r="J72" s="565"/>
      <c r="K72" s="325"/>
      <c r="L72" s="328"/>
      <c r="M72" s="293"/>
    </row>
  </sheetData>
  <autoFilter ref="A6:L72">
    <filterColumn colId="8" showButton="0"/>
  </autoFilter>
  <mergeCells count="88">
    <mergeCell ref="A66:A68"/>
    <mergeCell ref="A69:A72"/>
    <mergeCell ref="F47:F49"/>
    <mergeCell ref="G47:G49"/>
    <mergeCell ref="B54:B55"/>
    <mergeCell ref="A57:A60"/>
    <mergeCell ref="A61:A65"/>
    <mergeCell ref="F61:F62"/>
    <mergeCell ref="A37:A43"/>
    <mergeCell ref="B42:B43"/>
    <mergeCell ref="A44:A56"/>
    <mergeCell ref="B47:B49"/>
    <mergeCell ref="D47:D49"/>
    <mergeCell ref="A17:A25"/>
    <mergeCell ref="B20:B21"/>
    <mergeCell ref="F20:F21"/>
    <mergeCell ref="A26:A36"/>
    <mergeCell ref="B32:B33"/>
    <mergeCell ref="F32:F33"/>
    <mergeCell ref="L3:L4"/>
    <mergeCell ref="I10:J10"/>
    <mergeCell ref="I11:J11"/>
    <mergeCell ref="I12:J12"/>
    <mergeCell ref="A5:L5"/>
    <mergeCell ref="I6:J6"/>
    <mergeCell ref="A7:A8"/>
    <mergeCell ref="I7:J7"/>
    <mergeCell ref="I8:J8"/>
    <mergeCell ref="A9:A16"/>
    <mergeCell ref="I9:J9"/>
    <mergeCell ref="B13:B14"/>
    <mergeCell ref="D13:D14"/>
    <mergeCell ref="G13:G14"/>
    <mergeCell ref="I15:J15"/>
    <mergeCell ref="I16:J16"/>
    <mergeCell ref="A1:F1"/>
    <mergeCell ref="A4:B4"/>
    <mergeCell ref="D4:F4"/>
    <mergeCell ref="G4:H4"/>
    <mergeCell ref="A2:B2"/>
    <mergeCell ref="D2:F2"/>
    <mergeCell ref="G2:H2"/>
    <mergeCell ref="J2:K2"/>
    <mergeCell ref="A3:B3"/>
    <mergeCell ref="D3:F3"/>
    <mergeCell ref="G3:H3"/>
    <mergeCell ref="I72:J72"/>
    <mergeCell ref="I70:J70"/>
    <mergeCell ref="I69:J69"/>
    <mergeCell ref="I67:J67"/>
    <mergeCell ref="I66:J66"/>
    <mergeCell ref="I65:J65"/>
    <mergeCell ref="I63:J63"/>
    <mergeCell ref="I62:J62"/>
    <mergeCell ref="I61:J61"/>
    <mergeCell ref="I60:J60"/>
    <mergeCell ref="I59:J59"/>
    <mergeCell ref="I56:J56"/>
    <mergeCell ref="I54:J54"/>
    <mergeCell ref="I51:J51"/>
    <mergeCell ref="I50:J50"/>
    <mergeCell ref="I49:J49"/>
    <mergeCell ref="I48:J48"/>
    <mergeCell ref="I46:J46"/>
    <mergeCell ref="I45:J45"/>
    <mergeCell ref="I43:J43"/>
    <mergeCell ref="I41:J41"/>
    <mergeCell ref="I40:J40"/>
    <mergeCell ref="I38:J38"/>
    <mergeCell ref="I37:J37"/>
    <mergeCell ref="I36:J36"/>
    <mergeCell ref="I35:J35"/>
    <mergeCell ref="I33:J33"/>
    <mergeCell ref="I32:J32"/>
    <mergeCell ref="I31:J31"/>
    <mergeCell ref="I30:J30"/>
    <mergeCell ref="I29:J29"/>
    <mergeCell ref="I28:J28"/>
    <mergeCell ref="I27:J27"/>
    <mergeCell ref="I26:J26"/>
    <mergeCell ref="I25:J25"/>
    <mergeCell ref="I18:J18"/>
    <mergeCell ref="I17:J17"/>
    <mergeCell ref="I24:J24"/>
    <mergeCell ref="I23:J23"/>
    <mergeCell ref="I21:J21"/>
    <mergeCell ref="I20:J20"/>
    <mergeCell ref="I19:J19"/>
  </mergeCells>
  <phoneticPr fontId="5" type="noConversion"/>
  <conditionalFormatting sqref="H7:H72">
    <cfRule type="containsText" dxfId="23" priority="34" stopIfTrue="1" operator="containsText" text="裁剪">
      <formula>NOT(ISERROR(SEARCH("裁剪",H7)))</formula>
    </cfRule>
    <cfRule type="containsText" dxfId="22" priority="36" stopIfTrue="1" operator="containsText" text="是">
      <formula>NOT(ISERROR(SEARCH("是",H7)))</formula>
    </cfRule>
    <cfRule type="containsText" dxfId="21" priority="37" stopIfTrue="1" operator="containsText" text="是">
      <formula>NOT(ISERROR(SEARCH("是",H7)))</formula>
    </cfRule>
    <cfRule type="containsText" priority="38" stopIfTrue="1" operator="containsText" text="是">
      <formula>NOT(ISERROR(SEARCH("是",H7)))</formula>
    </cfRule>
    <cfRule type="containsText" dxfId="20" priority="39" stopIfTrue="1" operator="containsText" text="是">
      <formula>NOT(ISERROR(SEARCH("是",H7)))</formula>
    </cfRule>
    <cfRule type="containsText" dxfId="19" priority="40" stopIfTrue="1" operator="containsText" text="是">
      <formula>NOT(ISERROR(SEARCH("是",H7)))</formula>
    </cfRule>
  </conditionalFormatting>
  <conditionalFormatting sqref="H7">
    <cfRule type="containsText" dxfId="18" priority="35" stopIfTrue="1" operator="containsText" text="裁剪">
      <formula>NOT(ISERROR(SEARCH("裁剪",H7)))</formula>
    </cfRule>
  </conditionalFormatting>
  <conditionalFormatting sqref="I2">
    <cfRule type="containsText" dxfId="17" priority="16" stopIfTrue="1" operator="containsText" text="裁剪">
      <formula>NOT(ISERROR(SEARCH("裁剪",I2)))</formula>
    </cfRule>
    <cfRule type="containsText" dxfId="16" priority="17" stopIfTrue="1" operator="containsText" text="是">
      <formula>NOT(ISERROR(SEARCH("是",I2)))</formula>
    </cfRule>
    <cfRule type="containsText" dxfId="15" priority="18" stopIfTrue="1" operator="containsText" text="是">
      <formula>NOT(ISERROR(SEARCH("是",I2)))</formula>
    </cfRule>
    <cfRule type="containsText" priority="19" stopIfTrue="1" operator="containsText" text="是">
      <formula>NOT(ISERROR(SEARCH("是",I2)))</formula>
    </cfRule>
    <cfRule type="containsText" dxfId="14" priority="20" stopIfTrue="1" operator="containsText" text="是">
      <formula>NOT(ISERROR(SEARCH("是",I2)))</formula>
    </cfRule>
    <cfRule type="containsText" dxfId="13" priority="21" stopIfTrue="1" operator="containsText" text="是">
      <formula>NOT(ISERROR(SEARCH("是",I2)))</formula>
    </cfRule>
  </conditionalFormatting>
  <conditionalFormatting sqref="I2">
    <cfRule type="containsText" dxfId="12" priority="15" stopIfTrue="1" operator="containsText" text="裁剪">
      <formula>NOT(ISERROR(SEARCH("裁剪",I2)))</formula>
    </cfRule>
  </conditionalFormatting>
  <conditionalFormatting sqref="J2:K2">
    <cfRule type="containsText" dxfId="11" priority="9" stopIfTrue="1" operator="containsText" text="裁剪">
      <formula>NOT(ISERROR(SEARCH("裁剪",J2)))</formula>
    </cfRule>
    <cfRule type="containsText" dxfId="10" priority="10" stopIfTrue="1" operator="containsText" text="是">
      <formula>NOT(ISERROR(SEARCH("是",J2)))</formula>
    </cfRule>
    <cfRule type="containsText" dxfId="9" priority="11" stopIfTrue="1" operator="containsText" text="是">
      <formula>NOT(ISERROR(SEARCH("是",J2)))</formula>
    </cfRule>
    <cfRule type="containsText" priority="12" stopIfTrue="1" operator="containsText" text="是">
      <formula>NOT(ISERROR(SEARCH("是",J2)))</formula>
    </cfRule>
    <cfRule type="containsText" dxfId="8" priority="13" stopIfTrue="1" operator="containsText" text="是">
      <formula>NOT(ISERROR(SEARCH("是",J2)))</formula>
    </cfRule>
    <cfRule type="containsText" dxfId="7" priority="14" stopIfTrue="1" operator="containsText" text="是">
      <formula>NOT(ISERROR(SEARCH("是",J2)))</formula>
    </cfRule>
  </conditionalFormatting>
  <conditionalFormatting sqref="J2:K2">
    <cfRule type="containsText" dxfId="6" priority="8" stopIfTrue="1" operator="containsText" text="裁剪">
      <formula>NOT(ISERROR(SEARCH("裁剪",J2)))</formula>
    </cfRule>
  </conditionalFormatting>
  <conditionalFormatting sqref="L2">
    <cfRule type="containsText" dxfId="5" priority="2" stopIfTrue="1" operator="containsText" text="裁剪">
      <formula>NOT(ISERROR(SEARCH("裁剪",L2)))</formula>
    </cfRule>
    <cfRule type="containsText" dxfId="4" priority="3" stopIfTrue="1" operator="containsText" text="是">
      <formula>NOT(ISERROR(SEARCH("是",L2)))</formula>
    </cfRule>
    <cfRule type="containsText" dxfId="3" priority="4" stopIfTrue="1" operator="containsText" text="是">
      <formula>NOT(ISERROR(SEARCH("是",L2)))</formula>
    </cfRule>
    <cfRule type="containsText" priority="5" stopIfTrue="1" operator="containsText" text="是">
      <formula>NOT(ISERROR(SEARCH("是",L2)))</formula>
    </cfRule>
    <cfRule type="containsText" dxfId="2" priority="6" stopIfTrue="1" operator="containsText" text="是">
      <formula>NOT(ISERROR(SEARCH("是",L2)))</formula>
    </cfRule>
    <cfRule type="containsText" dxfId="1" priority="7" stopIfTrue="1" operator="containsText" text="是">
      <formula>NOT(ISERROR(SEARCH("是",L2)))</formula>
    </cfRule>
  </conditionalFormatting>
  <conditionalFormatting sqref="L2">
    <cfRule type="containsText" dxfId="0" priority="1" stopIfTrue="1" operator="containsText" text="裁剪">
      <formula>NOT(ISERROR(SEARCH("裁剪",L2)))</formula>
    </cfRule>
  </conditionalFormatting>
  <dataValidations count="6">
    <dataValidation type="list" allowBlank="1" showInputMessage="1" showErrorMessage="1" sqref="WVL983043:WVL983111 WLP983043:WLP983111 WBT983043:WBT983111 VRX983043:VRX983111 VIB983043:VIB983111 UYF983043:UYF983111 UOJ983043:UOJ983111 UEN983043:UEN983111 TUR983043:TUR983111 TKV983043:TKV983111 TAZ983043:TAZ983111 SRD983043:SRD983111 SHH983043:SHH983111 RXL983043:RXL983111 RNP983043:RNP983111 RDT983043:RDT983111 QTX983043:QTX983111 QKB983043:QKB983111 QAF983043:QAF983111 PQJ983043:PQJ983111 PGN983043:PGN983111 OWR983043:OWR983111 OMV983043:OMV983111 OCZ983043:OCZ983111 NTD983043:NTD983111 NJH983043:NJH983111 MZL983043:MZL983111 MPP983043:MPP983111 MFT983043:MFT983111 LVX983043:LVX983111 LMB983043:LMB983111 LCF983043:LCF983111 KSJ983043:KSJ983111 KIN983043:KIN983111 JYR983043:JYR983111 JOV983043:JOV983111 JEZ983043:JEZ983111 IVD983043:IVD983111 ILH983043:ILH983111 IBL983043:IBL983111 HRP983043:HRP983111 HHT983043:HHT983111 GXX983043:GXX983111 GOB983043:GOB983111 GEF983043:GEF983111 FUJ983043:FUJ983111 FKN983043:FKN983111 FAR983043:FAR983111 EQV983043:EQV983111 EGZ983043:EGZ983111 DXD983043:DXD983111 DNH983043:DNH983111 DDL983043:DDL983111 CTP983043:CTP983111 CJT983043:CJT983111 BZX983043:BZX983111 BQB983043:BQB983111 BGF983043:BGF983111 AWJ983043:AWJ983111 AMN983043:AMN983111 ACR983043:ACR983111 SV983043:SV983111 IZ983043:IZ983111 WVL917507:WVL917575 WLP917507:WLP917575 WBT917507:WBT917575 VRX917507:VRX917575 VIB917507:VIB917575 UYF917507:UYF917575 UOJ917507:UOJ917575 UEN917507:UEN917575 TUR917507:TUR917575 TKV917507:TKV917575 TAZ917507:TAZ917575 SRD917507:SRD917575 SHH917507:SHH917575 RXL917507:RXL917575 RNP917507:RNP917575 RDT917507:RDT917575 QTX917507:QTX917575 QKB917507:QKB917575 QAF917507:QAF917575 PQJ917507:PQJ917575 PGN917507:PGN917575 OWR917507:OWR917575 OMV917507:OMV917575 OCZ917507:OCZ917575 NTD917507:NTD917575 NJH917507:NJH917575 MZL917507:MZL917575 MPP917507:MPP917575 MFT917507:MFT917575 LVX917507:LVX917575 LMB917507:LMB917575 LCF917507:LCF917575 KSJ917507:KSJ917575 KIN917507:KIN917575 JYR917507:JYR917575 JOV917507:JOV917575 JEZ917507:JEZ917575 IVD917507:IVD917575 ILH917507:ILH917575 IBL917507:IBL917575 HRP917507:HRP917575 HHT917507:HHT917575 GXX917507:GXX917575 GOB917507:GOB917575 GEF917507:GEF917575 FUJ917507:FUJ917575 FKN917507:FKN917575 FAR917507:FAR917575 EQV917507:EQV917575 EGZ917507:EGZ917575 DXD917507:DXD917575 DNH917507:DNH917575 DDL917507:DDL917575 CTP917507:CTP917575 CJT917507:CJT917575 BZX917507:BZX917575 BQB917507:BQB917575 BGF917507:BGF917575 AWJ917507:AWJ917575 AMN917507:AMN917575 ACR917507:ACR917575 SV917507:SV917575 IZ917507:IZ917575 WVL851971:WVL852039 WLP851971:WLP852039 WBT851971:WBT852039 VRX851971:VRX852039 VIB851971:VIB852039 UYF851971:UYF852039 UOJ851971:UOJ852039 UEN851971:UEN852039 TUR851971:TUR852039 TKV851971:TKV852039 TAZ851971:TAZ852039 SRD851971:SRD852039 SHH851971:SHH852039 RXL851971:RXL852039 RNP851971:RNP852039 RDT851971:RDT852039 QTX851971:QTX852039 QKB851971:QKB852039 QAF851971:QAF852039 PQJ851971:PQJ852039 PGN851971:PGN852039 OWR851971:OWR852039 OMV851971:OMV852039 OCZ851971:OCZ852039 NTD851971:NTD852039 NJH851971:NJH852039 MZL851971:MZL852039 MPP851971:MPP852039 MFT851971:MFT852039 LVX851971:LVX852039 LMB851971:LMB852039 LCF851971:LCF852039 KSJ851971:KSJ852039 KIN851971:KIN852039 JYR851971:JYR852039 JOV851971:JOV852039 JEZ851971:JEZ852039 IVD851971:IVD852039 ILH851971:ILH852039 IBL851971:IBL852039 HRP851971:HRP852039 HHT851971:HHT852039 GXX851971:GXX852039 GOB851971:GOB852039 GEF851971:GEF852039 FUJ851971:FUJ852039 FKN851971:FKN852039 FAR851971:FAR852039 EQV851971:EQV852039 EGZ851971:EGZ852039 DXD851971:DXD852039 DNH851971:DNH852039 DDL851971:DDL852039 CTP851971:CTP852039 CJT851971:CJT852039 BZX851971:BZX852039 BQB851971:BQB852039 BGF851971:BGF852039 AWJ851971:AWJ852039 AMN851971:AMN852039 ACR851971:ACR852039 SV851971:SV852039 IZ851971:IZ852039 WVL786435:WVL786503 WLP786435:WLP786503 WBT786435:WBT786503 VRX786435:VRX786503 VIB786435:VIB786503 UYF786435:UYF786503 UOJ786435:UOJ786503 UEN786435:UEN786503 TUR786435:TUR786503 TKV786435:TKV786503 TAZ786435:TAZ786503 SRD786435:SRD786503 SHH786435:SHH786503 RXL786435:RXL786503 RNP786435:RNP786503 RDT786435:RDT786503 QTX786435:QTX786503 QKB786435:QKB786503 QAF786435:QAF786503 PQJ786435:PQJ786503 PGN786435:PGN786503 OWR786435:OWR786503 OMV786435:OMV786503 OCZ786435:OCZ786503 NTD786435:NTD786503 NJH786435:NJH786503 MZL786435:MZL786503 MPP786435:MPP786503 MFT786435:MFT786503 LVX786435:LVX786503 LMB786435:LMB786503 LCF786435:LCF786503 KSJ786435:KSJ786503 KIN786435:KIN786503 JYR786435:JYR786503 JOV786435:JOV786503 JEZ786435:JEZ786503 IVD786435:IVD786503 ILH786435:ILH786503 IBL786435:IBL786503 HRP786435:HRP786503 HHT786435:HHT786503 GXX786435:GXX786503 GOB786435:GOB786503 GEF786435:GEF786503 FUJ786435:FUJ786503 FKN786435:FKN786503 FAR786435:FAR786503 EQV786435:EQV786503 EGZ786435:EGZ786503 DXD786435:DXD786503 DNH786435:DNH786503 DDL786435:DDL786503 CTP786435:CTP786503 CJT786435:CJT786503 BZX786435:BZX786503 BQB786435:BQB786503 BGF786435:BGF786503 AWJ786435:AWJ786503 AMN786435:AMN786503 ACR786435:ACR786503 SV786435:SV786503 IZ786435:IZ786503 WVL720899:WVL720967 WLP720899:WLP720967 WBT720899:WBT720967 VRX720899:VRX720967 VIB720899:VIB720967 UYF720899:UYF720967 UOJ720899:UOJ720967 UEN720899:UEN720967 TUR720899:TUR720967 TKV720899:TKV720967 TAZ720899:TAZ720967 SRD720899:SRD720967 SHH720899:SHH720967 RXL720899:RXL720967 RNP720899:RNP720967 RDT720899:RDT720967 QTX720899:QTX720967 QKB720899:QKB720967 QAF720899:QAF720967 PQJ720899:PQJ720967 PGN720899:PGN720967 OWR720899:OWR720967 OMV720899:OMV720967 OCZ720899:OCZ720967 NTD720899:NTD720967 NJH720899:NJH720967 MZL720899:MZL720967 MPP720899:MPP720967 MFT720899:MFT720967 LVX720899:LVX720967 LMB720899:LMB720967 LCF720899:LCF720967 KSJ720899:KSJ720967 KIN720899:KIN720967 JYR720899:JYR720967 JOV720899:JOV720967 JEZ720899:JEZ720967 IVD720899:IVD720967 ILH720899:ILH720967 IBL720899:IBL720967 HRP720899:HRP720967 HHT720899:HHT720967 GXX720899:GXX720967 GOB720899:GOB720967 GEF720899:GEF720967 FUJ720899:FUJ720967 FKN720899:FKN720967 FAR720899:FAR720967 EQV720899:EQV720967 EGZ720899:EGZ720967 DXD720899:DXD720967 DNH720899:DNH720967 DDL720899:DDL720967 CTP720899:CTP720967 CJT720899:CJT720967 BZX720899:BZX720967 BQB720899:BQB720967 BGF720899:BGF720967 AWJ720899:AWJ720967 AMN720899:AMN720967 ACR720899:ACR720967 SV720899:SV720967 IZ720899:IZ720967 WVL655363:WVL655431 WLP655363:WLP655431 WBT655363:WBT655431 VRX655363:VRX655431 VIB655363:VIB655431 UYF655363:UYF655431 UOJ655363:UOJ655431 UEN655363:UEN655431 TUR655363:TUR655431 TKV655363:TKV655431 TAZ655363:TAZ655431 SRD655363:SRD655431 SHH655363:SHH655431 RXL655363:RXL655431 RNP655363:RNP655431 RDT655363:RDT655431 QTX655363:QTX655431 QKB655363:QKB655431 QAF655363:QAF655431 PQJ655363:PQJ655431 PGN655363:PGN655431 OWR655363:OWR655431 OMV655363:OMV655431 OCZ655363:OCZ655431 NTD655363:NTD655431 NJH655363:NJH655431 MZL655363:MZL655431 MPP655363:MPP655431 MFT655363:MFT655431 LVX655363:LVX655431 LMB655363:LMB655431 LCF655363:LCF655431 KSJ655363:KSJ655431 KIN655363:KIN655431 JYR655363:JYR655431 JOV655363:JOV655431 JEZ655363:JEZ655431 IVD655363:IVD655431 ILH655363:ILH655431 IBL655363:IBL655431 HRP655363:HRP655431 HHT655363:HHT655431 GXX655363:GXX655431 GOB655363:GOB655431 GEF655363:GEF655431 FUJ655363:FUJ655431 FKN655363:FKN655431 FAR655363:FAR655431 EQV655363:EQV655431 EGZ655363:EGZ655431 DXD655363:DXD655431 DNH655363:DNH655431 DDL655363:DDL655431 CTP655363:CTP655431 CJT655363:CJT655431 BZX655363:BZX655431 BQB655363:BQB655431 BGF655363:BGF655431 AWJ655363:AWJ655431 AMN655363:AMN655431 ACR655363:ACR655431 SV655363:SV655431 IZ655363:IZ655431 WVL589827:WVL589895 WLP589827:WLP589895 WBT589827:WBT589895 VRX589827:VRX589895 VIB589827:VIB589895 UYF589827:UYF589895 UOJ589827:UOJ589895 UEN589827:UEN589895 TUR589827:TUR589895 TKV589827:TKV589895 TAZ589827:TAZ589895 SRD589827:SRD589895 SHH589827:SHH589895 RXL589827:RXL589895 RNP589827:RNP589895 RDT589827:RDT589895 QTX589827:QTX589895 QKB589827:QKB589895 QAF589827:QAF589895 PQJ589827:PQJ589895 PGN589827:PGN589895 OWR589827:OWR589895 OMV589827:OMV589895 OCZ589827:OCZ589895 NTD589827:NTD589895 NJH589827:NJH589895 MZL589827:MZL589895 MPP589827:MPP589895 MFT589827:MFT589895 LVX589827:LVX589895 LMB589827:LMB589895 LCF589827:LCF589895 KSJ589827:KSJ589895 KIN589827:KIN589895 JYR589827:JYR589895 JOV589827:JOV589895 JEZ589827:JEZ589895 IVD589827:IVD589895 ILH589827:ILH589895 IBL589827:IBL589895 HRP589827:HRP589895 HHT589827:HHT589895 GXX589827:GXX589895 GOB589827:GOB589895 GEF589827:GEF589895 FUJ589827:FUJ589895 FKN589827:FKN589895 FAR589827:FAR589895 EQV589827:EQV589895 EGZ589827:EGZ589895 DXD589827:DXD589895 DNH589827:DNH589895 DDL589827:DDL589895 CTP589827:CTP589895 CJT589827:CJT589895 BZX589827:BZX589895 BQB589827:BQB589895 BGF589827:BGF589895 AWJ589827:AWJ589895 AMN589827:AMN589895 ACR589827:ACR589895 SV589827:SV589895 IZ589827:IZ589895 WVL524291:WVL524359 WLP524291:WLP524359 WBT524291:WBT524359 VRX524291:VRX524359 VIB524291:VIB524359 UYF524291:UYF524359 UOJ524291:UOJ524359 UEN524291:UEN524359 TUR524291:TUR524359 TKV524291:TKV524359 TAZ524291:TAZ524359 SRD524291:SRD524359 SHH524291:SHH524359 RXL524291:RXL524359 RNP524291:RNP524359 RDT524291:RDT524359 QTX524291:QTX524359 QKB524291:QKB524359 QAF524291:QAF524359 PQJ524291:PQJ524359 PGN524291:PGN524359 OWR524291:OWR524359 OMV524291:OMV524359 OCZ524291:OCZ524359 NTD524291:NTD524359 NJH524291:NJH524359 MZL524291:MZL524359 MPP524291:MPP524359 MFT524291:MFT524359 LVX524291:LVX524359 LMB524291:LMB524359 LCF524291:LCF524359 KSJ524291:KSJ524359 KIN524291:KIN524359 JYR524291:JYR524359 JOV524291:JOV524359 JEZ524291:JEZ524359 IVD524291:IVD524359 ILH524291:ILH524359 IBL524291:IBL524359 HRP524291:HRP524359 HHT524291:HHT524359 GXX524291:GXX524359 GOB524291:GOB524359 GEF524291:GEF524359 FUJ524291:FUJ524359 FKN524291:FKN524359 FAR524291:FAR524359 EQV524291:EQV524359 EGZ524291:EGZ524359 DXD524291:DXD524359 DNH524291:DNH524359 DDL524291:DDL524359 CTP524291:CTP524359 CJT524291:CJT524359 BZX524291:BZX524359 BQB524291:BQB524359 BGF524291:BGF524359 AWJ524291:AWJ524359 AMN524291:AMN524359 ACR524291:ACR524359 SV524291:SV524359 IZ524291:IZ524359 WVL458755:WVL458823 WLP458755:WLP458823 WBT458755:WBT458823 VRX458755:VRX458823 VIB458755:VIB458823 UYF458755:UYF458823 UOJ458755:UOJ458823 UEN458755:UEN458823 TUR458755:TUR458823 TKV458755:TKV458823 TAZ458755:TAZ458823 SRD458755:SRD458823 SHH458755:SHH458823 RXL458755:RXL458823 RNP458755:RNP458823 RDT458755:RDT458823 QTX458755:QTX458823 QKB458755:QKB458823 QAF458755:QAF458823 PQJ458755:PQJ458823 PGN458755:PGN458823 OWR458755:OWR458823 OMV458755:OMV458823 OCZ458755:OCZ458823 NTD458755:NTD458823 NJH458755:NJH458823 MZL458755:MZL458823 MPP458755:MPP458823 MFT458755:MFT458823 LVX458755:LVX458823 LMB458755:LMB458823 LCF458755:LCF458823 KSJ458755:KSJ458823 KIN458755:KIN458823 JYR458755:JYR458823 JOV458755:JOV458823 JEZ458755:JEZ458823 IVD458755:IVD458823 ILH458755:ILH458823 IBL458755:IBL458823 HRP458755:HRP458823 HHT458755:HHT458823 GXX458755:GXX458823 GOB458755:GOB458823 GEF458755:GEF458823 FUJ458755:FUJ458823 FKN458755:FKN458823 FAR458755:FAR458823 EQV458755:EQV458823 EGZ458755:EGZ458823 DXD458755:DXD458823 DNH458755:DNH458823 DDL458755:DDL458823 CTP458755:CTP458823 CJT458755:CJT458823 BZX458755:BZX458823 BQB458755:BQB458823 BGF458755:BGF458823 AWJ458755:AWJ458823 AMN458755:AMN458823 ACR458755:ACR458823 SV458755:SV458823 IZ458755:IZ458823 WVL393219:WVL393287 WLP393219:WLP393287 WBT393219:WBT393287 VRX393219:VRX393287 VIB393219:VIB393287 UYF393219:UYF393287 UOJ393219:UOJ393287 UEN393219:UEN393287 TUR393219:TUR393287 TKV393219:TKV393287 TAZ393219:TAZ393287 SRD393219:SRD393287 SHH393219:SHH393287 RXL393219:RXL393287 RNP393219:RNP393287 RDT393219:RDT393287 QTX393219:QTX393287 QKB393219:QKB393287 QAF393219:QAF393287 PQJ393219:PQJ393287 PGN393219:PGN393287 OWR393219:OWR393287 OMV393219:OMV393287 OCZ393219:OCZ393287 NTD393219:NTD393287 NJH393219:NJH393287 MZL393219:MZL393287 MPP393219:MPP393287 MFT393219:MFT393287 LVX393219:LVX393287 LMB393219:LMB393287 LCF393219:LCF393287 KSJ393219:KSJ393287 KIN393219:KIN393287 JYR393219:JYR393287 JOV393219:JOV393287 JEZ393219:JEZ393287 IVD393219:IVD393287 ILH393219:ILH393287 IBL393219:IBL393287 HRP393219:HRP393287 HHT393219:HHT393287 GXX393219:GXX393287 GOB393219:GOB393287 GEF393219:GEF393287 FUJ393219:FUJ393287 FKN393219:FKN393287 FAR393219:FAR393287 EQV393219:EQV393287 EGZ393219:EGZ393287 DXD393219:DXD393287 DNH393219:DNH393287 DDL393219:DDL393287 CTP393219:CTP393287 CJT393219:CJT393287 BZX393219:BZX393287 BQB393219:BQB393287 BGF393219:BGF393287 AWJ393219:AWJ393287 AMN393219:AMN393287 ACR393219:ACR393287 SV393219:SV393287 IZ393219:IZ393287 WVL327683:WVL327751 WLP327683:WLP327751 WBT327683:WBT327751 VRX327683:VRX327751 VIB327683:VIB327751 UYF327683:UYF327751 UOJ327683:UOJ327751 UEN327683:UEN327751 TUR327683:TUR327751 TKV327683:TKV327751 TAZ327683:TAZ327751 SRD327683:SRD327751 SHH327683:SHH327751 RXL327683:RXL327751 RNP327683:RNP327751 RDT327683:RDT327751 QTX327683:QTX327751 QKB327683:QKB327751 QAF327683:QAF327751 PQJ327683:PQJ327751 PGN327683:PGN327751 OWR327683:OWR327751 OMV327683:OMV327751 OCZ327683:OCZ327751 NTD327683:NTD327751 NJH327683:NJH327751 MZL327683:MZL327751 MPP327683:MPP327751 MFT327683:MFT327751 LVX327683:LVX327751 LMB327683:LMB327751 LCF327683:LCF327751 KSJ327683:KSJ327751 KIN327683:KIN327751 JYR327683:JYR327751 JOV327683:JOV327751 JEZ327683:JEZ327751 IVD327683:IVD327751 ILH327683:ILH327751 IBL327683:IBL327751 HRP327683:HRP327751 HHT327683:HHT327751 GXX327683:GXX327751 GOB327683:GOB327751 GEF327683:GEF327751 FUJ327683:FUJ327751 FKN327683:FKN327751 FAR327683:FAR327751 EQV327683:EQV327751 EGZ327683:EGZ327751 DXD327683:DXD327751 DNH327683:DNH327751 DDL327683:DDL327751 CTP327683:CTP327751 CJT327683:CJT327751 BZX327683:BZX327751 BQB327683:BQB327751 BGF327683:BGF327751 AWJ327683:AWJ327751 AMN327683:AMN327751 ACR327683:ACR327751 SV327683:SV327751 IZ327683:IZ327751 WVL262147:WVL262215 WLP262147:WLP262215 WBT262147:WBT262215 VRX262147:VRX262215 VIB262147:VIB262215 UYF262147:UYF262215 UOJ262147:UOJ262215 UEN262147:UEN262215 TUR262147:TUR262215 TKV262147:TKV262215 TAZ262147:TAZ262215 SRD262147:SRD262215 SHH262147:SHH262215 RXL262147:RXL262215 RNP262147:RNP262215 RDT262147:RDT262215 QTX262147:QTX262215 QKB262147:QKB262215 QAF262147:QAF262215 PQJ262147:PQJ262215 PGN262147:PGN262215 OWR262147:OWR262215 OMV262147:OMV262215 OCZ262147:OCZ262215 NTD262147:NTD262215 NJH262147:NJH262215 MZL262147:MZL262215 MPP262147:MPP262215 MFT262147:MFT262215 LVX262147:LVX262215 LMB262147:LMB262215 LCF262147:LCF262215 KSJ262147:KSJ262215 KIN262147:KIN262215 JYR262147:JYR262215 JOV262147:JOV262215 JEZ262147:JEZ262215 IVD262147:IVD262215 ILH262147:ILH262215 IBL262147:IBL262215 HRP262147:HRP262215 HHT262147:HHT262215 GXX262147:GXX262215 GOB262147:GOB262215 GEF262147:GEF262215 FUJ262147:FUJ262215 FKN262147:FKN262215 FAR262147:FAR262215 EQV262147:EQV262215 EGZ262147:EGZ262215 DXD262147:DXD262215 DNH262147:DNH262215 DDL262147:DDL262215 CTP262147:CTP262215 CJT262147:CJT262215 BZX262147:BZX262215 BQB262147:BQB262215 BGF262147:BGF262215 AWJ262147:AWJ262215 AMN262147:AMN262215 ACR262147:ACR262215 SV262147:SV262215 IZ262147:IZ262215 WVL196611:WVL196679 WLP196611:WLP196679 WBT196611:WBT196679 VRX196611:VRX196679 VIB196611:VIB196679 UYF196611:UYF196679 UOJ196611:UOJ196679 UEN196611:UEN196679 TUR196611:TUR196679 TKV196611:TKV196679 TAZ196611:TAZ196679 SRD196611:SRD196679 SHH196611:SHH196679 RXL196611:RXL196679 RNP196611:RNP196679 RDT196611:RDT196679 QTX196611:QTX196679 QKB196611:QKB196679 QAF196611:QAF196679 PQJ196611:PQJ196679 PGN196611:PGN196679 OWR196611:OWR196679 OMV196611:OMV196679 OCZ196611:OCZ196679 NTD196611:NTD196679 NJH196611:NJH196679 MZL196611:MZL196679 MPP196611:MPP196679 MFT196611:MFT196679 LVX196611:LVX196679 LMB196611:LMB196679 LCF196611:LCF196679 KSJ196611:KSJ196679 KIN196611:KIN196679 JYR196611:JYR196679 JOV196611:JOV196679 JEZ196611:JEZ196679 IVD196611:IVD196679 ILH196611:ILH196679 IBL196611:IBL196679 HRP196611:HRP196679 HHT196611:HHT196679 GXX196611:GXX196679 GOB196611:GOB196679 GEF196611:GEF196679 FUJ196611:FUJ196679 FKN196611:FKN196679 FAR196611:FAR196679 EQV196611:EQV196679 EGZ196611:EGZ196679 DXD196611:DXD196679 DNH196611:DNH196679 DDL196611:DDL196679 CTP196611:CTP196679 CJT196611:CJT196679 BZX196611:BZX196679 BQB196611:BQB196679 BGF196611:BGF196679 AWJ196611:AWJ196679 AMN196611:AMN196679 ACR196611:ACR196679 SV196611:SV196679 IZ196611:IZ196679 WVL131075:WVL131143 WLP131075:WLP131143 WBT131075:WBT131143 VRX131075:VRX131143 VIB131075:VIB131143 UYF131075:UYF131143 UOJ131075:UOJ131143 UEN131075:UEN131143 TUR131075:TUR131143 TKV131075:TKV131143 TAZ131075:TAZ131143 SRD131075:SRD131143 SHH131075:SHH131143 RXL131075:RXL131143 RNP131075:RNP131143 RDT131075:RDT131143 QTX131075:QTX131143 QKB131075:QKB131143 QAF131075:QAF131143 PQJ131075:PQJ131143 PGN131075:PGN131143 OWR131075:OWR131143 OMV131075:OMV131143 OCZ131075:OCZ131143 NTD131075:NTD131143 NJH131075:NJH131143 MZL131075:MZL131143 MPP131075:MPP131143 MFT131075:MFT131143 LVX131075:LVX131143 LMB131075:LMB131143 LCF131075:LCF131143 KSJ131075:KSJ131143 KIN131075:KIN131143 JYR131075:JYR131143 JOV131075:JOV131143 JEZ131075:JEZ131143 IVD131075:IVD131143 ILH131075:ILH131143 IBL131075:IBL131143 HRP131075:HRP131143 HHT131075:HHT131143 GXX131075:GXX131143 GOB131075:GOB131143 GEF131075:GEF131143 FUJ131075:FUJ131143 FKN131075:FKN131143 FAR131075:FAR131143 EQV131075:EQV131143 EGZ131075:EGZ131143 DXD131075:DXD131143 DNH131075:DNH131143 DDL131075:DDL131143 CTP131075:CTP131143 CJT131075:CJT131143 BZX131075:BZX131143 BQB131075:BQB131143 BGF131075:BGF131143 AWJ131075:AWJ131143 AMN131075:AMN131143 ACR131075:ACR131143 SV131075:SV131143 IZ131075:IZ131143 WVL65539:WVL65607 WLP65539:WLP65607 WBT65539:WBT65607 VRX65539:VRX65607 VIB65539:VIB65607 UYF65539:UYF65607 UOJ65539:UOJ65607 UEN65539:UEN65607 TUR65539:TUR65607 TKV65539:TKV65607 TAZ65539:TAZ65607 SRD65539:SRD65607 SHH65539:SHH65607 RXL65539:RXL65607 RNP65539:RNP65607 RDT65539:RDT65607 QTX65539:QTX65607 QKB65539:QKB65607 QAF65539:QAF65607 PQJ65539:PQJ65607 PGN65539:PGN65607 OWR65539:OWR65607 OMV65539:OMV65607 OCZ65539:OCZ65607 NTD65539:NTD65607 NJH65539:NJH65607 MZL65539:MZL65607 MPP65539:MPP65607 MFT65539:MFT65607 LVX65539:LVX65607 LMB65539:LMB65607 LCF65539:LCF65607 KSJ65539:KSJ65607 KIN65539:KIN65607 JYR65539:JYR65607 JOV65539:JOV65607 JEZ65539:JEZ65607 IVD65539:IVD65607 ILH65539:ILH65607 IBL65539:IBL65607 HRP65539:HRP65607 HHT65539:HHT65607 GXX65539:GXX65607 GOB65539:GOB65607 GEF65539:GEF65607 FUJ65539:FUJ65607 FKN65539:FKN65607 FAR65539:FAR65607 EQV65539:EQV65607 EGZ65539:EGZ65607 DXD65539:DXD65607 DNH65539:DNH65607 DDL65539:DDL65607 CTP65539:CTP65607 CJT65539:CJT65607 BZX65539:BZX65607 BQB65539:BQB65607 BGF65539:BGF65607 AWJ65539:AWJ65607 AMN65539:AMN65607 ACR65539:ACR65607 SV65539:SV65607 IZ65539:IZ65607 H131075:H131143 H196611:H196679 H262147:H262215 H327683:H327751 H393219:H393287 H458755:H458823 H524291:H524359 H589827:H589895 H655363:H655431 H720899:H720967 H786435:H786503 H851971:H852039 H917507:H917575 H983043:H983111 H7:H72 H65539:H65607">
      <formula1>"裁剪,使用"</formula1>
    </dataValidation>
    <dataValidation type="list" allowBlank="1" showInputMessage="1" showErrorMessage="1" sqref="WVH983050:WVH983081 WLL983050:WLL983081 WBP983050:WBP983081 VRT983050:VRT983081 VHX983050:VHX983081 UYB983050:UYB983081 UOF983050:UOF983081 UEJ983050:UEJ983081 TUN983050:TUN983081 TKR983050:TKR983081 TAV983050:TAV983081 SQZ983050:SQZ983081 SHD983050:SHD983081 RXH983050:RXH983081 RNL983050:RNL983081 RDP983050:RDP983081 QTT983050:QTT983081 QJX983050:QJX983081 QAB983050:QAB983081 PQF983050:PQF983081 PGJ983050:PGJ983081 OWN983050:OWN983081 OMR983050:OMR983081 OCV983050:OCV983081 NSZ983050:NSZ983081 NJD983050:NJD983081 MZH983050:MZH983081 MPL983050:MPL983081 MFP983050:MFP983081 LVT983050:LVT983081 LLX983050:LLX983081 LCB983050:LCB983081 KSF983050:KSF983081 KIJ983050:KIJ983081 JYN983050:JYN983081 JOR983050:JOR983081 JEV983050:JEV983081 IUZ983050:IUZ983081 ILD983050:ILD983081 IBH983050:IBH983081 HRL983050:HRL983081 HHP983050:HHP983081 GXT983050:GXT983081 GNX983050:GNX983081 GEB983050:GEB983081 FUF983050:FUF983081 FKJ983050:FKJ983081 FAN983050:FAN983081 EQR983050:EQR983081 EGV983050:EGV983081 DWZ983050:DWZ983081 DND983050:DND983081 DDH983050:DDH983081 CTL983050:CTL983081 CJP983050:CJP983081 BZT983050:BZT983081 BPX983050:BPX983081 BGB983050:BGB983081 AWF983050:AWF983081 AMJ983050:AMJ983081 ACN983050:ACN983081 SR983050:SR983081 IV983050:IV983081 WVH917514:WVH917545 WLL917514:WLL917545 WBP917514:WBP917545 VRT917514:VRT917545 VHX917514:VHX917545 UYB917514:UYB917545 UOF917514:UOF917545 UEJ917514:UEJ917545 TUN917514:TUN917545 TKR917514:TKR917545 TAV917514:TAV917545 SQZ917514:SQZ917545 SHD917514:SHD917545 RXH917514:RXH917545 RNL917514:RNL917545 RDP917514:RDP917545 QTT917514:QTT917545 QJX917514:QJX917545 QAB917514:QAB917545 PQF917514:PQF917545 PGJ917514:PGJ917545 OWN917514:OWN917545 OMR917514:OMR917545 OCV917514:OCV917545 NSZ917514:NSZ917545 NJD917514:NJD917545 MZH917514:MZH917545 MPL917514:MPL917545 MFP917514:MFP917545 LVT917514:LVT917545 LLX917514:LLX917545 LCB917514:LCB917545 KSF917514:KSF917545 KIJ917514:KIJ917545 JYN917514:JYN917545 JOR917514:JOR917545 JEV917514:JEV917545 IUZ917514:IUZ917545 ILD917514:ILD917545 IBH917514:IBH917545 HRL917514:HRL917545 HHP917514:HHP917545 GXT917514:GXT917545 GNX917514:GNX917545 GEB917514:GEB917545 FUF917514:FUF917545 FKJ917514:FKJ917545 FAN917514:FAN917545 EQR917514:EQR917545 EGV917514:EGV917545 DWZ917514:DWZ917545 DND917514:DND917545 DDH917514:DDH917545 CTL917514:CTL917545 CJP917514:CJP917545 BZT917514:BZT917545 BPX917514:BPX917545 BGB917514:BGB917545 AWF917514:AWF917545 AMJ917514:AMJ917545 ACN917514:ACN917545 SR917514:SR917545 IV917514:IV917545 WVH851978:WVH852009 WLL851978:WLL852009 WBP851978:WBP852009 VRT851978:VRT852009 VHX851978:VHX852009 UYB851978:UYB852009 UOF851978:UOF852009 UEJ851978:UEJ852009 TUN851978:TUN852009 TKR851978:TKR852009 TAV851978:TAV852009 SQZ851978:SQZ852009 SHD851978:SHD852009 RXH851978:RXH852009 RNL851978:RNL852009 RDP851978:RDP852009 QTT851978:QTT852009 QJX851978:QJX852009 QAB851978:QAB852009 PQF851978:PQF852009 PGJ851978:PGJ852009 OWN851978:OWN852009 OMR851978:OMR852009 OCV851978:OCV852009 NSZ851978:NSZ852009 NJD851978:NJD852009 MZH851978:MZH852009 MPL851978:MPL852009 MFP851978:MFP852009 LVT851978:LVT852009 LLX851978:LLX852009 LCB851978:LCB852009 KSF851978:KSF852009 KIJ851978:KIJ852009 JYN851978:JYN852009 JOR851978:JOR852009 JEV851978:JEV852009 IUZ851978:IUZ852009 ILD851978:ILD852009 IBH851978:IBH852009 HRL851978:HRL852009 HHP851978:HHP852009 GXT851978:GXT852009 GNX851978:GNX852009 GEB851978:GEB852009 FUF851978:FUF852009 FKJ851978:FKJ852009 FAN851978:FAN852009 EQR851978:EQR852009 EGV851978:EGV852009 DWZ851978:DWZ852009 DND851978:DND852009 DDH851978:DDH852009 CTL851978:CTL852009 CJP851978:CJP852009 BZT851978:BZT852009 BPX851978:BPX852009 BGB851978:BGB852009 AWF851978:AWF852009 AMJ851978:AMJ852009 ACN851978:ACN852009 SR851978:SR852009 IV851978:IV852009 WVH786442:WVH786473 WLL786442:WLL786473 WBP786442:WBP786473 VRT786442:VRT786473 VHX786442:VHX786473 UYB786442:UYB786473 UOF786442:UOF786473 UEJ786442:UEJ786473 TUN786442:TUN786473 TKR786442:TKR786473 TAV786442:TAV786473 SQZ786442:SQZ786473 SHD786442:SHD786473 RXH786442:RXH786473 RNL786442:RNL786473 RDP786442:RDP786473 QTT786442:QTT786473 QJX786442:QJX786473 QAB786442:QAB786473 PQF786442:PQF786473 PGJ786442:PGJ786473 OWN786442:OWN786473 OMR786442:OMR786473 OCV786442:OCV786473 NSZ786442:NSZ786473 NJD786442:NJD786473 MZH786442:MZH786473 MPL786442:MPL786473 MFP786442:MFP786473 LVT786442:LVT786473 LLX786442:LLX786473 LCB786442:LCB786473 KSF786442:KSF786473 KIJ786442:KIJ786473 JYN786442:JYN786473 JOR786442:JOR786473 JEV786442:JEV786473 IUZ786442:IUZ786473 ILD786442:ILD786473 IBH786442:IBH786473 HRL786442:HRL786473 HHP786442:HHP786473 GXT786442:GXT786473 GNX786442:GNX786473 GEB786442:GEB786473 FUF786442:FUF786473 FKJ786442:FKJ786473 FAN786442:FAN786473 EQR786442:EQR786473 EGV786442:EGV786473 DWZ786442:DWZ786473 DND786442:DND786473 DDH786442:DDH786473 CTL786442:CTL786473 CJP786442:CJP786473 BZT786442:BZT786473 BPX786442:BPX786473 BGB786442:BGB786473 AWF786442:AWF786473 AMJ786442:AMJ786473 ACN786442:ACN786473 SR786442:SR786473 IV786442:IV786473 WVH720906:WVH720937 WLL720906:WLL720937 WBP720906:WBP720937 VRT720906:VRT720937 VHX720906:VHX720937 UYB720906:UYB720937 UOF720906:UOF720937 UEJ720906:UEJ720937 TUN720906:TUN720937 TKR720906:TKR720937 TAV720906:TAV720937 SQZ720906:SQZ720937 SHD720906:SHD720937 RXH720906:RXH720937 RNL720906:RNL720937 RDP720906:RDP720937 QTT720906:QTT720937 QJX720906:QJX720937 QAB720906:QAB720937 PQF720906:PQF720937 PGJ720906:PGJ720937 OWN720906:OWN720937 OMR720906:OMR720937 OCV720906:OCV720937 NSZ720906:NSZ720937 NJD720906:NJD720937 MZH720906:MZH720937 MPL720906:MPL720937 MFP720906:MFP720937 LVT720906:LVT720937 LLX720906:LLX720937 LCB720906:LCB720937 KSF720906:KSF720937 KIJ720906:KIJ720937 JYN720906:JYN720937 JOR720906:JOR720937 JEV720906:JEV720937 IUZ720906:IUZ720937 ILD720906:ILD720937 IBH720906:IBH720937 HRL720906:HRL720937 HHP720906:HHP720937 GXT720906:GXT720937 GNX720906:GNX720937 GEB720906:GEB720937 FUF720906:FUF720937 FKJ720906:FKJ720937 FAN720906:FAN720937 EQR720906:EQR720937 EGV720906:EGV720937 DWZ720906:DWZ720937 DND720906:DND720937 DDH720906:DDH720937 CTL720906:CTL720937 CJP720906:CJP720937 BZT720906:BZT720937 BPX720906:BPX720937 BGB720906:BGB720937 AWF720906:AWF720937 AMJ720906:AMJ720937 ACN720906:ACN720937 SR720906:SR720937 IV720906:IV720937 WVH655370:WVH655401 WLL655370:WLL655401 WBP655370:WBP655401 VRT655370:VRT655401 VHX655370:VHX655401 UYB655370:UYB655401 UOF655370:UOF655401 UEJ655370:UEJ655401 TUN655370:TUN655401 TKR655370:TKR655401 TAV655370:TAV655401 SQZ655370:SQZ655401 SHD655370:SHD655401 RXH655370:RXH655401 RNL655370:RNL655401 RDP655370:RDP655401 QTT655370:QTT655401 QJX655370:QJX655401 QAB655370:QAB655401 PQF655370:PQF655401 PGJ655370:PGJ655401 OWN655370:OWN655401 OMR655370:OMR655401 OCV655370:OCV655401 NSZ655370:NSZ655401 NJD655370:NJD655401 MZH655370:MZH655401 MPL655370:MPL655401 MFP655370:MFP655401 LVT655370:LVT655401 LLX655370:LLX655401 LCB655370:LCB655401 KSF655370:KSF655401 KIJ655370:KIJ655401 JYN655370:JYN655401 JOR655370:JOR655401 JEV655370:JEV655401 IUZ655370:IUZ655401 ILD655370:ILD655401 IBH655370:IBH655401 HRL655370:HRL655401 HHP655370:HHP655401 GXT655370:GXT655401 GNX655370:GNX655401 GEB655370:GEB655401 FUF655370:FUF655401 FKJ655370:FKJ655401 FAN655370:FAN655401 EQR655370:EQR655401 EGV655370:EGV655401 DWZ655370:DWZ655401 DND655370:DND655401 DDH655370:DDH655401 CTL655370:CTL655401 CJP655370:CJP655401 BZT655370:BZT655401 BPX655370:BPX655401 BGB655370:BGB655401 AWF655370:AWF655401 AMJ655370:AMJ655401 ACN655370:ACN655401 SR655370:SR655401 IV655370:IV655401 WVH589834:WVH589865 WLL589834:WLL589865 WBP589834:WBP589865 VRT589834:VRT589865 VHX589834:VHX589865 UYB589834:UYB589865 UOF589834:UOF589865 UEJ589834:UEJ589865 TUN589834:TUN589865 TKR589834:TKR589865 TAV589834:TAV589865 SQZ589834:SQZ589865 SHD589834:SHD589865 RXH589834:RXH589865 RNL589834:RNL589865 RDP589834:RDP589865 QTT589834:QTT589865 QJX589834:QJX589865 QAB589834:QAB589865 PQF589834:PQF589865 PGJ589834:PGJ589865 OWN589834:OWN589865 OMR589834:OMR589865 OCV589834:OCV589865 NSZ589834:NSZ589865 NJD589834:NJD589865 MZH589834:MZH589865 MPL589834:MPL589865 MFP589834:MFP589865 LVT589834:LVT589865 LLX589834:LLX589865 LCB589834:LCB589865 KSF589834:KSF589865 KIJ589834:KIJ589865 JYN589834:JYN589865 JOR589834:JOR589865 JEV589834:JEV589865 IUZ589834:IUZ589865 ILD589834:ILD589865 IBH589834:IBH589865 HRL589834:HRL589865 HHP589834:HHP589865 GXT589834:GXT589865 GNX589834:GNX589865 GEB589834:GEB589865 FUF589834:FUF589865 FKJ589834:FKJ589865 FAN589834:FAN589865 EQR589834:EQR589865 EGV589834:EGV589865 DWZ589834:DWZ589865 DND589834:DND589865 DDH589834:DDH589865 CTL589834:CTL589865 CJP589834:CJP589865 BZT589834:BZT589865 BPX589834:BPX589865 BGB589834:BGB589865 AWF589834:AWF589865 AMJ589834:AMJ589865 ACN589834:ACN589865 SR589834:SR589865 IV589834:IV589865 WVH524298:WVH524329 WLL524298:WLL524329 WBP524298:WBP524329 VRT524298:VRT524329 VHX524298:VHX524329 UYB524298:UYB524329 UOF524298:UOF524329 UEJ524298:UEJ524329 TUN524298:TUN524329 TKR524298:TKR524329 TAV524298:TAV524329 SQZ524298:SQZ524329 SHD524298:SHD524329 RXH524298:RXH524329 RNL524298:RNL524329 RDP524298:RDP524329 QTT524298:QTT524329 QJX524298:QJX524329 QAB524298:QAB524329 PQF524298:PQF524329 PGJ524298:PGJ524329 OWN524298:OWN524329 OMR524298:OMR524329 OCV524298:OCV524329 NSZ524298:NSZ524329 NJD524298:NJD524329 MZH524298:MZH524329 MPL524298:MPL524329 MFP524298:MFP524329 LVT524298:LVT524329 LLX524298:LLX524329 LCB524298:LCB524329 KSF524298:KSF524329 KIJ524298:KIJ524329 JYN524298:JYN524329 JOR524298:JOR524329 JEV524298:JEV524329 IUZ524298:IUZ524329 ILD524298:ILD524329 IBH524298:IBH524329 HRL524298:HRL524329 HHP524298:HHP524329 GXT524298:GXT524329 GNX524298:GNX524329 GEB524298:GEB524329 FUF524298:FUF524329 FKJ524298:FKJ524329 FAN524298:FAN524329 EQR524298:EQR524329 EGV524298:EGV524329 DWZ524298:DWZ524329 DND524298:DND524329 DDH524298:DDH524329 CTL524298:CTL524329 CJP524298:CJP524329 BZT524298:BZT524329 BPX524298:BPX524329 BGB524298:BGB524329 AWF524298:AWF524329 AMJ524298:AMJ524329 ACN524298:ACN524329 SR524298:SR524329 IV524298:IV524329 WVH458762:WVH458793 WLL458762:WLL458793 WBP458762:WBP458793 VRT458762:VRT458793 VHX458762:VHX458793 UYB458762:UYB458793 UOF458762:UOF458793 UEJ458762:UEJ458793 TUN458762:TUN458793 TKR458762:TKR458793 TAV458762:TAV458793 SQZ458762:SQZ458793 SHD458762:SHD458793 RXH458762:RXH458793 RNL458762:RNL458793 RDP458762:RDP458793 QTT458762:QTT458793 QJX458762:QJX458793 QAB458762:QAB458793 PQF458762:PQF458793 PGJ458762:PGJ458793 OWN458762:OWN458793 OMR458762:OMR458793 OCV458762:OCV458793 NSZ458762:NSZ458793 NJD458762:NJD458793 MZH458762:MZH458793 MPL458762:MPL458793 MFP458762:MFP458793 LVT458762:LVT458793 LLX458762:LLX458793 LCB458762:LCB458793 KSF458762:KSF458793 KIJ458762:KIJ458793 JYN458762:JYN458793 JOR458762:JOR458793 JEV458762:JEV458793 IUZ458762:IUZ458793 ILD458762:ILD458793 IBH458762:IBH458793 HRL458762:HRL458793 HHP458762:HHP458793 GXT458762:GXT458793 GNX458762:GNX458793 GEB458762:GEB458793 FUF458762:FUF458793 FKJ458762:FKJ458793 FAN458762:FAN458793 EQR458762:EQR458793 EGV458762:EGV458793 DWZ458762:DWZ458793 DND458762:DND458793 DDH458762:DDH458793 CTL458762:CTL458793 CJP458762:CJP458793 BZT458762:BZT458793 BPX458762:BPX458793 BGB458762:BGB458793 AWF458762:AWF458793 AMJ458762:AMJ458793 ACN458762:ACN458793 SR458762:SR458793 IV458762:IV458793 WVH393226:WVH393257 WLL393226:WLL393257 WBP393226:WBP393257 VRT393226:VRT393257 VHX393226:VHX393257 UYB393226:UYB393257 UOF393226:UOF393257 UEJ393226:UEJ393257 TUN393226:TUN393257 TKR393226:TKR393257 TAV393226:TAV393257 SQZ393226:SQZ393257 SHD393226:SHD393257 RXH393226:RXH393257 RNL393226:RNL393257 RDP393226:RDP393257 QTT393226:QTT393257 QJX393226:QJX393257 QAB393226:QAB393257 PQF393226:PQF393257 PGJ393226:PGJ393257 OWN393226:OWN393257 OMR393226:OMR393257 OCV393226:OCV393257 NSZ393226:NSZ393257 NJD393226:NJD393257 MZH393226:MZH393257 MPL393226:MPL393257 MFP393226:MFP393257 LVT393226:LVT393257 LLX393226:LLX393257 LCB393226:LCB393257 KSF393226:KSF393257 KIJ393226:KIJ393257 JYN393226:JYN393257 JOR393226:JOR393257 JEV393226:JEV393257 IUZ393226:IUZ393257 ILD393226:ILD393257 IBH393226:IBH393257 HRL393226:HRL393257 HHP393226:HHP393257 GXT393226:GXT393257 GNX393226:GNX393257 GEB393226:GEB393257 FUF393226:FUF393257 FKJ393226:FKJ393257 FAN393226:FAN393257 EQR393226:EQR393257 EGV393226:EGV393257 DWZ393226:DWZ393257 DND393226:DND393257 DDH393226:DDH393257 CTL393226:CTL393257 CJP393226:CJP393257 BZT393226:BZT393257 BPX393226:BPX393257 BGB393226:BGB393257 AWF393226:AWF393257 AMJ393226:AMJ393257 ACN393226:ACN393257 SR393226:SR393257 IV393226:IV393257 WVH327690:WVH327721 WLL327690:WLL327721 WBP327690:WBP327721 VRT327690:VRT327721 VHX327690:VHX327721 UYB327690:UYB327721 UOF327690:UOF327721 UEJ327690:UEJ327721 TUN327690:TUN327721 TKR327690:TKR327721 TAV327690:TAV327721 SQZ327690:SQZ327721 SHD327690:SHD327721 RXH327690:RXH327721 RNL327690:RNL327721 RDP327690:RDP327721 QTT327690:QTT327721 QJX327690:QJX327721 QAB327690:QAB327721 PQF327690:PQF327721 PGJ327690:PGJ327721 OWN327690:OWN327721 OMR327690:OMR327721 OCV327690:OCV327721 NSZ327690:NSZ327721 NJD327690:NJD327721 MZH327690:MZH327721 MPL327690:MPL327721 MFP327690:MFP327721 LVT327690:LVT327721 LLX327690:LLX327721 LCB327690:LCB327721 KSF327690:KSF327721 KIJ327690:KIJ327721 JYN327690:JYN327721 JOR327690:JOR327721 JEV327690:JEV327721 IUZ327690:IUZ327721 ILD327690:ILD327721 IBH327690:IBH327721 HRL327690:HRL327721 HHP327690:HHP327721 GXT327690:GXT327721 GNX327690:GNX327721 GEB327690:GEB327721 FUF327690:FUF327721 FKJ327690:FKJ327721 FAN327690:FAN327721 EQR327690:EQR327721 EGV327690:EGV327721 DWZ327690:DWZ327721 DND327690:DND327721 DDH327690:DDH327721 CTL327690:CTL327721 CJP327690:CJP327721 BZT327690:BZT327721 BPX327690:BPX327721 BGB327690:BGB327721 AWF327690:AWF327721 AMJ327690:AMJ327721 ACN327690:ACN327721 SR327690:SR327721 IV327690:IV327721 WVH262154:WVH262185 WLL262154:WLL262185 WBP262154:WBP262185 VRT262154:VRT262185 VHX262154:VHX262185 UYB262154:UYB262185 UOF262154:UOF262185 UEJ262154:UEJ262185 TUN262154:TUN262185 TKR262154:TKR262185 TAV262154:TAV262185 SQZ262154:SQZ262185 SHD262154:SHD262185 RXH262154:RXH262185 RNL262154:RNL262185 RDP262154:RDP262185 QTT262154:QTT262185 QJX262154:QJX262185 QAB262154:QAB262185 PQF262154:PQF262185 PGJ262154:PGJ262185 OWN262154:OWN262185 OMR262154:OMR262185 OCV262154:OCV262185 NSZ262154:NSZ262185 NJD262154:NJD262185 MZH262154:MZH262185 MPL262154:MPL262185 MFP262154:MFP262185 LVT262154:LVT262185 LLX262154:LLX262185 LCB262154:LCB262185 KSF262154:KSF262185 KIJ262154:KIJ262185 JYN262154:JYN262185 JOR262154:JOR262185 JEV262154:JEV262185 IUZ262154:IUZ262185 ILD262154:ILD262185 IBH262154:IBH262185 HRL262154:HRL262185 HHP262154:HHP262185 GXT262154:GXT262185 GNX262154:GNX262185 GEB262154:GEB262185 FUF262154:FUF262185 FKJ262154:FKJ262185 FAN262154:FAN262185 EQR262154:EQR262185 EGV262154:EGV262185 DWZ262154:DWZ262185 DND262154:DND262185 DDH262154:DDH262185 CTL262154:CTL262185 CJP262154:CJP262185 BZT262154:BZT262185 BPX262154:BPX262185 BGB262154:BGB262185 AWF262154:AWF262185 AMJ262154:AMJ262185 ACN262154:ACN262185 SR262154:SR262185 IV262154:IV262185 WVH196618:WVH196649 WLL196618:WLL196649 WBP196618:WBP196649 VRT196618:VRT196649 VHX196618:VHX196649 UYB196618:UYB196649 UOF196618:UOF196649 UEJ196618:UEJ196649 TUN196618:TUN196649 TKR196618:TKR196649 TAV196618:TAV196649 SQZ196618:SQZ196649 SHD196618:SHD196649 RXH196618:RXH196649 RNL196618:RNL196649 RDP196618:RDP196649 QTT196618:QTT196649 QJX196618:QJX196649 QAB196618:QAB196649 PQF196618:PQF196649 PGJ196618:PGJ196649 OWN196618:OWN196649 OMR196618:OMR196649 OCV196618:OCV196649 NSZ196618:NSZ196649 NJD196618:NJD196649 MZH196618:MZH196649 MPL196618:MPL196649 MFP196618:MFP196649 LVT196618:LVT196649 LLX196618:LLX196649 LCB196618:LCB196649 KSF196618:KSF196649 KIJ196618:KIJ196649 JYN196618:JYN196649 JOR196618:JOR196649 JEV196618:JEV196649 IUZ196618:IUZ196649 ILD196618:ILD196649 IBH196618:IBH196649 HRL196618:HRL196649 HHP196618:HHP196649 GXT196618:GXT196649 GNX196618:GNX196649 GEB196618:GEB196649 FUF196618:FUF196649 FKJ196618:FKJ196649 FAN196618:FAN196649 EQR196618:EQR196649 EGV196618:EGV196649 DWZ196618:DWZ196649 DND196618:DND196649 DDH196618:DDH196649 CTL196618:CTL196649 CJP196618:CJP196649 BZT196618:BZT196649 BPX196618:BPX196649 BGB196618:BGB196649 AWF196618:AWF196649 AMJ196618:AMJ196649 ACN196618:ACN196649 SR196618:SR196649 IV196618:IV196649 WVH131082:WVH131113 WLL131082:WLL131113 WBP131082:WBP131113 VRT131082:VRT131113 VHX131082:VHX131113 UYB131082:UYB131113 UOF131082:UOF131113 UEJ131082:UEJ131113 TUN131082:TUN131113 TKR131082:TKR131113 TAV131082:TAV131113 SQZ131082:SQZ131113 SHD131082:SHD131113 RXH131082:RXH131113 RNL131082:RNL131113 RDP131082:RDP131113 QTT131082:QTT131113 QJX131082:QJX131113 QAB131082:QAB131113 PQF131082:PQF131113 PGJ131082:PGJ131113 OWN131082:OWN131113 OMR131082:OMR131113 OCV131082:OCV131113 NSZ131082:NSZ131113 NJD131082:NJD131113 MZH131082:MZH131113 MPL131082:MPL131113 MFP131082:MFP131113 LVT131082:LVT131113 LLX131082:LLX131113 LCB131082:LCB131113 KSF131082:KSF131113 KIJ131082:KIJ131113 JYN131082:JYN131113 JOR131082:JOR131113 JEV131082:JEV131113 IUZ131082:IUZ131113 ILD131082:ILD131113 IBH131082:IBH131113 HRL131082:HRL131113 HHP131082:HHP131113 GXT131082:GXT131113 GNX131082:GNX131113 GEB131082:GEB131113 FUF131082:FUF131113 FKJ131082:FKJ131113 FAN131082:FAN131113 EQR131082:EQR131113 EGV131082:EGV131113 DWZ131082:DWZ131113 DND131082:DND131113 DDH131082:DDH131113 CTL131082:CTL131113 CJP131082:CJP131113 BZT131082:BZT131113 BPX131082:BPX131113 BGB131082:BGB131113 AWF131082:AWF131113 AMJ131082:AMJ131113 ACN131082:ACN131113 SR131082:SR131113 IV131082:IV131113 WVH65546:WVH65577 WLL65546:WLL65577 WBP65546:WBP65577 VRT65546:VRT65577 VHX65546:VHX65577 UYB65546:UYB65577 UOF65546:UOF65577 UEJ65546:UEJ65577 TUN65546:TUN65577 TKR65546:TKR65577 TAV65546:TAV65577 SQZ65546:SQZ65577 SHD65546:SHD65577 RXH65546:RXH65577 RNL65546:RNL65577 RDP65546:RDP65577 QTT65546:QTT65577 QJX65546:QJX65577 QAB65546:QAB65577 PQF65546:PQF65577 PGJ65546:PGJ65577 OWN65546:OWN65577 OMR65546:OMR65577 OCV65546:OCV65577 NSZ65546:NSZ65577 NJD65546:NJD65577 MZH65546:MZH65577 MPL65546:MPL65577 MFP65546:MFP65577 LVT65546:LVT65577 LLX65546:LLX65577 LCB65546:LCB65577 KSF65546:KSF65577 KIJ65546:KIJ65577 JYN65546:JYN65577 JOR65546:JOR65577 JEV65546:JEV65577 IUZ65546:IUZ65577 ILD65546:ILD65577 IBH65546:IBH65577 HRL65546:HRL65577 HHP65546:HHP65577 GXT65546:GXT65577 GNX65546:GNX65577 GEB65546:GEB65577 FUF65546:FUF65577 FKJ65546:FKJ65577 FAN65546:FAN65577 EQR65546:EQR65577 EGV65546:EGV65577 DWZ65546:DWZ65577 DND65546:DND65577 DDH65546:DDH65577 CTL65546:CTL65577 CJP65546:CJP65577 BZT65546:BZT65577 BPX65546:BPX65577 BGB65546:BGB65577 AWF65546:AWF65577 AMJ65546:AMJ65577 ACN65546:ACN65577 SR65546:SR65577 IV65546:IV65577 WVH983084:WVH983111 WLL983084:WLL983111 WBP983084:WBP983111 VRT983084:VRT983111 VHX983084:VHX983111 UYB983084:UYB983111 UOF983084:UOF983111 UEJ983084:UEJ983111 TUN983084:TUN983111 TKR983084:TKR983111 TAV983084:TAV983111 SQZ983084:SQZ983111 SHD983084:SHD983111 RXH983084:RXH983111 RNL983084:RNL983111 RDP983084:RDP983111 QTT983084:QTT983111 QJX983084:QJX983111 QAB983084:QAB983111 PQF983084:PQF983111 PGJ983084:PGJ983111 OWN983084:OWN983111 OMR983084:OMR983111 OCV983084:OCV983111 NSZ983084:NSZ983111 NJD983084:NJD983111 MZH983084:MZH983111 MPL983084:MPL983111 MFP983084:MFP983111 LVT983084:LVT983111 LLX983084:LLX983111 LCB983084:LCB983111 KSF983084:KSF983111 KIJ983084:KIJ983111 JYN983084:JYN983111 JOR983084:JOR983111 JEV983084:JEV983111 IUZ983084:IUZ983111 ILD983084:ILD983111 IBH983084:IBH983111 HRL983084:HRL983111 HHP983084:HHP983111 GXT983084:GXT983111 GNX983084:GNX983111 GEB983084:GEB983111 FUF983084:FUF983111 FKJ983084:FKJ983111 FAN983084:FAN983111 EQR983084:EQR983111 EGV983084:EGV983111 DWZ983084:DWZ983111 DND983084:DND983111 DDH983084:DDH983111 CTL983084:CTL983111 CJP983084:CJP983111 BZT983084:BZT983111 BPX983084:BPX983111 BGB983084:BGB983111 AWF983084:AWF983111 AMJ983084:AMJ983111 ACN983084:ACN983111 SR983084:SR983111 IV983084:IV983111 WVH917548:WVH917575 WLL917548:WLL917575 WBP917548:WBP917575 VRT917548:VRT917575 VHX917548:VHX917575 UYB917548:UYB917575 UOF917548:UOF917575 UEJ917548:UEJ917575 TUN917548:TUN917575 TKR917548:TKR917575 TAV917548:TAV917575 SQZ917548:SQZ917575 SHD917548:SHD917575 RXH917548:RXH917575 RNL917548:RNL917575 RDP917548:RDP917575 QTT917548:QTT917575 QJX917548:QJX917575 QAB917548:QAB917575 PQF917548:PQF917575 PGJ917548:PGJ917575 OWN917548:OWN917575 OMR917548:OMR917575 OCV917548:OCV917575 NSZ917548:NSZ917575 NJD917548:NJD917575 MZH917548:MZH917575 MPL917548:MPL917575 MFP917548:MFP917575 LVT917548:LVT917575 LLX917548:LLX917575 LCB917548:LCB917575 KSF917548:KSF917575 KIJ917548:KIJ917575 JYN917548:JYN917575 JOR917548:JOR917575 JEV917548:JEV917575 IUZ917548:IUZ917575 ILD917548:ILD917575 IBH917548:IBH917575 HRL917548:HRL917575 HHP917548:HHP917575 GXT917548:GXT917575 GNX917548:GNX917575 GEB917548:GEB917575 FUF917548:FUF917575 FKJ917548:FKJ917575 FAN917548:FAN917575 EQR917548:EQR917575 EGV917548:EGV917575 DWZ917548:DWZ917575 DND917548:DND917575 DDH917548:DDH917575 CTL917548:CTL917575 CJP917548:CJP917575 BZT917548:BZT917575 BPX917548:BPX917575 BGB917548:BGB917575 AWF917548:AWF917575 AMJ917548:AMJ917575 ACN917548:ACN917575 SR917548:SR917575 IV917548:IV917575 WVH852012:WVH852039 WLL852012:WLL852039 WBP852012:WBP852039 VRT852012:VRT852039 VHX852012:VHX852039 UYB852012:UYB852039 UOF852012:UOF852039 UEJ852012:UEJ852039 TUN852012:TUN852039 TKR852012:TKR852039 TAV852012:TAV852039 SQZ852012:SQZ852039 SHD852012:SHD852039 RXH852012:RXH852039 RNL852012:RNL852039 RDP852012:RDP852039 QTT852012:QTT852039 QJX852012:QJX852039 QAB852012:QAB852039 PQF852012:PQF852039 PGJ852012:PGJ852039 OWN852012:OWN852039 OMR852012:OMR852039 OCV852012:OCV852039 NSZ852012:NSZ852039 NJD852012:NJD852039 MZH852012:MZH852039 MPL852012:MPL852039 MFP852012:MFP852039 LVT852012:LVT852039 LLX852012:LLX852039 LCB852012:LCB852039 KSF852012:KSF852039 KIJ852012:KIJ852039 JYN852012:JYN852039 JOR852012:JOR852039 JEV852012:JEV852039 IUZ852012:IUZ852039 ILD852012:ILD852039 IBH852012:IBH852039 HRL852012:HRL852039 HHP852012:HHP852039 GXT852012:GXT852039 GNX852012:GNX852039 GEB852012:GEB852039 FUF852012:FUF852039 FKJ852012:FKJ852039 FAN852012:FAN852039 EQR852012:EQR852039 EGV852012:EGV852039 DWZ852012:DWZ852039 DND852012:DND852039 DDH852012:DDH852039 CTL852012:CTL852039 CJP852012:CJP852039 BZT852012:BZT852039 BPX852012:BPX852039 BGB852012:BGB852039 AWF852012:AWF852039 AMJ852012:AMJ852039 ACN852012:ACN852039 SR852012:SR852039 IV852012:IV852039 WVH786476:WVH786503 WLL786476:WLL786503 WBP786476:WBP786503 VRT786476:VRT786503 VHX786476:VHX786503 UYB786476:UYB786503 UOF786476:UOF786503 UEJ786476:UEJ786503 TUN786476:TUN786503 TKR786476:TKR786503 TAV786476:TAV786503 SQZ786476:SQZ786503 SHD786476:SHD786503 RXH786476:RXH786503 RNL786476:RNL786503 RDP786476:RDP786503 QTT786476:QTT786503 QJX786476:QJX786503 QAB786476:QAB786503 PQF786476:PQF786503 PGJ786476:PGJ786503 OWN786476:OWN786503 OMR786476:OMR786503 OCV786476:OCV786503 NSZ786476:NSZ786503 NJD786476:NJD786503 MZH786476:MZH786503 MPL786476:MPL786503 MFP786476:MFP786503 LVT786476:LVT786503 LLX786476:LLX786503 LCB786476:LCB786503 KSF786476:KSF786503 KIJ786476:KIJ786503 JYN786476:JYN786503 JOR786476:JOR786503 JEV786476:JEV786503 IUZ786476:IUZ786503 ILD786476:ILD786503 IBH786476:IBH786503 HRL786476:HRL786503 HHP786476:HHP786503 GXT786476:GXT786503 GNX786476:GNX786503 GEB786476:GEB786503 FUF786476:FUF786503 FKJ786476:FKJ786503 FAN786476:FAN786503 EQR786476:EQR786503 EGV786476:EGV786503 DWZ786476:DWZ786503 DND786476:DND786503 DDH786476:DDH786503 CTL786476:CTL786503 CJP786476:CJP786503 BZT786476:BZT786503 BPX786476:BPX786503 BGB786476:BGB786503 AWF786476:AWF786503 AMJ786476:AMJ786503 ACN786476:ACN786503 SR786476:SR786503 IV786476:IV786503 WVH720940:WVH720967 WLL720940:WLL720967 WBP720940:WBP720967 VRT720940:VRT720967 VHX720940:VHX720967 UYB720940:UYB720967 UOF720940:UOF720967 UEJ720940:UEJ720967 TUN720940:TUN720967 TKR720940:TKR720967 TAV720940:TAV720967 SQZ720940:SQZ720967 SHD720940:SHD720967 RXH720940:RXH720967 RNL720940:RNL720967 RDP720940:RDP720967 QTT720940:QTT720967 QJX720940:QJX720967 QAB720940:QAB720967 PQF720940:PQF720967 PGJ720940:PGJ720967 OWN720940:OWN720967 OMR720940:OMR720967 OCV720940:OCV720967 NSZ720940:NSZ720967 NJD720940:NJD720967 MZH720940:MZH720967 MPL720940:MPL720967 MFP720940:MFP720967 LVT720940:LVT720967 LLX720940:LLX720967 LCB720940:LCB720967 KSF720940:KSF720967 KIJ720940:KIJ720967 JYN720940:JYN720967 JOR720940:JOR720967 JEV720940:JEV720967 IUZ720940:IUZ720967 ILD720940:ILD720967 IBH720940:IBH720967 HRL720940:HRL720967 HHP720940:HHP720967 GXT720940:GXT720967 GNX720940:GNX720967 GEB720940:GEB720967 FUF720940:FUF720967 FKJ720940:FKJ720967 FAN720940:FAN720967 EQR720940:EQR720967 EGV720940:EGV720967 DWZ720940:DWZ720967 DND720940:DND720967 DDH720940:DDH720967 CTL720940:CTL720967 CJP720940:CJP720967 BZT720940:BZT720967 BPX720940:BPX720967 BGB720940:BGB720967 AWF720940:AWF720967 AMJ720940:AMJ720967 ACN720940:ACN720967 SR720940:SR720967 IV720940:IV720967 WVH655404:WVH655431 WLL655404:WLL655431 WBP655404:WBP655431 VRT655404:VRT655431 VHX655404:VHX655431 UYB655404:UYB655431 UOF655404:UOF655431 UEJ655404:UEJ655431 TUN655404:TUN655431 TKR655404:TKR655431 TAV655404:TAV655431 SQZ655404:SQZ655431 SHD655404:SHD655431 RXH655404:RXH655431 RNL655404:RNL655431 RDP655404:RDP655431 QTT655404:QTT655431 QJX655404:QJX655431 QAB655404:QAB655431 PQF655404:PQF655431 PGJ655404:PGJ655431 OWN655404:OWN655431 OMR655404:OMR655431 OCV655404:OCV655431 NSZ655404:NSZ655431 NJD655404:NJD655431 MZH655404:MZH655431 MPL655404:MPL655431 MFP655404:MFP655431 LVT655404:LVT655431 LLX655404:LLX655431 LCB655404:LCB655431 KSF655404:KSF655431 KIJ655404:KIJ655431 JYN655404:JYN655431 JOR655404:JOR655431 JEV655404:JEV655431 IUZ655404:IUZ655431 ILD655404:ILD655431 IBH655404:IBH655431 HRL655404:HRL655431 HHP655404:HHP655431 GXT655404:GXT655431 GNX655404:GNX655431 GEB655404:GEB655431 FUF655404:FUF655431 FKJ655404:FKJ655431 FAN655404:FAN655431 EQR655404:EQR655431 EGV655404:EGV655431 DWZ655404:DWZ655431 DND655404:DND655431 DDH655404:DDH655431 CTL655404:CTL655431 CJP655404:CJP655431 BZT655404:BZT655431 BPX655404:BPX655431 BGB655404:BGB655431 AWF655404:AWF655431 AMJ655404:AMJ655431 ACN655404:ACN655431 SR655404:SR655431 IV655404:IV655431 WVH589868:WVH589895 WLL589868:WLL589895 WBP589868:WBP589895 VRT589868:VRT589895 VHX589868:VHX589895 UYB589868:UYB589895 UOF589868:UOF589895 UEJ589868:UEJ589895 TUN589868:TUN589895 TKR589868:TKR589895 TAV589868:TAV589895 SQZ589868:SQZ589895 SHD589868:SHD589895 RXH589868:RXH589895 RNL589868:RNL589895 RDP589868:RDP589895 QTT589868:QTT589895 QJX589868:QJX589895 QAB589868:QAB589895 PQF589868:PQF589895 PGJ589868:PGJ589895 OWN589868:OWN589895 OMR589868:OMR589895 OCV589868:OCV589895 NSZ589868:NSZ589895 NJD589868:NJD589895 MZH589868:MZH589895 MPL589868:MPL589895 MFP589868:MFP589895 LVT589868:LVT589895 LLX589868:LLX589895 LCB589868:LCB589895 KSF589868:KSF589895 KIJ589868:KIJ589895 JYN589868:JYN589895 JOR589868:JOR589895 JEV589868:JEV589895 IUZ589868:IUZ589895 ILD589868:ILD589895 IBH589868:IBH589895 HRL589868:HRL589895 HHP589868:HHP589895 GXT589868:GXT589895 GNX589868:GNX589895 GEB589868:GEB589895 FUF589868:FUF589895 FKJ589868:FKJ589895 FAN589868:FAN589895 EQR589868:EQR589895 EGV589868:EGV589895 DWZ589868:DWZ589895 DND589868:DND589895 DDH589868:DDH589895 CTL589868:CTL589895 CJP589868:CJP589895 BZT589868:BZT589895 BPX589868:BPX589895 BGB589868:BGB589895 AWF589868:AWF589895 AMJ589868:AMJ589895 ACN589868:ACN589895 SR589868:SR589895 IV589868:IV589895 WVH524332:WVH524359 WLL524332:WLL524359 WBP524332:WBP524359 VRT524332:VRT524359 VHX524332:VHX524359 UYB524332:UYB524359 UOF524332:UOF524359 UEJ524332:UEJ524359 TUN524332:TUN524359 TKR524332:TKR524359 TAV524332:TAV524359 SQZ524332:SQZ524359 SHD524332:SHD524359 RXH524332:RXH524359 RNL524332:RNL524359 RDP524332:RDP524359 QTT524332:QTT524359 QJX524332:QJX524359 QAB524332:QAB524359 PQF524332:PQF524359 PGJ524332:PGJ524359 OWN524332:OWN524359 OMR524332:OMR524359 OCV524332:OCV524359 NSZ524332:NSZ524359 NJD524332:NJD524359 MZH524332:MZH524359 MPL524332:MPL524359 MFP524332:MFP524359 LVT524332:LVT524359 LLX524332:LLX524359 LCB524332:LCB524359 KSF524332:KSF524359 KIJ524332:KIJ524359 JYN524332:JYN524359 JOR524332:JOR524359 JEV524332:JEV524359 IUZ524332:IUZ524359 ILD524332:ILD524359 IBH524332:IBH524359 HRL524332:HRL524359 HHP524332:HHP524359 GXT524332:GXT524359 GNX524332:GNX524359 GEB524332:GEB524359 FUF524332:FUF524359 FKJ524332:FKJ524359 FAN524332:FAN524359 EQR524332:EQR524359 EGV524332:EGV524359 DWZ524332:DWZ524359 DND524332:DND524359 DDH524332:DDH524359 CTL524332:CTL524359 CJP524332:CJP524359 BZT524332:BZT524359 BPX524332:BPX524359 BGB524332:BGB524359 AWF524332:AWF524359 AMJ524332:AMJ524359 ACN524332:ACN524359 SR524332:SR524359 IV524332:IV524359 WVH458796:WVH458823 WLL458796:WLL458823 WBP458796:WBP458823 VRT458796:VRT458823 VHX458796:VHX458823 UYB458796:UYB458823 UOF458796:UOF458823 UEJ458796:UEJ458823 TUN458796:TUN458823 TKR458796:TKR458823 TAV458796:TAV458823 SQZ458796:SQZ458823 SHD458796:SHD458823 RXH458796:RXH458823 RNL458796:RNL458823 RDP458796:RDP458823 QTT458796:QTT458823 QJX458796:QJX458823 QAB458796:QAB458823 PQF458796:PQF458823 PGJ458796:PGJ458823 OWN458796:OWN458823 OMR458796:OMR458823 OCV458796:OCV458823 NSZ458796:NSZ458823 NJD458796:NJD458823 MZH458796:MZH458823 MPL458796:MPL458823 MFP458796:MFP458823 LVT458796:LVT458823 LLX458796:LLX458823 LCB458796:LCB458823 KSF458796:KSF458823 KIJ458796:KIJ458823 JYN458796:JYN458823 JOR458796:JOR458823 JEV458796:JEV458823 IUZ458796:IUZ458823 ILD458796:ILD458823 IBH458796:IBH458823 HRL458796:HRL458823 HHP458796:HHP458823 GXT458796:GXT458823 GNX458796:GNX458823 GEB458796:GEB458823 FUF458796:FUF458823 FKJ458796:FKJ458823 FAN458796:FAN458823 EQR458796:EQR458823 EGV458796:EGV458823 DWZ458796:DWZ458823 DND458796:DND458823 DDH458796:DDH458823 CTL458796:CTL458823 CJP458796:CJP458823 BZT458796:BZT458823 BPX458796:BPX458823 BGB458796:BGB458823 AWF458796:AWF458823 AMJ458796:AMJ458823 ACN458796:ACN458823 SR458796:SR458823 IV458796:IV458823 WVH393260:WVH393287 WLL393260:WLL393287 WBP393260:WBP393287 VRT393260:VRT393287 VHX393260:VHX393287 UYB393260:UYB393287 UOF393260:UOF393287 UEJ393260:UEJ393287 TUN393260:TUN393287 TKR393260:TKR393287 TAV393260:TAV393287 SQZ393260:SQZ393287 SHD393260:SHD393287 RXH393260:RXH393287 RNL393260:RNL393287 RDP393260:RDP393287 QTT393260:QTT393287 QJX393260:QJX393287 QAB393260:QAB393287 PQF393260:PQF393287 PGJ393260:PGJ393287 OWN393260:OWN393287 OMR393260:OMR393287 OCV393260:OCV393287 NSZ393260:NSZ393287 NJD393260:NJD393287 MZH393260:MZH393287 MPL393260:MPL393287 MFP393260:MFP393287 LVT393260:LVT393287 LLX393260:LLX393287 LCB393260:LCB393287 KSF393260:KSF393287 KIJ393260:KIJ393287 JYN393260:JYN393287 JOR393260:JOR393287 JEV393260:JEV393287 IUZ393260:IUZ393287 ILD393260:ILD393287 IBH393260:IBH393287 HRL393260:HRL393287 HHP393260:HHP393287 GXT393260:GXT393287 GNX393260:GNX393287 GEB393260:GEB393287 FUF393260:FUF393287 FKJ393260:FKJ393287 FAN393260:FAN393287 EQR393260:EQR393287 EGV393260:EGV393287 DWZ393260:DWZ393287 DND393260:DND393287 DDH393260:DDH393287 CTL393260:CTL393287 CJP393260:CJP393287 BZT393260:BZT393287 BPX393260:BPX393287 BGB393260:BGB393287 AWF393260:AWF393287 AMJ393260:AMJ393287 ACN393260:ACN393287 SR393260:SR393287 IV393260:IV393287 WVH327724:WVH327751 WLL327724:WLL327751 WBP327724:WBP327751 VRT327724:VRT327751 VHX327724:VHX327751 UYB327724:UYB327751 UOF327724:UOF327751 UEJ327724:UEJ327751 TUN327724:TUN327751 TKR327724:TKR327751 TAV327724:TAV327751 SQZ327724:SQZ327751 SHD327724:SHD327751 RXH327724:RXH327751 RNL327724:RNL327751 RDP327724:RDP327751 QTT327724:QTT327751 QJX327724:QJX327751 QAB327724:QAB327751 PQF327724:PQF327751 PGJ327724:PGJ327751 OWN327724:OWN327751 OMR327724:OMR327751 OCV327724:OCV327751 NSZ327724:NSZ327751 NJD327724:NJD327751 MZH327724:MZH327751 MPL327724:MPL327751 MFP327724:MFP327751 LVT327724:LVT327751 LLX327724:LLX327751 LCB327724:LCB327751 KSF327724:KSF327751 KIJ327724:KIJ327751 JYN327724:JYN327751 JOR327724:JOR327751 JEV327724:JEV327751 IUZ327724:IUZ327751 ILD327724:ILD327751 IBH327724:IBH327751 HRL327724:HRL327751 HHP327724:HHP327751 GXT327724:GXT327751 GNX327724:GNX327751 GEB327724:GEB327751 FUF327724:FUF327751 FKJ327724:FKJ327751 FAN327724:FAN327751 EQR327724:EQR327751 EGV327724:EGV327751 DWZ327724:DWZ327751 DND327724:DND327751 DDH327724:DDH327751 CTL327724:CTL327751 CJP327724:CJP327751 BZT327724:BZT327751 BPX327724:BPX327751 BGB327724:BGB327751 AWF327724:AWF327751 AMJ327724:AMJ327751 ACN327724:ACN327751 SR327724:SR327751 IV327724:IV327751 WVH262188:WVH262215 WLL262188:WLL262215 WBP262188:WBP262215 VRT262188:VRT262215 VHX262188:VHX262215 UYB262188:UYB262215 UOF262188:UOF262215 UEJ262188:UEJ262215 TUN262188:TUN262215 TKR262188:TKR262215 TAV262188:TAV262215 SQZ262188:SQZ262215 SHD262188:SHD262215 RXH262188:RXH262215 RNL262188:RNL262215 RDP262188:RDP262215 QTT262188:QTT262215 QJX262188:QJX262215 QAB262188:QAB262215 PQF262188:PQF262215 PGJ262188:PGJ262215 OWN262188:OWN262215 OMR262188:OMR262215 OCV262188:OCV262215 NSZ262188:NSZ262215 NJD262188:NJD262215 MZH262188:MZH262215 MPL262188:MPL262215 MFP262188:MFP262215 LVT262188:LVT262215 LLX262188:LLX262215 LCB262188:LCB262215 KSF262188:KSF262215 KIJ262188:KIJ262215 JYN262188:JYN262215 JOR262188:JOR262215 JEV262188:JEV262215 IUZ262188:IUZ262215 ILD262188:ILD262215 IBH262188:IBH262215 HRL262188:HRL262215 HHP262188:HHP262215 GXT262188:GXT262215 GNX262188:GNX262215 GEB262188:GEB262215 FUF262188:FUF262215 FKJ262188:FKJ262215 FAN262188:FAN262215 EQR262188:EQR262215 EGV262188:EGV262215 DWZ262188:DWZ262215 DND262188:DND262215 DDH262188:DDH262215 CTL262188:CTL262215 CJP262188:CJP262215 BZT262188:BZT262215 BPX262188:BPX262215 BGB262188:BGB262215 AWF262188:AWF262215 AMJ262188:AMJ262215 ACN262188:ACN262215 SR262188:SR262215 IV262188:IV262215 WVH196652:WVH196679 WLL196652:WLL196679 WBP196652:WBP196679 VRT196652:VRT196679 VHX196652:VHX196679 UYB196652:UYB196679 UOF196652:UOF196679 UEJ196652:UEJ196679 TUN196652:TUN196679 TKR196652:TKR196679 TAV196652:TAV196679 SQZ196652:SQZ196679 SHD196652:SHD196679 RXH196652:RXH196679 RNL196652:RNL196679 RDP196652:RDP196679 QTT196652:QTT196679 QJX196652:QJX196679 QAB196652:QAB196679 PQF196652:PQF196679 PGJ196652:PGJ196679 OWN196652:OWN196679 OMR196652:OMR196679 OCV196652:OCV196679 NSZ196652:NSZ196679 NJD196652:NJD196679 MZH196652:MZH196679 MPL196652:MPL196679 MFP196652:MFP196679 LVT196652:LVT196679 LLX196652:LLX196679 LCB196652:LCB196679 KSF196652:KSF196679 KIJ196652:KIJ196679 JYN196652:JYN196679 JOR196652:JOR196679 JEV196652:JEV196679 IUZ196652:IUZ196679 ILD196652:ILD196679 IBH196652:IBH196679 HRL196652:HRL196679 HHP196652:HHP196679 GXT196652:GXT196679 GNX196652:GNX196679 GEB196652:GEB196679 FUF196652:FUF196679 FKJ196652:FKJ196679 FAN196652:FAN196679 EQR196652:EQR196679 EGV196652:EGV196679 DWZ196652:DWZ196679 DND196652:DND196679 DDH196652:DDH196679 CTL196652:CTL196679 CJP196652:CJP196679 BZT196652:BZT196679 BPX196652:BPX196679 BGB196652:BGB196679 AWF196652:AWF196679 AMJ196652:AMJ196679 ACN196652:ACN196679 SR196652:SR196679 IV196652:IV196679 WVH131116:WVH131143 WLL131116:WLL131143 WBP131116:WBP131143 VRT131116:VRT131143 VHX131116:VHX131143 UYB131116:UYB131143 UOF131116:UOF131143 UEJ131116:UEJ131143 TUN131116:TUN131143 TKR131116:TKR131143 TAV131116:TAV131143 SQZ131116:SQZ131143 SHD131116:SHD131143 RXH131116:RXH131143 RNL131116:RNL131143 RDP131116:RDP131143 QTT131116:QTT131143 QJX131116:QJX131143 QAB131116:QAB131143 PQF131116:PQF131143 PGJ131116:PGJ131143 OWN131116:OWN131143 OMR131116:OMR131143 OCV131116:OCV131143 NSZ131116:NSZ131143 NJD131116:NJD131143 MZH131116:MZH131143 MPL131116:MPL131143 MFP131116:MFP131143 LVT131116:LVT131143 LLX131116:LLX131143 LCB131116:LCB131143 KSF131116:KSF131143 KIJ131116:KIJ131143 JYN131116:JYN131143 JOR131116:JOR131143 JEV131116:JEV131143 IUZ131116:IUZ131143 ILD131116:ILD131143 IBH131116:IBH131143 HRL131116:HRL131143 HHP131116:HHP131143 GXT131116:GXT131143 GNX131116:GNX131143 GEB131116:GEB131143 FUF131116:FUF131143 FKJ131116:FKJ131143 FAN131116:FAN131143 EQR131116:EQR131143 EGV131116:EGV131143 DWZ131116:DWZ131143 DND131116:DND131143 DDH131116:DDH131143 CTL131116:CTL131143 CJP131116:CJP131143 BZT131116:BZT131143 BPX131116:BPX131143 BGB131116:BGB131143 AWF131116:AWF131143 AMJ131116:AMJ131143 ACN131116:ACN131143 SR131116:SR131143 IV131116:IV131143 WVH65580:WVH65607 WLL65580:WLL65607 WBP65580:WBP65607 VRT65580:VRT65607 VHX65580:VHX65607 UYB65580:UYB65607 UOF65580:UOF65607 UEJ65580:UEJ65607 TUN65580:TUN65607 TKR65580:TKR65607 TAV65580:TAV65607 SQZ65580:SQZ65607 SHD65580:SHD65607 RXH65580:RXH65607 RNL65580:RNL65607 RDP65580:RDP65607 QTT65580:QTT65607 QJX65580:QJX65607 QAB65580:QAB65607 PQF65580:PQF65607 PGJ65580:PGJ65607 OWN65580:OWN65607 OMR65580:OMR65607 OCV65580:OCV65607 NSZ65580:NSZ65607 NJD65580:NJD65607 MZH65580:MZH65607 MPL65580:MPL65607 MFP65580:MFP65607 LVT65580:LVT65607 LLX65580:LLX65607 LCB65580:LCB65607 KSF65580:KSF65607 KIJ65580:KIJ65607 JYN65580:JYN65607 JOR65580:JOR65607 JEV65580:JEV65607 IUZ65580:IUZ65607 ILD65580:ILD65607 IBH65580:IBH65607 HRL65580:HRL65607 HHP65580:HHP65607 GXT65580:GXT65607 GNX65580:GNX65607 GEB65580:GEB65607 FUF65580:FUF65607 FKJ65580:FKJ65607 FAN65580:FAN65607 EQR65580:EQR65607 EGV65580:EGV65607 DWZ65580:DWZ65607 DND65580:DND65607 DDH65580:DDH65607 CTL65580:CTL65607 CJP65580:CJP65607 BZT65580:BZT65607 BPX65580:BPX65607 BGB65580:BGB65607 AWF65580:AWF65607 AMJ65580:AMJ65607 ACN65580:ACN65607 SR65580:SR65607 IV65580:IV65607 WVH983043:WVH983047 WLL983043:WLL983047 WBP983043:WBP983047 VRT983043:VRT983047 VHX983043:VHX983047 UYB983043:UYB983047 UOF983043:UOF983047 UEJ983043:UEJ983047 TUN983043:TUN983047 TKR983043:TKR983047 TAV983043:TAV983047 SQZ983043:SQZ983047 SHD983043:SHD983047 RXH983043:RXH983047 RNL983043:RNL983047 RDP983043:RDP983047 QTT983043:QTT983047 QJX983043:QJX983047 QAB983043:QAB983047 PQF983043:PQF983047 PGJ983043:PGJ983047 OWN983043:OWN983047 OMR983043:OMR983047 OCV983043:OCV983047 NSZ983043:NSZ983047 NJD983043:NJD983047 MZH983043:MZH983047 MPL983043:MPL983047 MFP983043:MFP983047 LVT983043:LVT983047 LLX983043:LLX983047 LCB983043:LCB983047 KSF983043:KSF983047 KIJ983043:KIJ983047 JYN983043:JYN983047 JOR983043:JOR983047 JEV983043:JEV983047 IUZ983043:IUZ983047 ILD983043:ILD983047 IBH983043:IBH983047 HRL983043:HRL983047 HHP983043:HHP983047 GXT983043:GXT983047 GNX983043:GNX983047 GEB983043:GEB983047 FUF983043:FUF983047 FKJ983043:FKJ983047 FAN983043:FAN983047 EQR983043:EQR983047 EGV983043:EGV983047 DWZ983043:DWZ983047 DND983043:DND983047 DDH983043:DDH983047 CTL983043:CTL983047 CJP983043:CJP983047 BZT983043:BZT983047 BPX983043:BPX983047 BGB983043:BGB983047 AWF983043:AWF983047 AMJ983043:AMJ983047 ACN983043:ACN983047 SR983043:SR983047 IV983043:IV983047 WVH917507:WVH917511 WLL917507:WLL917511 WBP917507:WBP917511 VRT917507:VRT917511 VHX917507:VHX917511 UYB917507:UYB917511 UOF917507:UOF917511 UEJ917507:UEJ917511 TUN917507:TUN917511 TKR917507:TKR917511 TAV917507:TAV917511 SQZ917507:SQZ917511 SHD917507:SHD917511 RXH917507:RXH917511 RNL917507:RNL917511 RDP917507:RDP917511 QTT917507:QTT917511 QJX917507:QJX917511 QAB917507:QAB917511 PQF917507:PQF917511 PGJ917507:PGJ917511 OWN917507:OWN917511 OMR917507:OMR917511 OCV917507:OCV917511 NSZ917507:NSZ917511 NJD917507:NJD917511 MZH917507:MZH917511 MPL917507:MPL917511 MFP917507:MFP917511 LVT917507:LVT917511 LLX917507:LLX917511 LCB917507:LCB917511 KSF917507:KSF917511 KIJ917507:KIJ917511 JYN917507:JYN917511 JOR917507:JOR917511 JEV917507:JEV917511 IUZ917507:IUZ917511 ILD917507:ILD917511 IBH917507:IBH917511 HRL917507:HRL917511 HHP917507:HHP917511 GXT917507:GXT917511 GNX917507:GNX917511 GEB917507:GEB917511 FUF917507:FUF917511 FKJ917507:FKJ917511 FAN917507:FAN917511 EQR917507:EQR917511 EGV917507:EGV917511 DWZ917507:DWZ917511 DND917507:DND917511 DDH917507:DDH917511 CTL917507:CTL917511 CJP917507:CJP917511 BZT917507:BZT917511 BPX917507:BPX917511 BGB917507:BGB917511 AWF917507:AWF917511 AMJ917507:AMJ917511 ACN917507:ACN917511 SR917507:SR917511 IV917507:IV917511 WVH851971:WVH851975 WLL851971:WLL851975 WBP851971:WBP851975 VRT851971:VRT851975 VHX851971:VHX851975 UYB851971:UYB851975 UOF851971:UOF851975 UEJ851971:UEJ851975 TUN851971:TUN851975 TKR851971:TKR851975 TAV851971:TAV851975 SQZ851971:SQZ851975 SHD851971:SHD851975 RXH851971:RXH851975 RNL851971:RNL851975 RDP851971:RDP851975 QTT851971:QTT851975 QJX851971:QJX851975 QAB851971:QAB851975 PQF851971:PQF851975 PGJ851971:PGJ851975 OWN851971:OWN851975 OMR851971:OMR851975 OCV851971:OCV851975 NSZ851971:NSZ851975 NJD851971:NJD851975 MZH851971:MZH851975 MPL851971:MPL851975 MFP851971:MFP851975 LVT851971:LVT851975 LLX851971:LLX851975 LCB851971:LCB851975 KSF851971:KSF851975 KIJ851971:KIJ851975 JYN851971:JYN851975 JOR851971:JOR851975 JEV851971:JEV851975 IUZ851971:IUZ851975 ILD851971:ILD851975 IBH851971:IBH851975 HRL851971:HRL851975 HHP851971:HHP851975 GXT851971:GXT851975 GNX851971:GNX851975 GEB851971:GEB851975 FUF851971:FUF851975 FKJ851971:FKJ851975 FAN851971:FAN851975 EQR851971:EQR851975 EGV851971:EGV851975 DWZ851971:DWZ851975 DND851971:DND851975 DDH851971:DDH851975 CTL851971:CTL851975 CJP851971:CJP851975 BZT851971:BZT851975 BPX851971:BPX851975 BGB851971:BGB851975 AWF851971:AWF851975 AMJ851971:AMJ851975 ACN851971:ACN851975 SR851971:SR851975 IV851971:IV851975 WVH786435:WVH786439 WLL786435:WLL786439 WBP786435:WBP786439 VRT786435:VRT786439 VHX786435:VHX786439 UYB786435:UYB786439 UOF786435:UOF786439 UEJ786435:UEJ786439 TUN786435:TUN786439 TKR786435:TKR786439 TAV786435:TAV786439 SQZ786435:SQZ786439 SHD786435:SHD786439 RXH786435:RXH786439 RNL786435:RNL786439 RDP786435:RDP786439 QTT786435:QTT786439 QJX786435:QJX786439 QAB786435:QAB786439 PQF786435:PQF786439 PGJ786435:PGJ786439 OWN786435:OWN786439 OMR786435:OMR786439 OCV786435:OCV786439 NSZ786435:NSZ786439 NJD786435:NJD786439 MZH786435:MZH786439 MPL786435:MPL786439 MFP786435:MFP786439 LVT786435:LVT786439 LLX786435:LLX786439 LCB786435:LCB786439 KSF786435:KSF786439 KIJ786435:KIJ786439 JYN786435:JYN786439 JOR786435:JOR786439 JEV786435:JEV786439 IUZ786435:IUZ786439 ILD786435:ILD786439 IBH786435:IBH786439 HRL786435:HRL786439 HHP786435:HHP786439 GXT786435:GXT786439 GNX786435:GNX786439 GEB786435:GEB786439 FUF786435:FUF786439 FKJ786435:FKJ786439 FAN786435:FAN786439 EQR786435:EQR786439 EGV786435:EGV786439 DWZ786435:DWZ786439 DND786435:DND786439 DDH786435:DDH786439 CTL786435:CTL786439 CJP786435:CJP786439 BZT786435:BZT786439 BPX786435:BPX786439 BGB786435:BGB786439 AWF786435:AWF786439 AMJ786435:AMJ786439 ACN786435:ACN786439 SR786435:SR786439 IV786435:IV786439 WVH720899:WVH720903 WLL720899:WLL720903 WBP720899:WBP720903 VRT720899:VRT720903 VHX720899:VHX720903 UYB720899:UYB720903 UOF720899:UOF720903 UEJ720899:UEJ720903 TUN720899:TUN720903 TKR720899:TKR720903 TAV720899:TAV720903 SQZ720899:SQZ720903 SHD720899:SHD720903 RXH720899:RXH720903 RNL720899:RNL720903 RDP720899:RDP720903 QTT720899:QTT720903 QJX720899:QJX720903 QAB720899:QAB720903 PQF720899:PQF720903 PGJ720899:PGJ720903 OWN720899:OWN720903 OMR720899:OMR720903 OCV720899:OCV720903 NSZ720899:NSZ720903 NJD720899:NJD720903 MZH720899:MZH720903 MPL720899:MPL720903 MFP720899:MFP720903 LVT720899:LVT720903 LLX720899:LLX720903 LCB720899:LCB720903 KSF720899:KSF720903 KIJ720899:KIJ720903 JYN720899:JYN720903 JOR720899:JOR720903 JEV720899:JEV720903 IUZ720899:IUZ720903 ILD720899:ILD720903 IBH720899:IBH720903 HRL720899:HRL720903 HHP720899:HHP720903 GXT720899:GXT720903 GNX720899:GNX720903 GEB720899:GEB720903 FUF720899:FUF720903 FKJ720899:FKJ720903 FAN720899:FAN720903 EQR720899:EQR720903 EGV720899:EGV720903 DWZ720899:DWZ720903 DND720899:DND720903 DDH720899:DDH720903 CTL720899:CTL720903 CJP720899:CJP720903 BZT720899:BZT720903 BPX720899:BPX720903 BGB720899:BGB720903 AWF720899:AWF720903 AMJ720899:AMJ720903 ACN720899:ACN720903 SR720899:SR720903 IV720899:IV720903 WVH655363:WVH655367 WLL655363:WLL655367 WBP655363:WBP655367 VRT655363:VRT655367 VHX655363:VHX655367 UYB655363:UYB655367 UOF655363:UOF655367 UEJ655363:UEJ655367 TUN655363:TUN655367 TKR655363:TKR655367 TAV655363:TAV655367 SQZ655363:SQZ655367 SHD655363:SHD655367 RXH655363:RXH655367 RNL655363:RNL655367 RDP655363:RDP655367 QTT655363:QTT655367 QJX655363:QJX655367 QAB655363:QAB655367 PQF655363:PQF655367 PGJ655363:PGJ655367 OWN655363:OWN655367 OMR655363:OMR655367 OCV655363:OCV655367 NSZ655363:NSZ655367 NJD655363:NJD655367 MZH655363:MZH655367 MPL655363:MPL655367 MFP655363:MFP655367 LVT655363:LVT655367 LLX655363:LLX655367 LCB655363:LCB655367 KSF655363:KSF655367 KIJ655363:KIJ655367 JYN655363:JYN655367 JOR655363:JOR655367 JEV655363:JEV655367 IUZ655363:IUZ655367 ILD655363:ILD655367 IBH655363:IBH655367 HRL655363:HRL655367 HHP655363:HHP655367 GXT655363:GXT655367 GNX655363:GNX655367 GEB655363:GEB655367 FUF655363:FUF655367 FKJ655363:FKJ655367 FAN655363:FAN655367 EQR655363:EQR655367 EGV655363:EGV655367 DWZ655363:DWZ655367 DND655363:DND655367 DDH655363:DDH655367 CTL655363:CTL655367 CJP655363:CJP655367 BZT655363:BZT655367 BPX655363:BPX655367 BGB655363:BGB655367 AWF655363:AWF655367 AMJ655363:AMJ655367 ACN655363:ACN655367 SR655363:SR655367 IV655363:IV655367 WVH589827:WVH589831 WLL589827:WLL589831 WBP589827:WBP589831 VRT589827:VRT589831 VHX589827:VHX589831 UYB589827:UYB589831 UOF589827:UOF589831 UEJ589827:UEJ589831 TUN589827:TUN589831 TKR589827:TKR589831 TAV589827:TAV589831 SQZ589827:SQZ589831 SHD589827:SHD589831 RXH589827:RXH589831 RNL589827:RNL589831 RDP589827:RDP589831 QTT589827:QTT589831 QJX589827:QJX589831 QAB589827:QAB589831 PQF589827:PQF589831 PGJ589827:PGJ589831 OWN589827:OWN589831 OMR589827:OMR589831 OCV589827:OCV589831 NSZ589827:NSZ589831 NJD589827:NJD589831 MZH589827:MZH589831 MPL589827:MPL589831 MFP589827:MFP589831 LVT589827:LVT589831 LLX589827:LLX589831 LCB589827:LCB589831 KSF589827:KSF589831 KIJ589827:KIJ589831 JYN589827:JYN589831 JOR589827:JOR589831 JEV589827:JEV589831 IUZ589827:IUZ589831 ILD589827:ILD589831 IBH589827:IBH589831 HRL589827:HRL589831 HHP589827:HHP589831 GXT589827:GXT589831 GNX589827:GNX589831 GEB589827:GEB589831 FUF589827:FUF589831 FKJ589827:FKJ589831 FAN589827:FAN589831 EQR589827:EQR589831 EGV589827:EGV589831 DWZ589827:DWZ589831 DND589827:DND589831 DDH589827:DDH589831 CTL589827:CTL589831 CJP589827:CJP589831 BZT589827:BZT589831 BPX589827:BPX589831 BGB589827:BGB589831 AWF589827:AWF589831 AMJ589827:AMJ589831 ACN589827:ACN589831 SR589827:SR589831 IV589827:IV589831 WVH524291:WVH524295 WLL524291:WLL524295 WBP524291:WBP524295 VRT524291:VRT524295 VHX524291:VHX524295 UYB524291:UYB524295 UOF524291:UOF524295 UEJ524291:UEJ524295 TUN524291:TUN524295 TKR524291:TKR524295 TAV524291:TAV524295 SQZ524291:SQZ524295 SHD524291:SHD524295 RXH524291:RXH524295 RNL524291:RNL524295 RDP524291:RDP524295 QTT524291:QTT524295 QJX524291:QJX524295 QAB524291:QAB524295 PQF524291:PQF524295 PGJ524291:PGJ524295 OWN524291:OWN524295 OMR524291:OMR524295 OCV524291:OCV524295 NSZ524291:NSZ524295 NJD524291:NJD524295 MZH524291:MZH524295 MPL524291:MPL524295 MFP524291:MFP524295 LVT524291:LVT524295 LLX524291:LLX524295 LCB524291:LCB524295 KSF524291:KSF524295 KIJ524291:KIJ524295 JYN524291:JYN524295 JOR524291:JOR524295 JEV524291:JEV524295 IUZ524291:IUZ524295 ILD524291:ILD524295 IBH524291:IBH524295 HRL524291:HRL524295 HHP524291:HHP524295 GXT524291:GXT524295 GNX524291:GNX524295 GEB524291:GEB524295 FUF524291:FUF524295 FKJ524291:FKJ524295 FAN524291:FAN524295 EQR524291:EQR524295 EGV524291:EGV524295 DWZ524291:DWZ524295 DND524291:DND524295 DDH524291:DDH524295 CTL524291:CTL524295 CJP524291:CJP524295 BZT524291:BZT524295 BPX524291:BPX524295 BGB524291:BGB524295 AWF524291:AWF524295 AMJ524291:AMJ524295 ACN524291:ACN524295 SR524291:SR524295 IV524291:IV524295 WVH458755:WVH458759 WLL458755:WLL458759 WBP458755:WBP458759 VRT458755:VRT458759 VHX458755:VHX458759 UYB458755:UYB458759 UOF458755:UOF458759 UEJ458755:UEJ458759 TUN458755:TUN458759 TKR458755:TKR458759 TAV458755:TAV458759 SQZ458755:SQZ458759 SHD458755:SHD458759 RXH458755:RXH458759 RNL458755:RNL458759 RDP458755:RDP458759 QTT458755:QTT458759 QJX458755:QJX458759 QAB458755:QAB458759 PQF458755:PQF458759 PGJ458755:PGJ458759 OWN458755:OWN458759 OMR458755:OMR458759 OCV458755:OCV458759 NSZ458755:NSZ458759 NJD458755:NJD458759 MZH458755:MZH458759 MPL458755:MPL458759 MFP458755:MFP458759 LVT458755:LVT458759 LLX458755:LLX458759 LCB458755:LCB458759 KSF458755:KSF458759 KIJ458755:KIJ458759 JYN458755:JYN458759 JOR458755:JOR458759 JEV458755:JEV458759 IUZ458755:IUZ458759 ILD458755:ILD458759 IBH458755:IBH458759 HRL458755:HRL458759 HHP458755:HHP458759 GXT458755:GXT458759 GNX458755:GNX458759 GEB458755:GEB458759 FUF458755:FUF458759 FKJ458755:FKJ458759 FAN458755:FAN458759 EQR458755:EQR458759 EGV458755:EGV458759 DWZ458755:DWZ458759 DND458755:DND458759 DDH458755:DDH458759 CTL458755:CTL458759 CJP458755:CJP458759 BZT458755:BZT458759 BPX458755:BPX458759 BGB458755:BGB458759 AWF458755:AWF458759 AMJ458755:AMJ458759 ACN458755:ACN458759 SR458755:SR458759 IV458755:IV458759 WVH393219:WVH393223 WLL393219:WLL393223 WBP393219:WBP393223 VRT393219:VRT393223 VHX393219:VHX393223 UYB393219:UYB393223 UOF393219:UOF393223 UEJ393219:UEJ393223 TUN393219:TUN393223 TKR393219:TKR393223 TAV393219:TAV393223 SQZ393219:SQZ393223 SHD393219:SHD393223 RXH393219:RXH393223 RNL393219:RNL393223 RDP393219:RDP393223 QTT393219:QTT393223 QJX393219:QJX393223 QAB393219:QAB393223 PQF393219:PQF393223 PGJ393219:PGJ393223 OWN393219:OWN393223 OMR393219:OMR393223 OCV393219:OCV393223 NSZ393219:NSZ393223 NJD393219:NJD393223 MZH393219:MZH393223 MPL393219:MPL393223 MFP393219:MFP393223 LVT393219:LVT393223 LLX393219:LLX393223 LCB393219:LCB393223 KSF393219:KSF393223 KIJ393219:KIJ393223 JYN393219:JYN393223 JOR393219:JOR393223 JEV393219:JEV393223 IUZ393219:IUZ393223 ILD393219:ILD393223 IBH393219:IBH393223 HRL393219:HRL393223 HHP393219:HHP393223 GXT393219:GXT393223 GNX393219:GNX393223 GEB393219:GEB393223 FUF393219:FUF393223 FKJ393219:FKJ393223 FAN393219:FAN393223 EQR393219:EQR393223 EGV393219:EGV393223 DWZ393219:DWZ393223 DND393219:DND393223 DDH393219:DDH393223 CTL393219:CTL393223 CJP393219:CJP393223 BZT393219:BZT393223 BPX393219:BPX393223 BGB393219:BGB393223 AWF393219:AWF393223 AMJ393219:AMJ393223 ACN393219:ACN393223 SR393219:SR393223 IV393219:IV393223 WVH327683:WVH327687 WLL327683:WLL327687 WBP327683:WBP327687 VRT327683:VRT327687 VHX327683:VHX327687 UYB327683:UYB327687 UOF327683:UOF327687 UEJ327683:UEJ327687 TUN327683:TUN327687 TKR327683:TKR327687 TAV327683:TAV327687 SQZ327683:SQZ327687 SHD327683:SHD327687 RXH327683:RXH327687 RNL327683:RNL327687 RDP327683:RDP327687 QTT327683:QTT327687 QJX327683:QJX327687 QAB327683:QAB327687 PQF327683:PQF327687 PGJ327683:PGJ327687 OWN327683:OWN327687 OMR327683:OMR327687 OCV327683:OCV327687 NSZ327683:NSZ327687 NJD327683:NJD327687 MZH327683:MZH327687 MPL327683:MPL327687 MFP327683:MFP327687 LVT327683:LVT327687 LLX327683:LLX327687 LCB327683:LCB327687 KSF327683:KSF327687 KIJ327683:KIJ327687 JYN327683:JYN327687 JOR327683:JOR327687 JEV327683:JEV327687 IUZ327683:IUZ327687 ILD327683:ILD327687 IBH327683:IBH327687 HRL327683:HRL327687 HHP327683:HHP327687 GXT327683:GXT327687 GNX327683:GNX327687 GEB327683:GEB327687 FUF327683:FUF327687 FKJ327683:FKJ327687 FAN327683:FAN327687 EQR327683:EQR327687 EGV327683:EGV327687 DWZ327683:DWZ327687 DND327683:DND327687 DDH327683:DDH327687 CTL327683:CTL327687 CJP327683:CJP327687 BZT327683:BZT327687 BPX327683:BPX327687 BGB327683:BGB327687 AWF327683:AWF327687 AMJ327683:AMJ327687 ACN327683:ACN327687 SR327683:SR327687 IV327683:IV327687 WVH262147:WVH262151 WLL262147:WLL262151 WBP262147:WBP262151 VRT262147:VRT262151 VHX262147:VHX262151 UYB262147:UYB262151 UOF262147:UOF262151 UEJ262147:UEJ262151 TUN262147:TUN262151 TKR262147:TKR262151 TAV262147:TAV262151 SQZ262147:SQZ262151 SHD262147:SHD262151 RXH262147:RXH262151 RNL262147:RNL262151 RDP262147:RDP262151 QTT262147:QTT262151 QJX262147:QJX262151 QAB262147:QAB262151 PQF262147:PQF262151 PGJ262147:PGJ262151 OWN262147:OWN262151 OMR262147:OMR262151 OCV262147:OCV262151 NSZ262147:NSZ262151 NJD262147:NJD262151 MZH262147:MZH262151 MPL262147:MPL262151 MFP262147:MFP262151 LVT262147:LVT262151 LLX262147:LLX262151 LCB262147:LCB262151 KSF262147:KSF262151 KIJ262147:KIJ262151 JYN262147:JYN262151 JOR262147:JOR262151 JEV262147:JEV262151 IUZ262147:IUZ262151 ILD262147:ILD262151 IBH262147:IBH262151 HRL262147:HRL262151 HHP262147:HHP262151 GXT262147:GXT262151 GNX262147:GNX262151 GEB262147:GEB262151 FUF262147:FUF262151 FKJ262147:FKJ262151 FAN262147:FAN262151 EQR262147:EQR262151 EGV262147:EGV262151 DWZ262147:DWZ262151 DND262147:DND262151 DDH262147:DDH262151 CTL262147:CTL262151 CJP262147:CJP262151 BZT262147:BZT262151 BPX262147:BPX262151 BGB262147:BGB262151 AWF262147:AWF262151 AMJ262147:AMJ262151 ACN262147:ACN262151 SR262147:SR262151 IV262147:IV262151 WVH196611:WVH196615 WLL196611:WLL196615 WBP196611:WBP196615 VRT196611:VRT196615 VHX196611:VHX196615 UYB196611:UYB196615 UOF196611:UOF196615 UEJ196611:UEJ196615 TUN196611:TUN196615 TKR196611:TKR196615 TAV196611:TAV196615 SQZ196611:SQZ196615 SHD196611:SHD196615 RXH196611:RXH196615 RNL196611:RNL196615 RDP196611:RDP196615 QTT196611:QTT196615 QJX196611:QJX196615 QAB196611:QAB196615 PQF196611:PQF196615 PGJ196611:PGJ196615 OWN196611:OWN196615 OMR196611:OMR196615 OCV196611:OCV196615 NSZ196611:NSZ196615 NJD196611:NJD196615 MZH196611:MZH196615 MPL196611:MPL196615 MFP196611:MFP196615 LVT196611:LVT196615 LLX196611:LLX196615 LCB196611:LCB196615 KSF196611:KSF196615 KIJ196611:KIJ196615 JYN196611:JYN196615 JOR196611:JOR196615 JEV196611:JEV196615 IUZ196611:IUZ196615 ILD196611:ILD196615 IBH196611:IBH196615 HRL196611:HRL196615 HHP196611:HHP196615 GXT196611:GXT196615 GNX196611:GNX196615 GEB196611:GEB196615 FUF196611:FUF196615 FKJ196611:FKJ196615 FAN196611:FAN196615 EQR196611:EQR196615 EGV196611:EGV196615 DWZ196611:DWZ196615 DND196611:DND196615 DDH196611:DDH196615 CTL196611:CTL196615 CJP196611:CJP196615 BZT196611:BZT196615 BPX196611:BPX196615 BGB196611:BGB196615 AWF196611:AWF196615 AMJ196611:AMJ196615 ACN196611:ACN196615 SR196611:SR196615 IV196611:IV196615 WVH131075:WVH131079 WLL131075:WLL131079 WBP131075:WBP131079 VRT131075:VRT131079 VHX131075:VHX131079 UYB131075:UYB131079 UOF131075:UOF131079 UEJ131075:UEJ131079 TUN131075:TUN131079 TKR131075:TKR131079 TAV131075:TAV131079 SQZ131075:SQZ131079 SHD131075:SHD131079 RXH131075:RXH131079 RNL131075:RNL131079 RDP131075:RDP131079 QTT131075:QTT131079 QJX131075:QJX131079 QAB131075:QAB131079 PQF131075:PQF131079 PGJ131075:PGJ131079 OWN131075:OWN131079 OMR131075:OMR131079 OCV131075:OCV131079 NSZ131075:NSZ131079 NJD131075:NJD131079 MZH131075:MZH131079 MPL131075:MPL131079 MFP131075:MFP131079 LVT131075:LVT131079 LLX131075:LLX131079 LCB131075:LCB131079 KSF131075:KSF131079 KIJ131075:KIJ131079 JYN131075:JYN131079 JOR131075:JOR131079 JEV131075:JEV131079 IUZ131075:IUZ131079 ILD131075:ILD131079 IBH131075:IBH131079 HRL131075:HRL131079 HHP131075:HHP131079 GXT131075:GXT131079 GNX131075:GNX131079 GEB131075:GEB131079 FUF131075:FUF131079 FKJ131075:FKJ131079 FAN131075:FAN131079 EQR131075:EQR131079 EGV131075:EGV131079 DWZ131075:DWZ131079 DND131075:DND131079 DDH131075:DDH131079 CTL131075:CTL131079 CJP131075:CJP131079 BZT131075:BZT131079 BPX131075:BPX131079 BGB131075:BGB131079 AWF131075:AWF131079 AMJ131075:AMJ131079 ACN131075:ACN131079 SR131075:SR131079 IV131075:IV131079 WVH65539:WVH65543 WLL65539:WLL65543 WBP65539:WBP65543 VRT65539:VRT65543 VHX65539:VHX65543 UYB65539:UYB65543 UOF65539:UOF65543 UEJ65539:UEJ65543 TUN65539:TUN65543 TKR65539:TKR65543 TAV65539:TAV65543 SQZ65539:SQZ65543 SHD65539:SHD65543 RXH65539:RXH65543 RNL65539:RNL65543 RDP65539:RDP65543 QTT65539:QTT65543 QJX65539:QJX65543 QAB65539:QAB65543 PQF65539:PQF65543 PGJ65539:PGJ65543 OWN65539:OWN65543 OMR65539:OMR65543 OCV65539:OCV65543 NSZ65539:NSZ65543 NJD65539:NJD65543 MZH65539:MZH65543 MPL65539:MPL65543 MFP65539:MFP65543 LVT65539:LVT65543 LLX65539:LLX65543 LCB65539:LCB65543 KSF65539:KSF65543 KIJ65539:KIJ65543 JYN65539:JYN65543 JOR65539:JOR65543 JEV65539:JEV65543 IUZ65539:IUZ65543 ILD65539:ILD65543 IBH65539:IBH65543 HRL65539:HRL65543 HHP65539:HHP65543 GXT65539:GXT65543 GNX65539:GNX65543 GEB65539:GEB65543 FUF65539:FUF65543 FKJ65539:FKJ65543 FAN65539:FAN65543 EQR65539:EQR65543 EGV65539:EGV65543 DWZ65539:DWZ65543 DND65539:DND65543 DDH65539:DDH65543 CTL65539:CTL65543 CJP65539:CJP65543 BZT65539:BZT65543 BPX65539:BPX65543 BGB65539:BGB65543 AWF65539:AWF65543 AMJ65539:AMJ65543 ACN65539:ACN65543 SR65539:SR65543 IV65539:IV65543 D131075:D131079 D196611:D196615 D262147:D262151 D327683:D327687 D393219:D393223 D458755:D458759 D524291:D524295 D589827:D589831 D655363:D655367 D720899:D720903 D786435:D786439 D851971:D851975 D917507:D917511 D983043:D983047 D65580:D65607 D131116:D131143 D196652:D196679 D262188:D262215 D327724:D327751 D393260:D393287 D458796:D458823 D524332:D524359 D589868:D589895 D655404:D655431 D720940:D720967 D786476:D786503 D852012:D852039 D917548:D917575 D983084:D983111 D65546:D65577 D131082:D131113 D196618:D196649 D262154:D262185 D327690:D327721 D393226:D393257 D458762:D458793 D524298:D524329 D589834:D589865 D655370:D655401 D720906:D720937 D786442:D786473 D851978:D852009 D917514:D917545 D983050:D983081 D7:D13 D50:D72 D15:D47 D65539:D65543">
      <formula1>"重要项,一般项"</formula1>
    </dataValidation>
    <dataValidation type="list" allowBlank="1" showInputMessage="1" showErrorMessage="1" sqref="WVF983034 WLJ983034 WBN983034 VRR983034 VHV983034 UXZ983034 UOD983034 UEH983034 TUL983034 TKP983034 TAT983034 SQX983034 SHB983034 RXF983034 RNJ983034 RDN983034 QTR983034 QJV983034 PZZ983034 PQD983034 PGH983034 OWL983034 OMP983034 OCT983034 NSX983034 NJB983034 MZF983034 MPJ983034 MFN983034 LVR983034 LLV983034 LBZ983034 KSD983034 KIH983034 JYL983034 JOP983034 JET983034 IUX983034 ILB983034 IBF983034 HRJ983034 HHN983034 GXR983034 GNV983034 GDZ983034 FUD983034 FKH983034 FAL983034 EQP983034 EGT983034 DWX983034 DNB983034 DDF983034 CTJ983034 CJN983034 BZR983034 BPV983034 BFZ983034 AWD983034 AMH983034 ACL983034 SP983034 IT983034 WVF917498 WLJ917498 WBN917498 VRR917498 VHV917498 UXZ917498 UOD917498 UEH917498 TUL917498 TKP917498 TAT917498 SQX917498 SHB917498 RXF917498 RNJ917498 RDN917498 QTR917498 QJV917498 PZZ917498 PQD917498 PGH917498 OWL917498 OMP917498 OCT917498 NSX917498 NJB917498 MZF917498 MPJ917498 MFN917498 LVR917498 LLV917498 LBZ917498 KSD917498 KIH917498 JYL917498 JOP917498 JET917498 IUX917498 ILB917498 IBF917498 HRJ917498 HHN917498 GXR917498 GNV917498 GDZ917498 FUD917498 FKH917498 FAL917498 EQP917498 EGT917498 DWX917498 DNB917498 DDF917498 CTJ917498 CJN917498 BZR917498 BPV917498 BFZ917498 AWD917498 AMH917498 ACL917498 SP917498 IT917498 WVF851962 WLJ851962 WBN851962 VRR851962 VHV851962 UXZ851962 UOD851962 UEH851962 TUL851962 TKP851962 TAT851962 SQX851962 SHB851962 RXF851962 RNJ851962 RDN851962 QTR851962 QJV851962 PZZ851962 PQD851962 PGH851962 OWL851962 OMP851962 OCT851962 NSX851962 NJB851962 MZF851962 MPJ851962 MFN851962 LVR851962 LLV851962 LBZ851962 KSD851962 KIH851962 JYL851962 JOP851962 JET851962 IUX851962 ILB851962 IBF851962 HRJ851962 HHN851962 GXR851962 GNV851962 GDZ851962 FUD851962 FKH851962 FAL851962 EQP851962 EGT851962 DWX851962 DNB851962 DDF851962 CTJ851962 CJN851962 BZR851962 BPV851962 BFZ851962 AWD851962 AMH851962 ACL851962 SP851962 IT851962 WVF786426 WLJ786426 WBN786426 VRR786426 VHV786426 UXZ786426 UOD786426 UEH786426 TUL786426 TKP786426 TAT786426 SQX786426 SHB786426 RXF786426 RNJ786426 RDN786426 QTR786426 QJV786426 PZZ786426 PQD786426 PGH786426 OWL786426 OMP786426 OCT786426 NSX786426 NJB786426 MZF786426 MPJ786426 MFN786426 LVR786426 LLV786426 LBZ786426 KSD786426 KIH786426 JYL786426 JOP786426 JET786426 IUX786426 ILB786426 IBF786426 HRJ786426 HHN786426 GXR786426 GNV786426 GDZ786426 FUD786426 FKH786426 FAL786426 EQP786426 EGT786426 DWX786426 DNB786426 DDF786426 CTJ786426 CJN786426 BZR786426 BPV786426 BFZ786426 AWD786426 AMH786426 ACL786426 SP786426 IT786426 WVF720890 WLJ720890 WBN720890 VRR720890 VHV720890 UXZ720890 UOD720890 UEH720890 TUL720890 TKP720890 TAT720890 SQX720890 SHB720890 RXF720890 RNJ720890 RDN720890 QTR720890 QJV720890 PZZ720890 PQD720890 PGH720890 OWL720890 OMP720890 OCT720890 NSX720890 NJB720890 MZF720890 MPJ720890 MFN720890 LVR720890 LLV720890 LBZ720890 KSD720890 KIH720890 JYL720890 JOP720890 JET720890 IUX720890 ILB720890 IBF720890 HRJ720890 HHN720890 GXR720890 GNV720890 GDZ720890 FUD720890 FKH720890 FAL720890 EQP720890 EGT720890 DWX720890 DNB720890 DDF720890 CTJ720890 CJN720890 BZR720890 BPV720890 BFZ720890 AWD720890 AMH720890 ACL720890 SP720890 IT720890 WVF655354 WLJ655354 WBN655354 VRR655354 VHV655354 UXZ655354 UOD655354 UEH655354 TUL655354 TKP655354 TAT655354 SQX655354 SHB655354 RXF655354 RNJ655354 RDN655354 QTR655354 QJV655354 PZZ655354 PQD655354 PGH655354 OWL655354 OMP655354 OCT655354 NSX655354 NJB655354 MZF655354 MPJ655354 MFN655354 LVR655354 LLV655354 LBZ655354 KSD655354 KIH655354 JYL655354 JOP655354 JET655354 IUX655354 ILB655354 IBF655354 HRJ655354 HHN655354 GXR655354 GNV655354 GDZ655354 FUD655354 FKH655354 FAL655354 EQP655354 EGT655354 DWX655354 DNB655354 DDF655354 CTJ655354 CJN655354 BZR655354 BPV655354 BFZ655354 AWD655354 AMH655354 ACL655354 SP655354 IT655354 WVF589818 WLJ589818 WBN589818 VRR589818 VHV589818 UXZ589818 UOD589818 UEH589818 TUL589818 TKP589818 TAT589818 SQX589818 SHB589818 RXF589818 RNJ589818 RDN589818 QTR589818 QJV589818 PZZ589818 PQD589818 PGH589818 OWL589818 OMP589818 OCT589818 NSX589818 NJB589818 MZF589818 MPJ589818 MFN589818 LVR589818 LLV589818 LBZ589818 KSD589818 KIH589818 JYL589818 JOP589818 JET589818 IUX589818 ILB589818 IBF589818 HRJ589818 HHN589818 GXR589818 GNV589818 GDZ589818 FUD589818 FKH589818 FAL589818 EQP589818 EGT589818 DWX589818 DNB589818 DDF589818 CTJ589818 CJN589818 BZR589818 BPV589818 BFZ589818 AWD589818 AMH589818 ACL589818 SP589818 IT589818 WVF524282 WLJ524282 WBN524282 VRR524282 VHV524282 UXZ524282 UOD524282 UEH524282 TUL524282 TKP524282 TAT524282 SQX524282 SHB524282 RXF524282 RNJ524282 RDN524282 QTR524282 QJV524282 PZZ524282 PQD524282 PGH524282 OWL524282 OMP524282 OCT524282 NSX524282 NJB524282 MZF524282 MPJ524282 MFN524282 LVR524282 LLV524282 LBZ524282 KSD524282 KIH524282 JYL524282 JOP524282 JET524282 IUX524282 ILB524282 IBF524282 HRJ524282 HHN524282 GXR524282 GNV524282 GDZ524282 FUD524282 FKH524282 FAL524282 EQP524282 EGT524282 DWX524282 DNB524282 DDF524282 CTJ524282 CJN524282 BZR524282 BPV524282 BFZ524282 AWD524282 AMH524282 ACL524282 SP524282 IT524282 WVF458746 WLJ458746 WBN458746 VRR458746 VHV458746 UXZ458746 UOD458746 UEH458746 TUL458746 TKP458746 TAT458746 SQX458746 SHB458746 RXF458746 RNJ458746 RDN458746 QTR458746 QJV458746 PZZ458746 PQD458746 PGH458746 OWL458746 OMP458746 OCT458746 NSX458746 NJB458746 MZF458746 MPJ458746 MFN458746 LVR458746 LLV458746 LBZ458746 KSD458746 KIH458746 JYL458746 JOP458746 JET458746 IUX458746 ILB458746 IBF458746 HRJ458746 HHN458746 GXR458746 GNV458746 GDZ458746 FUD458746 FKH458746 FAL458746 EQP458746 EGT458746 DWX458746 DNB458746 DDF458746 CTJ458746 CJN458746 BZR458746 BPV458746 BFZ458746 AWD458746 AMH458746 ACL458746 SP458746 IT458746 WVF393210 WLJ393210 WBN393210 VRR393210 VHV393210 UXZ393210 UOD393210 UEH393210 TUL393210 TKP393210 TAT393210 SQX393210 SHB393210 RXF393210 RNJ393210 RDN393210 QTR393210 QJV393210 PZZ393210 PQD393210 PGH393210 OWL393210 OMP393210 OCT393210 NSX393210 NJB393210 MZF393210 MPJ393210 MFN393210 LVR393210 LLV393210 LBZ393210 KSD393210 KIH393210 JYL393210 JOP393210 JET393210 IUX393210 ILB393210 IBF393210 HRJ393210 HHN393210 GXR393210 GNV393210 GDZ393210 FUD393210 FKH393210 FAL393210 EQP393210 EGT393210 DWX393210 DNB393210 DDF393210 CTJ393210 CJN393210 BZR393210 BPV393210 BFZ393210 AWD393210 AMH393210 ACL393210 SP393210 IT393210 WVF327674 WLJ327674 WBN327674 VRR327674 VHV327674 UXZ327674 UOD327674 UEH327674 TUL327674 TKP327674 TAT327674 SQX327674 SHB327674 RXF327674 RNJ327674 RDN327674 QTR327674 QJV327674 PZZ327674 PQD327674 PGH327674 OWL327674 OMP327674 OCT327674 NSX327674 NJB327674 MZF327674 MPJ327674 MFN327674 LVR327674 LLV327674 LBZ327674 KSD327674 KIH327674 JYL327674 JOP327674 JET327674 IUX327674 ILB327674 IBF327674 HRJ327674 HHN327674 GXR327674 GNV327674 GDZ327674 FUD327674 FKH327674 FAL327674 EQP327674 EGT327674 DWX327674 DNB327674 DDF327674 CTJ327674 CJN327674 BZR327674 BPV327674 BFZ327674 AWD327674 AMH327674 ACL327674 SP327674 IT327674 WVF262138 WLJ262138 WBN262138 VRR262138 VHV262138 UXZ262138 UOD262138 UEH262138 TUL262138 TKP262138 TAT262138 SQX262138 SHB262138 RXF262138 RNJ262138 RDN262138 QTR262138 QJV262138 PZZ262138 PQD262138 PGH262138 OWL262138 OMP262138 OCT262138 NSX262138 NJB262138 MZF262138 MPJ262138 MFN262138 LVR262138 LLV262138 LBZ262138 KSD262138 KIH262138 JYL262138 JOP262138 JET262138 IUX262138 ILB262138 IBF262138 HRJ262138 HHN262138 GXR262138 GNV262138 GDZ262138 FUD262138 FKH262138 FAL262138 EQP262138 EGT262138 DWX262138 DNB262138 DDF262138 CTJ262138 CJN262138 BZR262138 BPV262138 BFZ262138 AWD262138 AMH262138 ACL262138 SP262138 IT262138 WVF196602 WLJ196602 WBN196602 VRR196602 VHV196602 UXZ196602 UOD196602 UEH196602 TUL196602 TKP196602 TAT196602 SQX196602 SHB196602 RXF196602 RNJ196602 RDN196602 QTR196602 QJV196602 PZZ196602 PQD196602 PGH196602 OWL196602 OMP196602 OCT196602 NSX196602 NJB196602 MZF196602 MPJ196602 MFN196602 LVR196602 LLV196602 LBZ196602 KSD196602 KIH196602 JYL196602 JOP196602 JET196602 IUX196602 ILB196602 IBF196602 HRJ196602 HHN196602 GXR196602 GNV196602 GDZ196602 FUD196602 FKH196602 FAL196602 EQP196602 EGT196602 DWX196602 DNB196602 DDF196602 CTJ196602 CJN196602 BZR196602 BPV196602 BFZ196602 AWD196602 AMH196602 ACL196602 SP196602 IT196602 WVF131066 WLJ131066 WBN131066 VRR131066 VHV131066 UXZ131066 UOD131066 UEH131066 TUL131066 TKP131066 TAT131066 SQX131066 SHB131066 RXF131066 RNJ131066 RDN131066 QTR131066 QJV131066 PZZ131066 PQD131066 PGH131066 OWL131066 OMP131066 OCT131066 NSX131066 NJB131066 MZF131066 MPJ131066 MFN131066 LVR131066 LLV131066 LBZ131066 KSD131066 KIH131066 JYL131066 JOP131066 JET131066 IUX131066 ILB131066 IBF131066 HRJ131066 HHN131066 GXR131066 GNV131066 GDZ131066 FUD131066 FKH131066 FAL131066 EQP131066 EGT131066 DWX131066 DNB131066 DDF131066 CTJ131066 CJN131066 BZR131066 BPV131066 BFZ131066 AWD131066 AMH131066 ACL131066 SP131066 IT131066 WVF65530 WLJ65530 WBN65530 VRR65530 VHV65530 UXZ65530 UOD65530 UEH65530 TUL65530 TKP65530 TAT65530 SQX65530 SHB65530 RXF65530 RNJ65530 RDN65530 QTR65530 QJV65530 PZZ65530 PQD65530 PGH65530 OWL65530 OMP65530 OCT65530 NSX65530 NJB65530 MZF65530 MPJ65530 MFN65530 LVR65530 LLV65530 LBZ65530 KSD65530 KIH65530 JYL65530 JOP65530 JET65530 IUX65530 ILB65530 IBF65530 HRJ65530 HHN65530 GXR65530 GNV65530 GDZ65530 FUD65530 FKH65530 FAL65530 EQP65530 EGT65530 DWX65530 DNB65530 DDF65530 CTJ65530 CJN65530 BZR65530 BPV65530 BFZ65530 AWD65530 AMH65530 ACL65530 SP65530 IT65530 B131066 B196602 B262138 B327674 B393210 B458746 B524282 B589818 B655354 B720890 B786426 B851962 B917498 B983034 B65530">
      <formula1>"大型及以上,中型,小型"</formula1>
    </dataValidation>
    <dataValidation type="list" allowBlank="1" showInputMessage="1" showErrorMessage="1" sqref="WVJ983034 WLN983034 WBR983034 VRV983034 VHZ983034 UYD983034 UOH983034 UEL983034 TUP983034 TKT983034 TAX983034 SRB983034 SHF983034 RXJ983034 RNN983034 RDR983034 QTV983034 QJZ983034 QAD983034 PQH983034 PGL983034 OWP983034 OMT983034 OCX983034 NTB983034 NJF983034 MZJ983034 MPN983034 MFR983034 LVV983034 LLZ983034 LCD983034 KSH983034 KIL983034 JYP983034 JOT983034 JEX983034 IVB983034 ILF983034 IBJ983034 HRN983034 HHR983034 GXV983034 GNZ983034 GED983034 FUH983034 FKL983034 FAP983034 EQT983034 EGX983034 DXB983034 DNF983034 DDJ983034 CTN983034 CJR983034 BZV983034 BPZ983034 BGD983034 AWH983034 AML983034 ACP983034 ST983034 IX983034 WVJ917498 WLN917498 WBR917498 VRV917498 VHZ917498 UYD917498 UOH917498 UEL917498 TUP917498 TKT917498 TAX917498 SRB917498 SHF917498 RXJ917498 RNN917498 RDR917498 QTV917498 QJZ917498 QAD917498 PQH917498 PGL917498 OWP917498 OMT917498 OCX917498 NTB917498 NJF917498 MZJ917498 MPN917498 MFR917498 LVV917498 LLZ917498 LCD917498 KSH917498 KIL917498 JYP917498 JOT917498 JEX917498 IVB917498 ILF917498 IBJ917498 HRN917498 HHR917498 GXV917498 GNZ917498 GED917498 FUH917498 FKL917498 FAP917498 EQT917498 EGX917498 DXB917498 DNF917498 DDJ917498 CTN917498 CJR917498 BZV917498 BPZ917498 BGD917498 AWH917498 AML917498 ACP917498 ST917498 IX917498 WVJ851962 WLN851962 WBR851962 VRV851962 VHZ851962 UYD851962 UOH851962 UEL851962 TUP851962 TKT851962 TAX851962 SRB851962 SHF851962 RXJ851962 RNN851962 RDR851962 QTV851962 QJZ851962 QAD851962 PQH851962 PGL851962 OWP851962 OMT851962 OCX851962 NTB851962 NJF851962 MZJ851962 MPN851962 MFR851962 LVV851962 LLZ851962 LCD851962 KSH851962 KIL851962 JYP851962 JOT851962 JEX851962 IVB851962 ILF851962 IBJ851962 HRN851962 HHR851962 GXV851962 GNZ851962 GED851962 FUH851962 FKL851962 FAP851962 EQT851962 EGX851962 DXB851962 DNF851962 DDJ851962 CTN851962 CJR851962 BZV851962 BPZ851962 BGD851962 AWH851962 AML851962 ACP851962 ST851962 IX851962 WVJ786426 WLN786426 WBR786426 VRV786426 VHZ786426 UYD786426 UOH786426 UEL786426 TUP786426 TKT786426 TAX786426 SRB786426 SHF786426 RXJ786426 RNN786426 RDR786426 QTV786426 QJZ786426 QAD786426 PQH786426 PGL786426 OWP786426 OMT786426 OCX786426 NTB786426 NJF786426 MZJ786426 MPN786426 MFR786426 LVV786426 LLZ786426 LCD786426 KSH786426 KIL786426 JYP786426 JOT786426 JEX786426 IVB786426 ILF786426 IBJ786426 HRN786426 HHR786426 GXV786426 GNZ786426 GED786426 FUH786426 FKL786426 FAP786426 EQT786426 EGX786426 DXB786426 DNF786426 DDJ786426 CTN786426 CJR786426 BZV786426 BPZ786426 BGD786426 AWH786426 AML786426 ACP786426 ST786426 IX786426 WVJ720890 WLN720890 WBR720890 VRV720890 VHZ720890 UYD720890 UOH720890 UEL720890 TUP720890 TKT720890 TAX720890 SRB720890 SHF720890 RXJ720890 RNN720890 RDR720890 QTV720890 QJZ720890 QAD720890 PQH720890 PGL720890 OWP720890 OMT720890 OCX720890 NTB720890 NJF720890 MZJ720890 MPN720890 MFR720890 LVV720890 LLZ720890 LCD720890 KSH720890 KIL720890 JYP720890 JOT720890 JEX720890 IVB720890 ILF720890 IBJ720890 HRN720890 HHR720890 GXV720890 GNZ720890 GED720890 FUH720890 FKL720890 FAP720890 EQT720890 EGX720890 DXB720890 DNF720890 DDJ720890 CTN720890 CJR720890 BZV720890 BPZ720890 BGD720890 AWH720890 AML720890 ACP720890 ST720890 IX720890 WVJ655354 WLN655354 WBR655354 VRV655354 VHZ655354 UYD655354 UOH655354 UEL655354 TUP655354 TKT655354 TAX655354 SRB655354 SHF655354 RXJ655354 RNN655354 RDR655354 QTV655354 QJZ655354 QAD655354 PQH655354 PGL655354 OWP655354 OMT655354 OCX655354 NTB655354 NJF655354 MZJ655354 MPN655354 MFR655354 LVV655354 LLZ655354 LCD655354 KSH655354 KIL655354 JYP655354 JOT655354 JEX655354 IVB655354 ILF655354 IBJ655354 HRN655354 HHR655354 GXV655354 GNZ655354 GED655354 FUH655354 FKL655354 FAP655354 EQT655354 EGX655354 DXB655354 DNF655354 DDJ655354 CTN655354 CJR655354 BZV655354 BPZ655354 BGD655354 AWH655354 AML655354 ACP655354 ST655354 IX655354 WVJ589818 WLN589818 WBR589818 VRV589818 VHZ589818 UYD589818 UOH589818 UEL589818 TUP589818 TKT589818 TAX589818 SRB589818 SHF589818 RXJ589818 RNN589818 RDR589818 QTV589818 QJZ589818 QAD589818 PQH589818 PGL589818 OWP589818 OMT589818 OCX589818 NTB589818 NJF589818 MZJ589818 MPN589818 MFR589818 LVV589818 LLZ589818 LCD589818 KSH589818 KIL589818 JYP589818 JOT589818 JEX589818 IVB589818 ILF589818 IBJ589818 HRN589818 HHR589818 GXV589818 GNZ589818 GED589818 FUH589818 FKL589818 FAP589818 EQT589818 EGX589818 DXB589818 DNF589818 DDJ589818 CTN589818 CJR589818 BZV589818 BPZ589818 BGD589818 AWH589818 AML589818 ACP589818 ST589818 IX589818 WVJ524282 WLN524282 WBR524282 VRV524282 VHZ524282 UYD524282 UOH524282 UEL524282 TUP524282 TKT524282 TAX524282 SRB524282 SHF524282 RXJ524282 RNN524282 RDR524282 QTV524282 QJZ524282 QAD524282 PQH524282 PGL524282 OWP524282 OMT524282 OCX524282 NTB524282 NJF524282 MZJ524282 MPN524282 MFR524282 LVV524282 LLZ524282 LCD524282 KSH524282 KIL524282 JYP524282 JOT524282 JEX524282 IVB524282 ILF524282 IBJ524282 HRN524282 HHR524282 GXV524282 GNZ524282 GED524282 FUH524282 FKL524282 FAP524282 EQT524282 EGX524282 DXB524282 DNF524282 DDJ524282 CTN524282 CJR524282 BZV524282 BPZ524282 BGD524282 AWH524282 AML524282 ACP524282 ST524282 IX524282 WVJ458746 WLN458746 WBR458746 VRV458746 VHZ458746 UYD458746 UOH458746 UEL458746 TUP458746 TKT458746 TAX458746 SRB458746 SHF458746 RXJ458746 RNN458746 RDR458746 QTV458746 QJZ458746 QAD458746 PQH458746 PGL458746 OWP458746 OMT458746 OCX458746 NTB458746 NJF458746 MZJ458746 MPN458746 MFR458746 LVV458746 LLZ458746 LCD458746 KSH458746 KIL458746 JYP458746 JOT458746 JEX458746 IVB458746 ILF458746 IBJ458746 HRN458746 HHR458746 GXV458746 GNZ458746 GED458746 FUH458746 FKL458746 FAP458746 EQT458746 EGX458746 DXB458746 DNF458746 DDJ458746 CTN458746 CJR458746 BZV458746 BPZ458746 BGD458746 AWH458746 AML458746 ACP458746 ST458746 IX458746 WVJ393210 WLN393210 WBR393210 VRV393210 VHZ393210 UYD393210 UOH393210 UEL393210 TUP393210 TKT393210 TAX393210 SRB393210 SHF393210 RXJ393210 RNN393210 RDR393210 QTV393210 QJZ393210 QAD393210 PQH393210 PGL393210 OWP393210 OMT393210 OCX393210 NTB393210 NJF393210 MZJ393210 MPN393210 MFR393210 LVV393210 LLZ393210 LCD393210 KSH393210 KIL393210 JYP393210 JOT393210 JEX393210 IVB393210 ILF393210 IBJ393210 HRN393210 HHR393210 GXV393210 GNZ393210 GED393210 FUH393210 FKL393210 FAP393210 EQT393210 EGX393210 DXB393210 DNF393210 DDJ393210 CTN393210 CJR393210 BZV393210 BPZ393210 BGD393210 AWH393210 AML393210 ACP393210 ST393210 IX393210 WVJ327674 WLN327674 WBR327674 VRV327674 VHZ327674 UYD327674 UOH327674 UEL327674 TUP327674 TKT327674 TAX327674 SRB327674 SHF327674 RXJ327674 RNN327674 RDR327674 QTV327674 QJZ327674 QAD327674 PQH327674 PGL327674 OWP327674 OMT327674 OCX327674 NTB327674 NJF327674 MZJ327674 MPN327674 MFR327674 LVV327674 LLZ327674 LCD327674 KSH327674 KIL327674 JYP327674 JOT327674 JEX327674 IVB327674 ILF327674 IBJ327674 HRN327674 HHR327674 GXV327674 GNZ327674 GED327674 FUH327674 FKL327674 FAP327674 EQT327674 EGX327674 DXB327674 DNF327674 DDJ327674 CTN327674 CJR327674 BZV327674 BPZ327674 BGD327674 AWH327674 AML327674 ACP327674 ST327674 IX327674 WVJ262138 WLN262138 WBR262138 VRV262138 VHZ262138 UYD262138 UOH262138 UEL262138 TUP262138 TKT262138 TAX262138 SRB262138 SHF262138 RXJ262138 RNN262138 RDR262138 QTV262138 QJZ262138 QAD262138 PQH262138 PGL262138 OWP262138 OMT262138 OCX262138 NTB262138 NJF262138 MZJ262138 MPN262138 MFR262138 LVV262138 LLZ262138 LCD262138 KSH262138 KIL262138 JYP262138 JOT262138 JEX262138 IVB262138 ILF262138 IBJ262138 HRN262138 HHR262138 GXV262138 GNZ262138 GED262138 FUH262138 FKL262138 FAP262138 EQT262138 EGX262138 DXB262138 DNF262138 DDJ262138 CTN262138 CJR262138 BZV262138 BPZ262138 BGD262138 AWH262138 AML262138 ACP262138 ST262138 IX262138 WVJ196602 WLN196602 WBR196602 VRV196602 VHZ196602 UYD196602 UOH196602 UEL196602 TUP196602 TKT196602 TAX196602 SRB196602 SHF196602 RXJ196602 RNN196602 RDR196602 QTV196602 QJZ196602 QAD196602 PQH196602 PGL196602 OWP196602 OMT196602 OCX196602 NTB196602 NJF196602 MZJ196602 MPN196602 MFR196602 LVV196602 LLZ196602 LCD196602 KSH196602 KIL196602 JYP196602 JOT196602 JEX196602 IVB196602 ILF196602 IBJ196602 HRN196602 HHR196602 GXV196602 GNZ196602 GED196602 FUH196602 FKL196602 FAP196602 EQT196602 EGX196602 DXB196602 DNF196602 DDJ196602 CTN196602 CJR196602 BZV196602 BPZ196602 BGD196602 AWH196602 AML196602 ACP196602 ST196602 IX196602 WVJ131066 WLN131066 WBR131066 VRV131066 VHZ131066 UYD131066 UOH131066 UEL131066 TUP131066 TKT131066 TAX131066 SRB131066 SHF131066 RXJ131066 RNN131066 RDR131066 QTV131066 QJZ131066 QAD131066 PQH131066 PGL131066 OWP131066 OMT131066 OCX131066 NTB131066 NJF131066 MZJ131066 MPN131066 MFR131066 LVV131066 LLZ131066 LCD131066 KSH131066 KIL131066 JYP131066 JOT131066 JEX131066 IVB131066 ILF131066 IBJ131066 HRN131066 HHR131066 GXV131066 GNZ131066 GED131066 FUH131066 FKL131066 FAP131066 EQT131066 EGX131066 DXB131066 DNF131066 DDJ131066 CTN131066 CJR131066 BZV131066 BPZ131066 BGD131066 AWH131066 AML131066 ACP131066 ST131066 IX131066 WVJ65530 WLN65530 WBR65530 VRV65530 VHZ65530 UYD65530 UOH65530 UEL65530 TUP65530 TKT65530 TAX65530 SRB65530 SHF65530 RXJ65530 RNN65530 RDR65530 QTV65530 QJZ65530 QAD65530 PQH65530 PGL65530 OWP65530 OMT65530 OCX65530 NTB65530 NJF65530 MZJ65530 MPN65530 MFR65530 LVV65530 LLZ65530 LCD65530 KSH65530 KIL65530 JYP65530 JOT65530 JEX65530 IVB65530 ILF65530 IBJ65530 HRN65530 HHR65530 GXV65530 GNZ65530 GED65530 FUH65530 FKL65530 FAP65530 EQT65530 EGX65530 DXB65530 DNF65530 DDJ65530 CTN65530 CJR65530 BZV65530 BPZ65530 BGD65530 AWH65530 AML65530 ACP65530 ST65530 IX65530 F65530 F131066 F196602 F262138 F327674 F393210 F458746 F524282 F589818 F655354 F720890 F786426 F851962 F917498 F983034">
      <formula1>"完整瀑布模型,简化瀑布模型,迭代开发模型"</formula1>
    </dataValidation>
    <dataValidation type="list" allowBlank="1" showInputMessage="1" showErrorMessage="1" sqref="WVL983042 IZ6 SV6 ACR6 AMN6 AWJ6 BGF6 BQB6 BZX6 CJT6 CTP6 DDL6 DNH6 DXD6 EGZ6 EQV6 FAR6 FKN6 FUJ6 GEF6 GOB6 GXX6 HHT6 HRP6 IBL6 ILH6 IVD6 JEZ6 JOV6 JYR6 KIN6 KSJ6 LCF6 LMB6 LVX6 MFT6 MPP6 MZL6 NJH6 NTD6 OCZ6 OMV6 OWR6 PGN6 PQJ6 QAF6 QKB6 QTX6 RDT6 RNP6 RXL6 SHH6 SRD6 TAZ6 TKV6 TUR6 UEN6 UOJ6 UYF6 VIB6 VRX6 WBT6 WLP6 WVL6 WLP983042 WBT983042 VRX983042 VIB983042 UYF983042 UOJ983042 UEN983042 TUR983042 TKV983042 TAZ983042 SRD983042 SHH983042 RXL983042 RNP983042 RDT983042 QTX983042 QKB983042 QAF983042 PQJ983042 PGN983042 OWR983042 OMV983042 OCZ983042 NTD983042 NJH983042 MZL983042 MPP983042 MFT983042 LVX983042 LMB983042 LCF983042 KSJ983042 KIN983042 JYR983042 JOV983042 JEZ983042 IVD983042 ILH983042 IBL983042 HRP983042 HHT983042 GXX983042 GOB983042 GEF983042 FUJ983042 FKN983042 FAR983042 EQV983042 EGZ983042 DXD983042 DNH983042 DDL983042 CTP983042 CJT983042 BZX983042 BQB983042 BGF983042 AWJ983042 AMN983042 ACR983042 SV983042 IZ983042 WVL917506 WLP917506 WBT917506 VRX917506 VIB917506 UYF917506 UOJ917506 UEN917506 TUR917506 TKV917506 TAZ917506 SRD917506 SHH917506 RXL917506 RNP917506 RDT917506 QTX917506 QKB917506 QAF917506 PQJ917506 PGN917506 OWR917506 OMV917506 OCZ917506 NTD917506 NJH917506 MZL917506 MPP917506 MFT917506 LVX917506 LMB917506 LCF917506 KSJ917506 KIN917506 JYR917506 JOV917506 JEZ917506 IVD917506 ILH917506 IBL917506 HRP917506 HHT917506 GXX917506 GOB917506 GEF917506 FUJ917506 FKN917506 FAR917506 EQV917506 EGZ917506 DXD917506 DNH917506 DDL917506 CTP917506 CJT917506 BZX917506 BQB917506 BGF917506 AWJ917506 AMN917506 ACR917506 SV917506 IZ917506 WVL851970 WLP851970 WBT851970 VRX851970 VIB851970 UYF851970 UOJ851970 UEN851970 TUR851970 TKV851970 TAZ851970 SRD851970 SHH851970 RXL851970 RNP851970 RDT851970 QTX851970 QKB851970 QAF851970 PQJ851970 PGN851970 OWR851970 OMV851970 OCZ851970 NTD851970 NJH851970 MZL851970 MPP851970 MFT851970 LVX851970 LMB851970 LCF851970 KSJ851970 KIN851970 JYR851970 JOV851970 JEZ851970 IVD851970 ILH851970 IBL851970 HRP851970 HHT851970 GXX851970 GOB851970 GEF851970 FUJ851970 FKN851970 FAR851970 EQV851970 EGZ851970 DXD851970 DNH851970 DDL851970 CTP851970 CJT851970 BZX851970 BQB851970 BGF851970 AWJ851970 AMN851970 ACR851970 SV851970 IZ851970 WVL786434 WLP786434 WBT786434 VRX786434 VIB786434 UYF786434 UOJ786434 UEN786434 TUR786434 TKV786434 TAZ786434 SRD786434 SHH786434 RXL786434 RNP786434 RDT786434 QTX786434 QKB786434 QAF786434 PQJ786434 PGN786434 OWR786434 OMV786434 OCZ786434 NTD786434 NJH786434 MZL786434 MPP786434 MFT786434 LVX786434 LMB786434 LCF786434 KSJ786434 KIN786434 JYR786434 JOV786434 JEZ786434 IVD786434 ILH786434 IBL786434 HRP786434 HHT786434 GXX786434 GOB786434 GEF786434 FUJ786434 FKN786434 FAR786434 EQV786434 EGZ786434 DXD786434 DNH786434 DDL786434 CTP786434 CJT786434 BZX786434 BQB786434 BGF786434 AWJ786434 AMN786434 ACR786434 SV786434 IZ786434 WVL720898 WLP720898 WBT720898 VRX720898 VIB720898 UYF720898 UOJ720898 UEN720898 TUR720898 TKV720898 TAZ720898 SRD720898 SHH720898 RXL720898 RNP720898 RDT720898 QTX720898 QKB720898 QAF720898 PQJ720898 PGN720898 OWR720898 OMV720898 OCZ720898 NTD720898 NJH720898 MZL720898 MPP720898 MFT720898 LVX720898 LMB720898 LCF720898 KSJ720898 KIN720898 JYR720898 JOV720898 JEZ720898 IVD720898 ILH720898 IBL720898 HRP720898 HHT720898 GXX720898 GOB720898 GEF720898 FUJ720898 FKN720898 FAR720898 EQV720898 EGZ720898 DXD720898 DNH720898 DDL720898 CTP720898 CJT720898 BZX720898 BQB720898 BGF720898 AWJ720898 AMN720898 ACR720898 SV720898 IZ720898 WVL655362 WLP655362 WBT655362 VRX655362 VIB655362 UYF655362 UOJ655362 UEN655362 TUR655362 TKV655362 TAZ655362 SRD655362 SHH655362 RXL655362 RNP655362 RDT655362 QTX655362 QKB655362 QAF655362 PQJ655362 PGN655362 OWR655362 OMV655362 OCZ655362 NTD655362 NJH655362 MZL655362 MPP655362 MFT655362 LVX655362 LMB655362 LCF655362 KSJ655362 KIN655362 JYR655362 JOV655362 JEZ655362 IVD655362 ILH655362 IBL655362 HRP655362 HHT655362 GXX655362 GOB655362 GEF655362 FUJ655362 FKN655362 FAR655362 EQV655362 EGZ655362 DXD655362 DNH655362 DDL655362 CTP655362 CJT655362 BZX655362 BQB655362 BGF655362 AWJ655362 AMN655362 ACR655362 SV655362 IZ655362 WVL589826 WLP589826 WBT589826 VRX589826 VIB589826 UYF589826 UOJ589826 UEN589826 TUR589826 TKV589826 TAZ589826 SRD589826 SHH589826 RXL589826 RNP589826 RDT589826 QTX589826 QKB589826 QAF589826 PQJ589826 PGN589826 OWR589826 OMV589826 OCZ589826 NTD589826 NJH589826 MZL589826 MPP589826 MFT589826 LVX589826 LMB589826 LCF589826 KSJ589826 KIN589826 JYR589826 JOV589826 JEZ589826 IVD589826 ILH589826 IBL589826 HRP589826 HHT589826 GXX589826 GOB589826 GEF589826 FUJ589826 FKN589826 FAR589826 EQV589826 EGZ589826 DXD589826 DNH589826 DDL589826 CTP589826 CJT589826 BZX589826 BQB589826 BGF589826 AWJ589826 AMN589826 ACR589826 SV589826 IZ589826 WVL524290 WLP524290 WBT524290 VRX524290 VIB524290 UYF524290 UOJ524290 UEN524290 TUR524290 TKV524290 TAZ524290 SRD524290 SHH524290 RXL524290 RNP524290 RDT524290 QTX524290 QKB524290 QAF524290 PQJ524290 PGN524290 OWR524290 OMV524290 OCZ524290 NTD524290 NJH524290 MZL524290 MPP524290 MFT524290 LVX524290 LMB524290 LCF524290 KSJ524290 KIN524290 JYR524290 JOV524290 JEZ524290 IVD524290 ILH524290 IBL524290 HRP524290 HHT524290 GXX524290 GOB524290 GEF524290 FUJ524290 FKN524290 FAR524290 EQV524290 EGZ524290 DXD524290 DNH524290 DDL524290 CTP524290 CJT524290 BZX524290 BQB524290 BGF524290 AWJ524290 AMN524290 ACR524290 SV524290 IZ524290 WVL458754 WLP458754 WBT458754 VRX458754 VIB458754 UYF458754 UOJ458754 UEN458754 TUR458754 TKV458754 TAZ458754 SRD458754 SHH458754 RXL458754 RNP458754 RDT458754 QTX458754 QKB458754 QAF458754 PQJ458754 PGN458754 OWR458754 OMV458754 OCZ458754 NTD458754 NJH458754 MZL458754 MPP458754 MFT458754 LVX458754 LMB458754 LCF458754 KSJ458754 KIN458754 JYR458754 JOV458754 JEZ458754 IVD458754 ILH458754 IBL458754 HRP458754 HHT458754 GXX458754 GOB458754 GEF458754 FUJ458754 FKN458754 FAR458754 EQV458754 EGZ458754 DXD458754 DNH458754 DDL458754 CTP458754 CJT458754 BZX458754 BQB458754 BGF458754 AWJ458754 AMN458754 ACR458754 SV458754 IZ458754 WVL393218 WLP393218 WBT393218 VRX393218 VIB393218 UYF393218 UOJ393218 UEN393218 TUR393218 TKV393218 TAZ393218 SRD393218 SHH393218 RXL393218 RNP393218 RDT393218 QTX393218 QKB393218 QAF393218 PQJ393218 PGN393218 OWR393218 OMV393218 OCZ393218 NTD393218 NJH393218 MZL393218 MPP393218 MFT393218 LVX393218 LMB393218 LCF393218 KSJ393218 KIN393218 JYR393218 JOV393218 JEZ393218 IVD393218 ILH393218 IBL393218 HRP393218 HHT393218 GXX393218 GOB393218 GEF393218 FUJ393218 FKN393218 FAR393218 EQV393218 EGZ393218 DXD393218 DNH393218 DDL393218 CTP393218 CJT393218 BZX393218 BQB393218 BGF393218 AWJ393218 AMN393218 ACR393218 SV393218 IZ393218 WVL327682 WLP327682 WBT327682 VRX327682 VIB327682 UYF327682 UOJ327682 UEN327682 TUR327682 TKV327682 TAZ327682 SRD327682 SHH327682 RXL327682 RNP327682 RDT327682 QTX327682 QKB327682 QAF327682 PQJ327682 PGN327682 OWR327682 OMV327682 OCZ327682 NTD327682 NJH327682 MZL327682 MPP327682 MFT327682 LVX327682 LMB327682 LCF327682 KSJ327682 KIN327682 JYR327682 JOV327682 JEZ327682 IVD327682 ILH327682 IBL327682 HRP327682 HHT327682 GXX327682 GOB327682 GEF327682 FUJ327682 FKN327682 FAR327682 EQV327682 EGZ327682 DXD327682 DNH327682 DDL327682 CTP327682 CJT327682 BZX327682 BQB327682 BGF327682 AWJ327682 AMN327682 ACR327682 SV327682 IZ327682 WVL262146 WLP262146 WBT262146 VRX262146 VIB262146 UYF262146 UOJ262146 UEN262146 TUR262146 TKV262146 TAZ262146 SRD262146 SHH262146 RXL262146 RNP262146 RDT262146 QTX262146 QKB262146 QAF262146 PQJ262146 PGN262146 OWR262146 OMV262146 OCZ262146 NTD262146 NJH262146 MZL262146 MPP262146 MFT262146 LVX262146 LMB262146 LCF262146 KSJ262146 KIN262146 JYR262146 JOV262146 JEZ262146 IVD262146 ILH262146 IBL262146 HRP262146 HHT262146 GXX262146 GOB262146 GEF262146 FUJ262146 FKN262146 FAR262146 EQV262146 EGZ262146 DXD262146 DNH262146 DDL262146 CTP262146 CJT262146 BZX262146 BQB262146 BGF262146 AWJ262146 AMN262146 ACR262146 SV262146 IZ262146 WVL196610 WLP196610 WBT196610 VRX196610 VIB196610 UYF196610 UOJ196610 UEN196610 TUR196610 TKV196610 TAZ196610 SRD196610 SHH196610 RXL196610 RNP196610 RDT196610 QTX196610 QKB196610 QAF196610 PQJ196610 PGN196610 OWR196610 OMV196610 OCZ196610 NTD196610 NJH196610 MZL196610 MPP196610 MFT196610 LVX196610 LMB196610 LCF196610 KSJ196610 KIN196610 JYR196610 JOV196610 JEZ196610 IVD196610 ILH196610 IBL196610 HRP196610 HHT196610 GXX196610 GOB196610 GEF196610 FUJ196610 FKN196610 FAR196610 EQV196610 EGZ196610 DXD196610 DNH196610 DDL196610 CTP196610 CJT196610 BZX196610 BQB196610 BGF196610 AWJ196610 AMN196610 ACR196610 SV196610 IZ196610 WVL131074 WLP131074 WBT131074 VRX131074 VIB131074 UYF131074 UOJ131074 UEN131074 TUR131074 TKV131074 TAZ131074 SRD131074 SHH131074 RXL131074 RNP131074 RDT131074 QTX131074 QKB131074 QAF131074 PQJ131074 PGN131074 OWR131074 OMV131074 OCZ131074 NTD131074 NJH131074 MZL131074 MPP131074 MFT131074 LVX131074 LMB131074 LCF131074 KSJ131074 KIN131074 JYR131074 JOV131074 JEZ131074 IVD131074 ILH131074 IBL131074 HRP131074 HHT131074 GXX131074 GOB131074 GEF131074 FUJ131074 FKN131074 FAR131074 EQV131074 EGZ131074 DXD131074 DNH131074 DDL131074 CTP131074 CJT131074 BZX131074 BQB131074 BGF131074 AWJ131074 AMN131074 ACR131074 SV131074 IZ131074 WVL65538 WLP65538 WBT65538 VRX65538 VIB65538 UYF65538 UOJ65538 UEN65538 TUR65538 TKV65538 TAZ65538 SRD65538 SHH65538 RXL65538 RNP65538 RDT65538 QTX65538 QKB65538 QAF65538 PQJ65538 PGN65538 OWR65538 OMV65538 OCZ65538 NTD65538 NJH65538 MZL65538 MPP65538 MFT65538 LVX65538 LMB65538 LCF65538 KSJ65538 KIN65538 JYR65538 JOV65538 JEZ65538 IVD65538 ILH65538 IBL65538 HRP65538 HHT65538 GXX65538 GOB65538 GEF65538 FUJ65538 FKN65538 FAR65538 EQV65538 EGZ65538 DXD65538 DNH65538 DDL65538 CTP65538 CJT65538 BZX65538 BQB65538 BGF65538 AWJ65538 AMN65538 ACR65538 SV65538 IZ65538 H65538 H131074 H196610 H262146 H327682 H393218 H458754 H524290 H589826 H655362 H720898 H786434 H851970 H917506 H983042 H6">
      <formula1>"是,否"</formula1>
    </dataValidation>
    <dataValidation type="list" allowBlank="1" showInputMessage="1" showErrorMessage="1" sqref="WVK983039:WVM983039 WLO983039:WLQ983039 WBS983039:WBU983039 VRW983039:VRY983039 VIA983039:VIC983039 UYE983039:UYG983039 UOI983039:UOK983039 UEM983039:UEO983039 TUQ983039:TUS983039 TKU983039:TKW983039 TAY983039:TBA983039 SRC983039:SRE983039 SHG983039:SHI983039 RXK983039:RXM983039 RNO983039:RNQ983039 RDS983039:RDU983039 QTW983039:QTY983039 QKA983039:QKC983039 QAE983039:QAG983039 PQI983039:PQK983039 PGM983039:PGO983039 OWQ983039:OWS983039 OMU983039:OMW983039 OCY983039:ODA983039 NTC983039:NTE983039 NJG983039:NJI983039 MZK983039:MZM983039 MPO983039:MPQ983039 MFS983039:MFU983039 LVW983039:LVY983039 LMA983039:LMC983039 LCE983039:LCG983039 KSI983039:KSK983039 KIM983039:KIO983039 JYQ983039:JYS983039 JOU983039:JOW983039 JEY983039:JFA983039 IVC983039:IVE983039 ILG983039:ILI983039 IBK983039:IBM983039 HRO983039:HRQ983039 HHS983039:HHU983039 GXW983039:GXY983039 GOA983039:GOC983039 GEE983039:GEG983039 FUI983039:FUK983039 FKM983039:FKO983039 FAQ983039:FAS983039 EQU983039:EQW983039 EGY983039:EHA983039 DXC983039:DXE983039 DNG983039:DNI983039 DDK983039:DDM983039 CTO983039:CTQ983039 CJS983039:CJU983039 BZW983039:BZY983039 BQA983039:BQC983039 BGE983039:BGG983039 AWI983039:AWK983039 AMM983039:AMO983039 ACQ983039:ACS983039 SU983039:SW983039 IY983039:JA983039 WVK917503:WVM917503 WLO917503:WLQ917503 WBS917503:WBU917503 VRW917503:VRY917503 VIA917503:VIC917503 UYE917503:UYG917503 UOI917503:UOK917503 UEM917503:UEO917503 TUQ917503:TUS917503 TKU917503:TKW917503 TAY917503:TBA917503 SRC917503:SRE917503 SHG917503:SHI917503 RXK917503:RXM917503 RNO917503:RNQ917503 RDS917503:RDU917503 QTW917503:QTY917503 QKA917503:QKC917503 QAE917503:QAG917503 PQI917503:PQK917503 PGM917503:PGO917503 OWQ917503:OWS917503 OMU917503:OMW917503 OCY917503:ODA917503 NTC917503:NTE917503 NJG917503:NJI917503 MZK917503:MZM917503 MPO917503:MPQ917503 MFS917503:MFU917503 LVW917503:LVY917503 LMA917503:LMC917503 LCE917503:LCG917503 KSI917503:KSK917503 KIM917503:KIO917503 JYQ917503:JYS917503 JOU917503:JOW917503 JEY917503:JFA917503 IVC917503:IVE917503 ILG917503:ILI917503 IBK917503:IBM917503 HRO917503:HRQ917503 HHS917503:HHU917503 GXW917503:GXY917503 GOA917503:GOC917503 GEE917503:GEG917503 FUI917503:FUK917503 FKM917503:FKO917503 FAQ917503:FAS917503 EQU917503:EQW917503 EGY917503:EHA917503 DXC917503:DXE917503 DNG917503:DNI917503 DDK917503:DDM917503 CTO917503:CTQ917503 CJS917503:CJU917503 BZW917503:BZY917503 BQA917503:BQC917503 BGE917503:BGG917503 AWI917503:AWK917503 AMM917503:AMO917503 ACQ917503:ACS917503 SU917503:SW917503 IY917503:JA917503 WVK851967:WVM851967 WLO851967:WLQ851967 WBS851967:WBU851967 VRW851967:VRY851967 VIA851967:VIC851967 UYE851967:UYG851967 UOI851967:UOK851967 UEM851967:UEO851967 TUQ851967:TUS851967 TKU851967:TKW851967 TAY851967:TBA851967 SRC851967:SRE851967 SHG851967:SHI851967 RXK851967:RXM851967 RNO851967:RNQ851967 RDS851967:RDU851967 QTW851967:QTY851967 QKA851967:QKC851967 QAE851967:QAG851967 PQI851967:PQK851967 PGM851967:PGO851967 OWQ851967:OWS851967 OMU851967:OMW851967 OCY851967:ODA851967 NTC851967:NTE851967 NJG851967:NJI851967 MZK851967:MZM851967 MPO851967:MPQ851967 MFS851967:MFU851967 LVW851967:LVY851967 LMA851967:LMC851967 LCE851967:LCG851967 KSI851967:KSK851967 KIM851967:KIO851967 JYQ851967:JYS851967 JOU851967:JOW851967 JEY851967:JFA851967 IVC851967:IVE851967 ILG851967:ILI851967 IBK851967:IBM851967 HRO851967:HRQ851967 HHS851967:HHU851967 GXW851967:GXY851967 GOA851967:GOC851967 GEE851967:GEG851967 FUI851967:FUK851967 FKM851967:FKO851967 FAQ851967:FAS851967 EQU851967:EQW851967 EGY851967:EHA851967 DXC851967:DXE851967 DNG851967:DNI851967 DDK851967:DDM851967 CTO851967:CTQ851967 CJS851967:CJU851967 BZW851967:BZY851967 BQA851967:BQC851967 BGE851967:BGG851967 AWI851967:AWK851967 AMM851967:AMO851967 ACQ851967:ACS851967 SU851967:SW851967 IY851967:JA851967 WVK786431:WVM786431 WLO786431:WLQ786431 WBS786431:WBU786431 VRW786431:VRY786431 VIA786431:VIC786431 UYE786431:UYG786431 UOI786431:UOK786431 UEM786431:UEO786431 TUQ786431:TUS786431 TKU786431:TKW786431 TAY786431:TBA786431 SRC786431:SRE786431 SHG786431:SHI786431 RXK786431:RXM786431 RNO786431:RNQ786431 RDS786431:RDU786431 QTW786431:QTY786431 QKA786431:QKC786431 QAE786431:QAG786431 PQI786431:PQK786431 PGM786431:PGO786431 OWQ786431:OWS786431 OMU786431:OMW786431 OCY786431:ODA786431 NTC786431:NTE786431 NJG786431:NJI786431 MZK786431:MZM786431 MPO786431:MPQ786431 MFS786431:MFU786431 LVW786431:LVY786431 LMA786431:LMC786431 LCE786431:LCG786431 KSI786431:KSK786431 KIM786431:KIO786431 JYQ786431:JYS786431 JOU786431:JOW786431 JEY786431:JFA786431 IVC786431:IVE786431 ILG786431:ILI786431 IBK786431:IBM786431 HRO786431:HRQ786431 HHS786431:HHU786431 GXW786431:GXY786431 GOA786431:GOC786431 GEE786431:GEG786431 FUI786431:FUK786431 FKM786431:FKO786431 FAQ786431:FAS786431 EQU786431:EQW786431 EGY786431:EHA786431 DXC786431:DXE786431 DNG786431:DNI786431 DDK786431:DDM786431 CTO786431:CTQ786431 CJS786431:CJU786431 BZW786431:BZY786431 BQA786431:BQC786431 BGE786431:BGG786431 AWI786431:AWK786431 AMM786431:AMO786431 ACQ786431:ACS786431 SU786431:SW786431 IY786431:JA786431 WVK720895:WVM720895 WLO720895:WLQ720895 WBS720895:WBU720895 VRW720895:VRY720895 VIA720895:VIC720895 UYE720895:UYG720895 UOI720895:UOK720895 UEM720895:UEO720895 TUQ720895:TUS720895 TKU720895:TKW720895 TAY720895:TBA720895 SRC720895:SRE720895 SHG720895:SHI720895 RXK720895:RXM720895 RNO720895:RNQ720895 RDS720895:RDU720895 QTW720895:QTY720895 QKA720895:QKC720895 QAE720895:QAG720895 PQI720895:PQK720895 PGM720895:PGO720895 OWQ720895:OWS720895 OMU720895:OMW720895 OCY720895:ODA720895 NTC720895:NTE720895 NJG720895:NJI720895 MZK720895:MZM720895 MPO720895:MPQ720895 MFS720895:MFU720895 LVW720895:LVY720895 LMA720895:LMC720895 LCE720895:LCG720895 KSI720895:KSK720895 KIM720895:KIO720895 JYQ720895:JYS720895 JOU720895:JOW720895 JEY720895:JFA720895 IVC720895:IVE720895 ILG720895:ILI720895 IBK720895:IBM720895 HRO720895:HRQ720895 HHS720895:HHU720895 GXW720895:GXY720895 GOA720895:GOC720895 GEE720895:GEG720895 FUI720895:FUK720895 FKM720895:FKO720895 FAQ720895:FAS720895 EQU720895:EQW720895 EGY720895:EHA720895 DXC720895:DXE720895 DNG720895:DNI720895 DDK720895:DDM720895 CTO720895:CTQ720895 CJS720895:CJU720895 BZW720895:BZY720895 BQA720895:BQC720895 BGE720895:BGG720895 AWI720895:AWK720895 AMM720895:AMO720895 ACQ720895:ACS720895 SU720895:SW720895 IY720895:JA720895 WVK655359:WVM655359 WLO655359:WLQ655359 WBS655359:WBU655359 VRW655359:VRY655359 VIA655359:VIC655359 UYE655359:UYG655359 UOI655359:UOK655359 UEM655359:UEO655359 TUQ655359:TUS655359 TKU655359:TKW655359 TAY655359:TBA655359 SRC655359:SRE655359 SHG655359:SHI655359 RXK655359:RXM655359 RNO655359:RNQ655359 RDS655359:RDU655359 QTW655359:QTY655359 QKA655359:QKC655359 QAE655359:QAG655359 PQI655359:PQK655359 PGM655359:PGO655359 OWQ655359:OWS655359 OMU655359:OMW655359 OCY655359:ODA655359 NTC655359:NTE655359 NJG655359:NJI655359 MZK655359:MZM655359 MPO655359:MPQ655359 MFS655359:MFU655359 LVW655359:LVY655359 LMA655359:LMC655359 LCE655359:LCG655359 KSI655359:KSK655359 KIM655359:KIO655359 JYQ655359:JYS655359 JOU655359:JOW655359 JEY655359:JFA655359 IVC655359:IVE655359 ILG655359:ILI655359 IBK655359:IBM655359 HRO655359:HRQ655359 HHS655359:HHU655359 GXW655359:GXY655359 GOA655359:GOC655359 GEE655359:GEG655359 FUI655359:FUK655359 FKM655359:FKO655359 FAQ655359:FAS655359 EQU655359:EQW655359 EGY655359:EHA655359 DXC655359:DXE655359 DNG655359:DNI655359 DDK655359:DDM655359 CTO655359:CTQ655359 CJS655359:CJU655359 BZW655359:BZY655359 BQA655359:BQC655359 BGE655359:BGG655359 AWI655359:AWK655359 AMM655359:AMO655359 ACQ655359:ACS655359 SU655359:SW655359 IY655359:JA655359 WVK589823:WVM589823 WLO589823:WLQ589823 WBS589823:WBU589823 VRW589823:VRY589823 VIA589823:VIC589823 UYE589823:UYG589823 UOI589823:UOK589823 UEM589823:UEO589823 TUQ589823:TUS589823 TKU589823:TKW589823 TAY589823:TBA589823 SRC589823:SRE589823 SHG589823:SHI589823 RXK589823:RXM589823 RNO589823:RNQ589823 RDS589823:RDU589823 QTW589823:QTY589823 QKA589823:QKC589823 QAE589823:QAG589823 PQI589823:PQK589823 PGM589823:PGO589823 OWQ589823:OWS589823 OMU589823:OMW589823 OCY589823:ODA589823 NTC589823:NTE589823 NJG589823:NJI589823 MZK589823:MZM589823 MPO589823:MPQ589823 MFS589823:MFU589823 LVW589823:LVY589823 LMA589823:LMC589823 LCE589823:LCG589823 KSI589823:KSK589823 KIM589823:KIO589823 JYQ589823:JYS589823 JOU589823:JOW589823 JEY589823:JFA589823 IVC589823:IVE589823 ILG589823:ILI589823 IBK589823:IBM589823 HRO589823:HRQ589823 HHS589823:HHU589823 GXW589823:GXY589823 GOA589823:GOC589823 GEE589823:GEG589823 FUI589823:FUK589823 FKM589823:FKO589823 FAQ589823:FAS589823 EQU589823:EQW589823 EGY589823:EHA589823 DXC589823:DXE589823 DNG589823:DNI589823 DDK589823:DDM589823 CTO589823:CTQ589823 CJS589823:CJU589823 BZW589823:BZY589823 BQA589823:BQC589823 BGE589823:BGG589823 AWI589823:AWK589823 AMM589823:AMO589823 ACQ589823:ACS589823 SU589823:SW589823 IY589823:JA589823 WVK524287:WVM524287 WLO524287:WLQ524287 WBS524287:WBU524287 VRW524287:VRY524287 VIA524287:VIC524287 UYE524287:UYG524287 UOI524287:UOK524287 UEM524287:UEO524287 TUQ524287:TUS524287 TKU524287:TKW524287 TAY524287:TBA524287 SRC524287:SRE524287 SHG524287:SHI524287 RXK524287:RXM524287 RNO524287:RNQ524287 RDS524287:RDU524287 QTW524287:QTY524287 QKA524287:QKC524287 QAE524287:QAG524287 PQI524287:PQK524287 PGM524287:PGO524287 OWQ524287:OWS524287 OMU524287:OMW524287 OCY524287:ODA524287 NTC524287:NTE524287 NJG524287:NJI524287 MZK524287:MZM524287 MPO524287:MPQ524287 MFS524287:MFU524287 LVW524287:LVY524287 LMA524287:LMC524287 LCE524287:LCG524287 KSI524287:KSK524287 KIM524287:KIO524287 JYQ524287:JYS524287 JOU524287:JOW524287 JEY524287:JFA524287 IVC524287:IVE524287 ILG524287:ILI524287 IBK524287:IBM524287 HRO524287:HRQ524287 HHS524287:HHU524287 GXW524287:GXY524287 GOA524287:GOC524287 GEE524287:GEG524287 FUI524287:FUK524287 FKM524287:FKO524287 FAQ524287:FAS524287 EQU524287:EQW524287 EGY524287:EHA524287 DXC524287:DXE524287 DNG524287:DNI524287 DDK524287:DDM524287 CTO524287:CTQ524287 CJS524287:CJU524287 BZW524287:BZY524287 BQA524287:BQC524287 BGE524287:BGG524287 AWI524287:AWK524287 AMM524287:AMO524287 ACQ524287:ACS524287 SU524287:SW524287 IY524287:JA524287 WVK458751:WVM458751 WLO458751:WLQ458751 WBS458751:WBU458751 VRW458751:VRY458751 VIA458751:VIC458751 UYE458751:UYG458751 UOI458751:UOK458751 UEM458751:UEO458751 TUQ458751:TUS458751 TKU458751:TKW458751 TAY458751:TBA458751 SRC458751:SRE458751 SHG458751:SHI458751 RXK458751:RXM458751 RNO458751:RNQ458751 RDS458751:RDU458751 QTW458751:QTY458751 QKA458751:QKC458751 QAE458751:QAG458751 PQI458751:PQK458751 PGM458751:PGO458751 OWQ458751:OWS458751 OMU458751:OMW458751 OCY458751:ODA458751 NTC458751:NTE458751 NJG458751:NJI458751 MZK458751:MZM458751 MPO458751:MPQ458751 MFS458751:MFU458751 LVW458751:LVY458751 LMA458751:LMC458751 LCE458751:LCG458751 KSI458751:KSK458751 KIM458751:KIO458751 JYQ458751:JYS458751 JOU458751:JOW458751 JEY458751:JFA458751 IVC458751:IVE458751 ILG458751:ILI458751 IBK458751:IBM458751 HRO458751:HRQ458751 HHS458751:HHU458751 GXW458751:GXY458751 GOA458751:GOC458751 GEE458751:GEG458751 FUI458751:FUK458751 FKM458751:FKO458751 FAQ458751:FAS458751 EQU458751:EQW458751 EGY458751:EHA458751 DXC458751:DXE458751 DNG458751:DNI458751 DDK458751:DDM458751 CTO458751:CTQ458751 CJS458751:CJU458751 BZW458751:BZY458751 BQA458751:BQC458751 BGE458751:BGG458751 AWI458751:AWK458751 AMM458751:AMO458751 ACQ458751:ACS458751 SU458751:SW458751 IY458751:JA458751 WVK393215:WVM393215 WLO393215:WLQ393215 WBS393215:WBU393215 VRW393215:VRY393215 VIA393215:VIC393215 UYE393215:UYG393215 UOI393215:UOK393215 UEM393215:UEO393215 TUQ393215:TUS393215 TKU393215:TKW393215 TAY393215:TBA393215 SRC393215:SRE393215 SHG393215:SHI393215 RXK393215:RXM393215 RNO393215:RNQ393215 RDS393215:RDU393215 QTW393215:QTY393215 QKA393215:QKC393215 QAE393215:QAG393215 PQI393215:PQK393215 PGM393215:PGO393215 OWQ393215:OWS393215 OMU393215:OMW393215 OCY393215:ODA393215 NTC393215:NTE393215 NJG393215:NJI393215 MZK393215:MZM393215 MPO393215:MPQ393215 MFS393215:MFU393215 LVW393215:LVY393215 LMA393215:LMC393215 LCE393215:LCG393215 KSI393215:KSK393215 KIM393215:KIO393215 JYQ393215:JYS393215 JOU393215:JOW393215 JEY393215:JFA393215 IVC393215:IVE393215 ILG393215:ILI393215 IBK393215:IBM393215 HRO393215:HRQ393215 HHS393215:HHU393215 GXW393215:GXY393215 GOA393215:GOC393215 GEE393215:GEG393215 FUI393215:FUK393215 FKM393215:FKO393215 FAQ393215:FAS393215 EQU393215:EQW393215 EGY393215:EHA393215 DXC393215:DXE393215 DNG393215:DNI393215 DDK393215:DDM393215 CTO393215:CTQ393215 CJS393215:CJU393215 BZW393215:BZY393215 BQA393215:BQC393215 BGE393215:BGG393215 AWI393215:AWK393215 AMM393215:AMO393215 ACQ393215:ACS393215 SU393215:SW393215 IY393215:JA393215 WVK327679:WVM327679 WLO327679:WLQ327679 WBS327679:WBU327679 VRW327679:VRY327679 VIA327679:VIC327679 UYE327679:UYG327679 UOI327679:UOK327679 UEM327679:UEO327679 TUQ327679:TUS327679 TKU327679:TKW327679 TAY327679:TBA327679 SRC327679:SRE327679 SHG327679:SHI327679 RXK327679:RXM327679 RNO327679:RNQ327679 RDS327679:RDU327679 QTW327679:QTY327679 QKA327679:QKC327679 QAE327679:QAG327679 PQI327679:PQK327679 PGM327679:PGO327679 OWQ327679:OWS327679 OMU327679:OMW327679 OCY327679:ODA327679 NTC327679:NTE327679 NJG327679:NJI327679 MZK327679:MZM327679 MPO327679:MPQ327679 MFS327679:MFU327679 LVW327679:LVY327679 LMA327679:LMC327679 LCE327679:LCG327679 KSI327679:KSK327679 KIM327679:KIO327679 JYQ327679:JYS327679 JOU327679:JOW327679 JEY327679:JFA327679 IVC327679:IVE327679 ILG327679:ILI327679 IBK327679:IBM327679 HRO327679:HRQ327679 HHS327679:HHU327679 GXW327679:GXY327679 GOA327679:GOC327679 GEE327679:GEG327679 FUI327679:FUK327679 FKM327679:FKO327679 FAQ327679:FAS327679 EQU327679:EQW327679 EGY327679:EHA327679 DXC327679:DXE327679 DNG327679:DNI327679 DDK327679:DDM327679 CTO327679:CTQ327679 CJS327679:CJU327679 BZW327679:BZY327679 BQA327679:BQC327679 BGE327679:BGG327679 AWI327679:AWK327679 AMM327679:AMO327679 ACQ327679:ACS327679 SU327679:SW327679 IY327679:JA327679 WVK262143:WVM262143 WLO262143:WLQ262143 WBS262143:WBU262143 VRW262143:VRY262143 VIA262143:VIC262143 UYE262143:UYG262143 UOI262143:UOK262143 UEM262143:UEO262143 TUQ262143:TUS262143 TKU262143:TKW262143 TAY262143:TBA262143 SRC262143:SRE262143 SHG262143:SHI262143 RXK262143:RXM262143 RNO262143:RNQ262143 RDS262143:RDU262143 QTW262143:QTY262143 QKA262143:QKC262143 QAE262143:QAG262143 PQI262143:PQK262143 PGM262143:PGO262143 OWQ262143:OWS262143 OMU262143:OMW262143 OCY262143:ODA262143 NTC262143:NTE262143 NJG262143:NJI262143 MZK262143:MZM262143 MPO262143:MPQ262143 MFS262143:MFU262143 LVW262143:LVY262143 LMA262143:LMC262143 LCE262143:LCG262143 KSI262143:KSK262143 KIM262143:KIO262143 JYQ262143:JYS262143 JOU262143:JOW262143 JEY262143:JFA262143 IVC262143:IVE262143 ILG262143:ILI262143 IBK262143:IBM262143 HRO262143:HRQ262143 HHS262143:HHU262143 GXW262143:GXY262143 GOA262143:GOC262143 GEE262143:GEG262143 FUI262143:FUK262143 FKM262143:FKO262143 FAQ262143:FAS262143 EQU262143:EQW262143 EGY262143:EHA262143 DXC262143:DXE262143 DNG262143:DNI262143 DDK262143:DDM262143 CTO262143:CTQ262143 CJS262143:CJU262143 BZW262143:BZY262143 BQA262143:BQC262143 BGE262143:BGG262143 AWI262143:AWK262143 AMM262143:AMO262143 ACQ262143:ACS262143 SU262143:SW262143 IY262143:JA262143 WVK196607:WVM196607 WLO196607:WLQ196607 WBS196607:WBU196607 VRW196607:VRY196607 VIA196607:VIC196607 UYE196607:UYG196607 UOI196607:UOK196607 UEM196607:UEO196607 TUQ196607:TUS196607 TKU196607:TKW196607 TAY196607:TBA196607 SRC196607:SRE196607 SHG196607:SHI196607 RXK196607:RXM196607 RNO196607:RNQ196607 RDS196607:RDU196607 QTW196607:QTY196607 QKA196607:QKC196607 QAE196607:QAG196607 PQI196607:PQK196607 PGM196607:PGO196607 OWQ196607:OWS196607 OMU196607:OMW196607 OCY196607:ODA196607 NTC196607:NTE196607 NJG196607:NJI196607 MZK196607:MZM196607 MPO196607:MPQ196607 MFS196607:MFU196607 LVW196607:LVY196607 LMA196607:LMC196607 LCE196607:LCG196607 KSI196607:KSK196607 KIM196607:KIO196607 JYQ196607:JYS196607 JOU196607:JOW196607 JEY196607:JFA196607 IVC196607:IVE196607 ILG196607:ILI196607 IBK196607:IBM196607 HRO196607:HRQ196607 HHS196607:HHU196607 GXW196607:GXY196607 GOA196607:GOC196607 GEE196607:GEG196607 FUI196607:FUK196607 FKM196607:FKO196607 FAQ196607:FAS196607 EQU196607:EQW196607 EGY196607:EHA196607 DXC196607:DXE196607 DNG196607:DNI196607 DDK196607:DDM196607 CTO196607:CTQ196607 CJS196607:CJU196607 BZW196607:BZY196607 BQA196607:BQC196607 BGE196607:BGG196607 AWI196607:AWK196607 AMM196607:AMO196607 ACQ196607:ACS196607 SU196607:SW196607 IY196607:JA196607 WVK131071:WVM131071 WLO131071:WLQ131071 WBS131071:WBU131071 VRW131071:VRY131071 VIA131071:VIC131071 UYE131071:UYG131071 UOI131071:UOK131071 UEM131071:UEO131071 TUQ131071:TUS131071 TKU131071:TKW131071 TAY131071:TBA131071 SRC131071:SRE131071 SHG131071:SHI131071 RXK131071:RXM131071 RNO131071:RNQ131071 RDS131071:RDU131071 QTW131071:QTY131071 QKA131071:QKC131071 QAE131071:QAG131071 PQI131071:PQK131071 PGM131071:PGO131071 OWQ131071:OWS131071 OMU131071:OMW131071 OCY131071:ODA131071 NTC131071:NTE131071 NJG131071:NJI131071 MZK131071:MZM131071 MPO131071:MPQ131071 MFS131071:MFU131071 LVW131071:LVY131071 LMA131071:LMC131071 LCE131071:LCG131071 KSI131071:KSK131071 KIM131071:KIO131071 JYQ131071:JYS131071 JOU131071:JOW131071 JEY131071:JFA131071 IVC131071:IVE131071 ILG131071:ILI131071 IBK131071:IBM131071 HRO131071:HRQ131071 HHS131071:HHU131071 GXW131071:GXY131071 GOA131071:GOC131071 GEE131071:GEG131071 FUI131071:FUK131071 FKM131071:FKO131071 FAQ131071:FAS131071 EQU131071:EQW131071 EGY131071:EHA131071 DXC131071:DXE131071 DNG131071:DNI131071 DDK131071:DDM131071 CTO131071:CTQ131071 CJS131071:CJU131071 BZW131071:BZY131071 BQA131071:BQC131071 BGE131071:BGG131071 AWI131071:AWK131071 AMM131071:AMO131071 ACQ131071:ACS131071 SU131071:SW131071 IY131071:JA131071 WVK65535:WVM65535 WLO65535:WLQ65535 WBS65535:WBU65535 VRW65535:VRY65535 VIA65535:VIC65535 UYE65535:UYG65535 UOI65535:UOK65535 UEM65535:UEO65535 TUQ65535:TUS65535 TKU65535:TKW65535 TAY65535:TBA65535 SRC65535:SRE65535 SHG65535:SHI65535 RXK65535:RXM65535 RNO65535:RNQ65535 RDS65535:RDU65535 QTW65535:QTY65535 QKA65535:QKC65535 QAE65535:QAG65535 PQI65535:PQK65535 PGM65535:PGO65535 OWQ65535:OWS65535 OMU65535:OMW65535 OCY65535:ODA65535 NTC65535:NTE65535 NJG65535:NJI65535 MZK65535:MZM65535 MPO65535:MPQ65535 MFS65535:MFU65535 LVW65535:LVY65535 LMA65535:LMC65535 LCE65535:LCG65535 KSI65535:KSK65535 KIM65535:KIO65535 JYQ65535:JYS65535 JOU65535:JOW65535 JEY65535:JFA65535 IVC65535:IVE65535 ILG65535:ILI65535 IBK65535:IBM65535 HRO65535:HRQ65535 HHS65535:HHU65535 GXW65535:GXY65535 GOA65535:GOC65535 GEE65535:GEG65535 FUI65535:FUK65535 FKM65535:FKO65535 FAQ65535:FAS65535 EQU65535:EQW65535 EGY65535:EHA65535 DXC65535:DXE65535 DNG65535:DNI65535 DDK65535:DDM65535 CTO65535:CTQ65535 CJS65535:CJU65535 BZW65535:BZY65535 BQA65535:BQC65535 BGE65535:BGG65535 AWI65535:AWK65535 AMM65535:AMO65535 ACQ65535:ACS65535 SU65535:SW65535 IY65535:JA65535 G131071:I131071 G196607:I196607 G262143:I262143 G327679:I327679 G393215:I393215 G458751:I458751 G524287:I524287 G589823:I589823 G655359:I655359 G720895:I720895 G786431:I786431 G851967:I851967 G917503:I917503 G983039:I983039 G65535:I65535">
      <formula1>"归档,未归档,未到阶段"</formula1>
    </dataValidation>
  </dataValidations>
  <pageMargins left="0.7" right="0.7" top="0.75" bottom="0.75" header="0.3" footer="0.3"/>
  <pageSetup paperSize="9" orientation="portrait" horizontalDpi="4294967295" verticalDpi="4294967295" r:id="rId1"/>
  <ignoredErrors>
    <ignoredError sqref="G68"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模板修订记录</vt:lpstr>
      <vt:lpstr>项目总体计划</vt:lpstr>
      <vt:lpstr>配置管理计划</vt:lpstr>
      <vt:lpstr>项目估计书</vt:lpstr>
      <vt:lpstr>质量目标定义</vt:lpstr>
      <vt:lpstr>项目裁剪指南及检查单</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2018-05-25T08:46:33Z</dcterms:modified>
</cp:coreProperties>
</file>