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80" windowWidth="14980" windowHeight="15300" tabRatio="500"/>
  </bookViews>
  <sheets>
    <sheet name="Line-ups" sheetId="2" r:id="rId1"/>
    <sheet name="aggregate-week10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2" l="1"/>
  <c r="C73" i="2"/>
  <c r="C83" i="2"/>
  <c r="D48" i="2"/>
  <c r="Q48" i="2"/>
  <c r="L48" i="2"/>
  <c r="O48" i="2"/>
  <c r="N48" i="2"/>
  <c r="M48" i="2"/>
  <c r="K48" i="2"/>
  <c r="J48" i="2"/>
  <c r="I48" i="2"/>
  <c r="H48" i="2"/>
  <c r="G48" i="2"/>
  <c r="F48" i="2"/>
  <c r="E48" i="2"/>
  <c r="C48" i="2"/>
  <c r="D47" i="2"/>
  <c r="Q47" i="2"/>
  <c r="L47" i="2"/>
  <c r="O47" i="2"/>
  <c r="N47" i="2"/>
  <c r="M47" i="2"/>
  <c r="K47" i="2"/>
  <c r="J47" i="2"/>
  <c r="I47" i="2"/>
  <c r="H47" i="2"/>
  <c r="G47" i="2"/>
  <c r="F47" i="2"/>
  <c r="E47" i="2"/>
  <c r="C47" i="2"/>
  <c r="D46" i="2"/>
  <c r="Q46" i="2"/>
  <c r="L46" i="2"/>
  <c r="O46" i="2"/>
  <c r="N46" i="2"/>
  <c r="M46" i="2"/>
  <c r="K46" i="2"/>
  <c r="J46" i="2"/>
  <c r="I46" i="2"/>
  <c r="H46" i="2"/>
  <c r="G46" i="2"/>
  <c r="F46" i="2"/>
  <c r="E46" i="2"/>
  <c r="C46" i="2"/>
  <c r="D45" i="2"/>
  <c r="Q45" i="2"/>
  <c r="L45" i="2"/>
  <c r="O45" i="2"/>
  <c r="N45" i="2"/>
  <c r="M45" i="2"/>
  <c r="K45" i="2"/>
  <c r="J45" i="2"/>
  <c r="I45" i="2"/>
  <c r="H45" i="2"/>
  <c r="G45" i="2"/>
  <c r="F45" i="2"/>
  <c r="E45" i="2"/>
  <c r="C45" i="2"/>
  <c r="D44" i="2"/>
  <c r="Q44" i="2"/>
  <c r="L44" i="2"/>
  <c r="O44" i="2"/>
  <c r="N44" i="2"/>
  <c r="M44" i="2"/>
  <c r="K44" i="2"/>
  <c r="J44" i="2"/>
  <c r="I44" i="2"/>
  <c r="H44" i="2"/>
  <c r="G44" i="2"/>
  <c r="F44" i="2"/>
  <c r="E44" i="2"/>
  <c r="C44" i="2"/>
  <c r="D43" i="2"/>
  <c r="Q43" i="2"/>
  <c r="L43" i="2"/>
  <c r="O43" i="2"/>
  <c r="N43" i="2"/>
  <c r="M43" i="2"/>
  <c r="K43" i="2"/>
  <c r="J43" i="2"/>
  <c r="I43" i="2"/>
  <c r="H43" i="2"/>
  <c r="G43" i="2"/>
  <c r="F43" i="2"/>
  <c r="E43" i="2"/>
  <c r="C43" i="2"/>
  <c r="D42" i="2"/>
  <c r="Q42" i="2"/>
  <c r="L42" i="2"/>
  <c r="O42" i="2"/>
  <c r="N42" i="2"/>
  <c r="M42" i="2"/>
  <c r="K42" i="2"/>
  <c r="J42" i="2"/>
  <c r="I42" i="2"/>
  <c r="H42" i="2"/>
  <c r="G42" i="2"/>
  <c r="F42" i="2"/>
  <c r="E42" i="2"/>
  <c r="C42" i="2"/>
  <c r="D41" i="2"/>
  <c r="Q41" i="2"/>
  <c r="L41" i="2"/>
  <c r="O41" i="2"/>
  <c r="N41" i="2"/>
  <c r="M41" i="2"/>
  <c r="K41" i="2"/>
  <c r="J41" i="2"/>
  <c r="I41" i="2"/>
  <c r="H41" i="2"/>
  <c r="G41" i="2"/>
  <c r="F41" i="2"/>
  <c r="E41" i="2"/>
  <c r="C41" i="2"/>
  <c r="D40" i="2"/>
  <c r="Q40" i="2"/>
  <c r="L40" i="2"/>
  <c r="O40" i="2"/>
  <c r="N40" i="2"/>
  <c r="M40" i="2"/>
  <c r="K40" i="2"/>
  <c r="J40" i="2"/>
  <c r="I40" i="2"/>
  <c r="H40" i="2"/>
  <c r="G40" i="2"/>
  <c r="F40" i="2"/>
  <c r="E40" i="2"/>
  <c r="C40" i="2"/>
  <c r="D36" i="2"/>
  <c r="Q36" i="2"/>
  <c r="L36" i="2"/>
  <c r="O36" i="2"/>
  <c r="N36" i="2"/>
  <c r="M36" i="2"/>
  <c r="K36" i="2"/>
  <c r="J36" i="2"/>
  <c r="I36" i="2"/>
  <c r="H36" i="2"/>
  <c r="G36" i="2"/>
  <c r="F36" i="2"/>
  <c r="E36" i="2"/>
  <c r="C36" i="2"/>
  <c r="D35" i="2"/>
  <c r="Q35" i="2"/>
  <c r="L35" i="2"/>
  <c r="O35" i="2"/>
  <c r="N35" i="2"/>
  <c r="M35" i="2"/>
  <c r="K35" i="2"/>
  <c r="J35" i="2"/>
  <c r="I35" i="2"/>
  <c r="H35" i="2"/>
  <c r="G35" i="2"/>
  <c r="F35" i="2"/>
  <c r="E35" i="2"/>
  <c r="C35" i="2"/>
  <c r="D34" i="2"/>
  <c r="Q34" i="2"/>
  <c r="L34" i="2"/>
  <c r="O34" i="2"/>
  <c r="N34" i="2"/>
  <c r="M34" i="2"/>
  <c r="K34" i="2"/>
  <c r="J34" i="2"/>
  <c r="I34" i="2"/>
  <c r="H34" i="2"/>
  <c r="G34" i="2"/>
  <c r="F34" i="2"/>
  <c r="E34" i="2"/>
  <c r="C34" i="2"/>
  <c r="D33" i="2"/>
  <c r="Q33" i="2"/>
  <c r="L33" i="2"/>
  <c r="O33" i="2"/>
  <c r="N33" i="2"/>
  <c r="M33" i="2"/>
  <c r="K33" i="2"/>
  <c r="J33" i="2"/>
  <c r="I33" i="2"/>
  <c r="H33" i="2"/>
  <c r="G33" i="2"/>
  <c r="F33" i="2"/>
  <c r="E33" i="2"/>
  <c r="C33" i="2"/>
  <c r="D32" i="2"/>
  <c r="Q32" i="2"/>
  <c r="L32" i="2"/>
  <c r="O32" i="2"/>
  <c r="N32" i="2"/>
  <c r="M32" i="2"/>
  <c r="K32" i="2"/>
  <c r="J32" i="2"/>
  <c r="I32" i="2"/>
  <c r="H32" i="2"/>
  <c r="G32" i="2"/>
  <c r="F32" i="2"/>
  <c r="E32" i="2"/>
  <c r="C32" i="2"/>
  <c r="D31" i="2"/>
  <c r="Q31" i="2"/>
  <c r="L31" i="2"/>
  <c r="O31" i="2"/>
  <c r="N31" i="2"/>
  <c r="M31" i="2"/>
  <c r="K31" i="2"/>
  <c r="J31" i="2"/>
  <c r="I31" i="2"/>
  <c r="H31" i="2"/>
  <c r="G31" i="2"/>
  <c r="F31" i="2"/>
  <c r="E31" i="2"/>
  <c r="C31" i="2"/>
  <c r="D30" i="2"/>
  <c r="Q30" i="2"/>
  <c r="L30" i="2"/>
  <c r="O30" i="2"/>
  <c r="N30" i="2"/>
  <c r="M30" i="2"/>
  <c r="K30" i="2"/>
  <c r="J30" i="2"/>
  <c r="I30" i="2"/>
  <c r="H30" i="2"/>
  <c r="G30" i="2"/>
  <c r="F30" i="2"/>
  <c r="E30" i="2"/>
  <c r="C30" i="2"/>
  <c r="D29" i="2"/>
  <c r="Q29" i="2"/>
  <c r="L29" i="2"/>
  <c r="O29" i="2"/>
  <c r="N29" i="2"/>
  <c r="M29" i="2"/>
  <c r="K29" i="2"/>
  <c r="J29" i="2"/>
  <c r="I29" i="2"/>
  <c r="H29" i="2"/>
  <c r="G29" i="2"/>
  <c r="F29" i="2"/>
  <c r="E29" i="2"/>
  <c r="C29" i="2"/>
  <c r="D28" i="2"/>
  <c r="Q28" i="2"/>
  <c r="L28" i="2"/>
  <c r="O28" i="2"/>
  <c r="N28" i="2"/>
  <c r="M28" i="2"/>
  <c r="K28" i="2"/>
  <c r="J28" i="2"/>
  <c r="I28" i="2"/>
  <c r="H28" i="2"/>
  <c r="G28" i="2"/>
  <c r="F28" i="2"/>
  <c r="E28" i="2"/>
  <c r="C28" i="2"/>
  <c r="D23" i="2"/>
  <c r="Q23" i="2"/>
  <c r="L23" i="2"/>
  <c r="O23" i="2"/>
  <c r="N23" i="2"/>
  <c r="M23" i="2"/>
  <c r="K23" i="2"/>
  <c r="J23" i="2"/>
  <c r="I23" i="2"/>
  <c r="H23" i="2"/>
  <c r="G23" i="2"/>
  <c r="F23" i="2"/>
  <c r="E23" i="2"/>
  <c r="C23" i="2"/>
  <c r="D22" i="2"/>
  <c r="Q22" i="2"/>
  <c r="L22" i="2"/>
  <c r="O22" i="2"/>
  <c r="N22" i="2"/>
  <c r="M22" i="2"/>
  <c r="K22" i="2"/>
  <c r="J22" i="2"/>
  <c r="I22" i="2"/>
  <c r="H22" i="2"/>
  <c r="G22" i="2"/>
  <c r="F22" i="2"/>
  <c r="E22" i="2"/>
  <c r="C22" i="2"/>
  <c r="D21" i="2"/>
  <c r="Q21" i="2"/>
  <c r="L21" i="2"/>
  <c r="O21" i="2"/>
  <c r="N21" i="2"/>
  <c r="M21" i="2"/>
  <c r="K21" i="2"/>
  <c r="J21" i="2"/>
  <c r="I21" i="2"/>
  <c r="H21" i="2"/>
  <c r="G21" i="2"/>
  <c r="F21" i="2"/>
  <c r="E21" i="2"/>
  <c r="C21" i="2"/>
  <c r="D20" i="2"/>
  <c r="Q20" i="2"/>
  <c r="L20" i="2"/>
  <c r="O20" i="2"/>
  <c r="N20" i="2"/>
  <c r="M20" i="2"/>
  <c r="K20" i="2"/>
  <c r="J20" i="2"/>
  <c r="I20" i="2"/>
  <c r="H20" i="2"/>
  <c r="G20" i="2"/>
  <c r="F20" i="2"/>
  <c r="E20" i="2"/>
  <c r="C20" i="2"/>
  <c r="D19" i="2"/>
  <c r="Q19" i="2"/>
  <c r="L19" i="2"/>
  <c r="O19" i="2"/>
  <c r="N19" i="2"/>
  <c r="M19" i="2"/>
  <c r="K19" i="2"/>
  <c r="J19" i="2"/>
  <c r="I19" i="2"/>
  <c r="H19" i="2"/>
  <c r="G19" i="2"/>
  <c r="F19" i="2"/>
  <c r="E19" i="2"/>
  <c r="C19" i="2"/>
  <c r="D18" i="2"/>
  <c r="Q18" i="2"/>
  <c r="L18" i="2"/>
  <c r="O18" i="2"/>
  <c r="N18" i="2"/>
  <c r="M18" i="2"/>
  <c r="K18" i="2"/>
  <c r="J18" i="2"/>
  <c r="I18" i="2"/>
  <c r="H18" i="2"/>
  <c r="G18" i="2"/>
  <c r="F18" i="2"/>
  <c r="E18" i="2"/>
  <c r="C18" i="2"/>
  <c r="D17" i="2"/>
  <c r="Q17" i="2"/>
  <c r="L17" i="2"/>
  <c r="O17" i="2"/>
  <c r="N17" i="2"/>
  <c r="M17" i="2"/>
  <c r="K17" i="2"/>
  <c r="J17" i="2"/>
  <c r="I17" i="2"/>
  <c r="H17" i="2"/>
  <c r="G17" i="2"/>
  <c r="F17" i="2"/>
  <c r="E17" i="2"/>
  <c r="C17" i="2"/>
  <c r="D16" i="2"/>
  <c r="Q16" i="2"/>
  <c r="L16" i="2"/>
  <c r="O16" i="2"/>
  <c r="N16" i="2"/>
  <c r="M16" i="2"/>
  <c r="K16" i="2"/>
  <c r="J16" i="2"/>
  <c r="I16" i="2"/>
  <c r="H16" i="2"/>
  <c r="G16" i="2"/>
  <c r="F16" i="2"/>
  <c r="E16" i="2"/>
  <c r="C16" i="2"/>
  <c r="D15" i="2"/>
  <c r="Q15" i="2"/>
  <c r="L15" i="2"/>
  <c r="O15" i="2"/>
  <c r="N15" i="2"/>
  <c r="M15" i="2"/>
  <c r="K15" i="2"/>
  <c r="J15" i="2"/>
  <c r="I15" i="2"/>
  <c r="H15" i="2"/>
  <c r="G15" i="2"/>
  <c r="F15" i="2"/>
  <c r="E15" i="2"/>
  <c r="C15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6" i="2"/>
  <c r="D6" i="2"/>
  <c r="E6" i="2"/>
  <c r="F6" i="2"/>
  <c r="G6" i="2"/>
  <c r="H6" i="2"/>
  <c r="I6" i="2"/>
  <c r="J6" i="2"/>
  <c r="K6" i="2"/>
  <c r="L6" i="2"/>
  <c r="M6" i="2"/>
  <c r="N6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Q49" i="2"/>
  <c r="L49" i="2"/>
  <c r="O49" i="2"/>
  <c r="N49" i="2"/>
  <c r="M49" i="2"/>
  <c r="K49" i="2"/>
  <c r="J49" i="2"/>
  <c r="I49" i="2"/>
  <c r="H49" i="2"/>
  <c r="G49" i="2"/>
  <c r="F49" i="2"/>
  <c r="E49" i="2"/>
  <c r="D49" i="2"/>
  <c r="N3" i="2"/>
  <c r="M3" i="2"/>
  <c r="L3" i="2"/>
  <c r="K3" i="2"/>
  <c r="J3" i="2"/>
  <c r="I3" i="2"/>
  <c r="H3" i="2"/>
  <c r="G3" i="2"/>
  <c r="F3" i="2"/>
  <c r="E3" i="2"/>
  <c r="D3" i="2"/>
  <c r="C3" i="2"/>
  <c r="Q12" i="2"/>
  <c r="L12" i="2"/>
  <c r="O12" i="2"/>
  <c r="N12" i="2"/>
  <c r="M12" i="2"/>
  <c r="K12" i="2"/>
  <c r="J12" i="2"/>
  <c r="I12" i="2"/>
  <c r="H12" i="2"/>
  <c r="G12" i="2"/>
  <c r="F12" i="2"/>
  <c r="E12" i="2"/>
  <c r="D12" i="2"/>
  <c r="Q11" i="2"/>
  <c r="O11" i="2"/>
  <c r="Q10" i="2"/>
  <c r="O10" i="2"/>
  <c r="Q9" i="2"/>
  <c r="O9" i="2"/>
  <c r="Q8" i="2"/>
  <c r="O8" i="2"/>
  <c r="Q7" i="2"/>
  <c r="O7" i="2"/>
  <c r="Q6" i="2"/>
  <c r="O6" i="2"/>
  <c r="Q5" i="2"/>
  <c r="O5" i="2"/>
  <c r="Q4" i="2"/>
  <c r="O4" i="2"/>
  <c r="Q3" i="2"/>
  <c r="O3" i="2"/>
</calcChain>
</file>

<file path=xl/sharedStrings.xml><?xml version="1.0" encoding="utf-8"?>
<sst xmlns="http://schemas.openxmlformats.org/spreadsheetml/2006/main" count="2105" uniqueCount="563">
  <si>
    <t>Name</t>
  </si>
  <si>
    <t>Position</t>
  </si>
  <si>
    <t>Salary</t>
  </si>
  <si>
    <t>GameInfo</t>
  </si>
  <si>
    <t>AvgPointsPerGame</t>
  </si>
  <si>
    <t>teamAbbrev</t>
  </si>
  <si>
    <t>fftoday</t>
  </si>
  <si>
    <t>nfl</t>
  </si>
  <si>
    <t>cbs</t>
  </si>
  <si>
    <t>fleaflicker</t>
  </si>
  <si>
    <t>espn</t>
  </si>
  <si>
    <t>fox</t>
  </si>
  <si>
    <t>fire</t>
  </si>
  <si>
    <t>average</t>
  </si>
  <si>
    <t>max</t>
  </si>
  <si>
    <t>min</t>
  </si>
  <si>
    <t>range</t>
  </si>
  <si>
    <t>rel_range</t>
  </si>
  <si>
    <t>Antonio Brown</t>
  </si>
  <si>
    <t>WR</t>
  </si>
  <si>
    <t>Cle@Pit 01:00PM ET</t>
  </si>
  <si>
    <t>Pit</t>
  </si>
  <si>
    <t>Odell Beckham Jr.</t>
  </si>
  <si>
    <t>NE@NYG 04:25PM ET</t>
  </si>
  <si>
    <t>NYG</t>
  </si>
  <si>
    <t>DeAndre Hopkins</t>
  </si>
  <si>
    <t>Hou@Cin 08:30PM ET</t>
  </si>
  <si>
    <t>Hou</t>
  </si>
  <si>
    <t>Tom Brady</t>
  </si>
  <si>
    <t>QB</t>
  </si>
  <si>
    <t>NE</t>
  </si>
  <si>
    <t>Julian Edelman</t>
  </si>
  <si>
    <t>Rob Gronkowski</t>
  </si>
  <si>
    <t>TE</t>
  </si>
  <si>
    <t>Dez Bryant</t>
  </si>
  <si>
    <t>Dal@TB 01:00PM ET</t>
  </si>
  <si>
    <t>Dal</t>
  </si>
  <si>
    <t>A.J. Green</t>
  </si>
  <si>
    <t>Cin</t>
  </si>
  <si>
    <t>Aaron Rodgers</t>
  </si>
  <si>
    <t>Det@GB 01:00PM ET</t>
  </si>
  <si>
    <t>GB</t>
  </si>
  <si>
    <t>Calvin Johnson</t>
  </si>
  <si>
    <t>Det</t>
  </si>
  <si>
    <t>Drew Brees</t>
  </si>
  <si>
    <t>NO@Was 01:00PM ET</t>
  </si>
  <si>
    <t>NO</t>
  </si>
  <si>
    <t>Brandon Marshall</t>
  </si>
  <si>
    <t>Buf@NYJ 08:25PM ET</t>
  </si>
  <si>
    <t>NYJ</t>
  </si>
  <si>
    <t>Larry Fitzgerald</t>
  </si>
  <si>
    <t>Ari@Sea 08:30PM ET</t>
  </si>
  <si>
    <t>Ari</t>
  </si>
  <si>
    <t>Demaryius Thomas</t>
  </si>
  <si>
    <t>KC@Den 04:25PM ET</t>
  </si>
  <si>
    <t>Den</t>
  </si>
  <si>
    <t>Emmanuel Sanders</t>
  </si>
  <si>
    <t>Todd Gurley</t>
  </si>
  <si>
    <t>RB</t>
  </si>
  <si>
    <t>Chi@StL 01:00PM ET</t>
  </si>
  <si>
    <t>StL</t>
  </si>
  <si>
    <t>Adrian Peterson</t>
  </si>
  <si>
    <t>Min@Oak 04:05PM ET</t>
  </si>
  <si>
    <t>Min</t>
  </si>
  <si>
    <t>Alshon Jeffery</t>
  </si>
  <si>
    <t>Chi</t>
  </si>
  <si>
    <t>Cam Newton</t>
  </si>
  <si>
    <t>Car@Ten 01:00PM ET</t>
  </si>
  <si>
    <t>Car</t>
  </si>
  <si>
    <t>Carson Palmer</t>
  </si>
  <si>
    <t>Ben Roethlisberger</t>
  </si>
  <si>
    <t>Matt Forte</t>
  </si>
  <si>
    <t>Mike Evans</t>
  </si>
  <si>
    <t>TB</t>
  </si>
  <si>
    <t>Amari Cooper</t>
  </si>
  <si>
    <t>Oak</t>
  </si>
  <si>
    <t>Eli Manning</t>
  </si>
  <si>
    <t>Marshawn Lynch</t>
  </si>
  <si>
    <t>Sea</t>
  </si>
  <si>
    <t>Randall Cobb</t>
  </si>
  <si>
    <t>Jarvis Landry</t>
  </si>
  <si>
    <t>Mia@Phi 01:00PM ET</t>
  </si>
  <si>
    <t>Mia</t>
  </si>
  <si>
    <t>Allen Robinson</t>
  </si>
  <si>
    <t>Jax@Bal 01:00PM ET</t>
  </si>
  <si>
    <t>Jax</t>
  </si>
  <si>
    <t>DeAngelo Williams</t>
  </si>
  <si>
    <t>Andy Dalton</t>
  </si>
  <si>
    <t>Mark Ingram</t>
  </si>
  <si>
    <t>Greg Olsen</t>
  </si>
  <si>
    <t>Dion Lewis</t>
  </si>
  <si>
    <t>Peyton Manning</t>
  </si>
  <si>
    <t>DeMarco Murray</t>
  </si>
  <si>
    <t>Phi</t>
  </si>
  <si>
    <t>Jordan Matthews</t>
  </si>
  <si>
    <t>Justin Forsett</t>
  </si>
  <si>
    <t>Bal</t>
  </si>
  <si>
    <t>Brandin Cooks</t>
  </si>
  <si>
    <t>Chris Ivory</t>
  </si>
  <si>
    <t>Russell Wilson</t>
  </si>
  <si>
    <t>Michael Crabtree</t>
  </si>
  <si>
    <t>Derek Carr</t>
  </si>
  <si>
    <t>Tyler Eifert</t>
  </si>
  <si>
    <t>Allen Hurns</t>
  </si>
  <si>
    <t>Sam Bradford</t>
  </si>
  <si>
    <t>Latavius Murray</t>
  </si>
  <si>
    <t>Doug Martin</t>
  </si>
  <si>
    <t>Blake Bortles</t>
  </si>
  <si>
    <t>Joe Flacco</t>
  </si>
  <si>
    <t>Jeremy Maclin</t>
  </si>
  <si>
    <t>KC</t>
  </si>
  <si>
    <t>LeSean McCoy</t>
  </si>
  <si>
    <t>Buf</t>
  </si>
  <si>
    <t>Tyrod Taylor</t>
  </si>
  <si>
    <t>John Brown</t>
  </si>
  <si>
    <t>Eddie Lacy</t>
  </si>
  <si>
    <t>Martavis Bryant</t>
  </si>
  <si>
    <t>Brian Hoyer</t>
  </si>
  <si>
    <t>DeSean Jackson</t>
  </si>
  <si>
    <t>Was</t>
  </si>
  <si>
    <t>Matthew Stafford</t>
  </si>
  <si>
    <t>Lamar Miller</t>
  </si>
  <si>
    <t>James Jones</t>
  </si>
  <si>
    <t>Eric Decker</t>
  </si>
  <si>
    <t>Ryan Tannehill</t>
  </si>
  <si>
    <t>Landry Jones</t>
  </si>
  <si>
    <t>Marcus Mariota</t>
  </si>
  <si>
    <t>Ten</t>
  </si>
  <si>
    <t>Jeremy Hill</t>
  </si>
  <si>
    <t>Kirk Cousins</t>
  </si>
  <si>
    <t>Travis Benjamin</t>
  </si>
  <si>
    <t>Cle</t>
  </si>
  <si>
    <t>Jay Cutler</t>
  </si>
  <si>
    <t>Ryan Fitzpatrick</t>
  </si>
  <si>
    <t>Shaun Hill</t>
  </si>
  <si>
    <t>Jason Witten</t>
  </si>
  <si>
    <t>Teddy Bridgewater</t>
  </si>
  <si>
    <t>Stefon Diggs</t>
  </si>
  <si>
    <t>Mike Vick</t>
  </si>
  <si>
    <t>Josh McCown</t>
  </si>
  <si>
    <t>Matt Cassel</t>
  </si>
  <si>
    <t>Charlie Whitehurst</t>
  </si>
  <si>
    <t>Tarvaris Jackson</t>
  </si>
  <si>
    <t>Derek Anderson</t>
  </si>
  <si>
    <t>Dan Orlovsky</t>
  </si>
  <si>
    <t>Matt Moore</t>
  </si>
  <si>
    <t>Drew Stanton</t>
  </si>
  <si>
    <t>Alex Smith</t>
  </si>
  <si>
    <t>Matt Schaub</t>
  </si>
  <si>
    <t>Luke McCown</t>
  </si>
  <si>
    <t>Chad Henne</t>
  </si>
  <si>
    <t>Josh Johnson</t>
  </si>
  <si>
    <t>Joe Webb</t>
  </si>
  <si>
    <t>Mark Sanchez</t>
  </si>
  <si>
    <t>Chase Daniel</t>
  </si>
  <si>
    <t>Colt McCoy</t>
  </si>
  <si>
    <t>T.J. Yates</t>
  </si>
  <si>
    <t>Scott Tolzien</t>
  </si>
  <si>
    <t>Thaddeus Lewis</t>
  </si>
  <si>
    <t>Case Keenum</t>
  </si>
  <si>
    <t>Jimmy Clausen</t>
  </si>
  <si>
    <t>Kellen Moore</t>
  </si>
  <si>
    <t>Brandon Weeden</t>
  </si>
  <si>
    <t>Austin Davis</t>
  </si>
  <si>
    <t>Nick Foles</t>
  </si>
  <si>
    <t>Robert Griffin III</t>
  </si>
  <si>
    <t>EJ Manuel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</si>
  <si>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</si>
  <si>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</si>
  <si>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</si>
  <si>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</si>
  <si>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</si>
  <si>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</si>
  <si>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</si>
  <si>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Brock Osweiler</t>
  </si>
  <si>
    <t>Bryce Petty</t>
  </si>
  <si>
    <t>AJ McCarron</t>
  </si>
  <si>
    <t>Geno Smith</t>
  </si>
  <si>
    <t>Garrett Grayson</t>
  </si>
  <si>
    <t>Trevor Siemian</t>
  </si>
  <si>
    <t>Jimmy Garoppolo</t>
  </si>
  <si>
    <t>Sean Mannion</t>
  </si>
  <si>
    <t>Brett Hundley</t>
  </si>
  <si>
    <t>Johnny Manziel</t>
  </si>
  <si>
    <t>Taylor Heinicke</t>
  </si>
  <si>
    <t>Sammy Watkins</t>
  </si>
  <si>
    <t>Jameis Winston</t>
  </si>
  <si>
    <t>James Starks</t>
  </si>
  <si>
    <t>Darren McFadden</t>
  </si>
  <si>
    <t>Jimmy Graham</t>
  </si>
  <si>
    <t>LeGarrette Blount</t>
  </si>
  <si>
    <t>Willie Snead</t>
  </si>
  <si>
    <t>Gary Barnidge</t>
  </si>
  <si>
    <t>Pierre Garcon</t>
  </si>
  <si>
    <t>Travis Kelce</t>
  </si>
  <si>
    <t>Tavon Austin</t>
  </si>
  <si>
    <t>Jeremy Langford</t>
  </si>
  <si>
    <t>T.J. Yeldon</t>
  </si>
  <si>
    <t>Charcandrick West</t>
  </si>
  <si>
    <t>Delanie Walker</t>
  </si>
  <si>
    <t>Vincent Jackson</t>
  </si>
  <si>
    <t>Martellus Bennett</t>
  </si>
  <si>
    <t>Kendall Wright</t>
  </si>
  <si>
    <t>Giovani Bernard</t>
  </si>
  <si>
    <t>Rishard Matthews</t>
  </si>
  <si>
    <t>Chris Johnson</t>
  </si>
  <si>
    <t>Golden Tate</t>
  </si>
  <si>
    <t>Jordan Reed</t>
  </si>
  <si>
    <t>Kamar Aiken</t>
  </si>
  <si>
    <t>Nate Washington</t>
  </si>
  <si>
    <t>Benjamin Watson</t>
  </si>
  <si>
    <t>Jonathan Stewart</t>
  </si>
  <si>
    <t>Shane Vereen</t>
  </si>
  <si>
    <t>Marvin Jones</t>
  </si>
  <si>
    <t>Davante Adams</t>
  </si>
  <si>
    <t>Breshad Perriman</t>
  </si>
  <si>
    <t>Brandon LaFell</t>
  </si>
  <si>
    <t>Charles Clay</t>
  </si>
  <si>
    <t>Victor Cruz</t>
  </si>
  <si>
    <t>Danny Amendola</t>
  </si>
  <si>
    <t>Ronnie Hillman</t>
  </si>
  <si>
    <t>Alfred Blue</t>
  </si>
  <si>
    <t>Duke Johnson Jr.</t>
  </si>
  <si>
    <t xml:space="preserve">Cardinals </t>
  </si>
  <si>
    <t>DST</t>
  </si>
  <si>
    <t>Rueben Randle</t>
  </si>
  <si>
    <t>Rashad Jennings</t>
  </si>
  <si>
    <t>Michael Floyd</t>
  </si>
  <si>
    <t>Terrance Williams</t>
  </si>
  <si>
    <t>Marquess Wilson</t>
  </si>
  <si>
    <t>Karlos Williams</t>
  </si>
  <si>
    <t>C.J. Anderson</t>
  </si>
  <si>
    <t>Percy Harvin</t>
  </si>
  <si>
    <t>Mike Wallace</t>
  </si>
  <si>
    <t>Andre Ellington</t>
  </si>
  <si>
    <t>Julius Thomas</t>
  </si>
  <si>
    <t>Antonio Andrews</t>
  </si>
  <si>
    <t xml:space="preserve">Rams </t>
  </si>
  <si>
    <t>Darren Sproles</t>
  </si>
  <si>
    <t>Dwayne Harris</t>
  </si>
  <si>
    <t>Kenny Britt</t>
  </si>
  <si>
    <t>Marlon Brown</t>
  </si>
  <si>
    <t>Robert Woods</t>
  </si>
  <si>
    <t xml:space="preserve">Seahawks </t>
  </si>
  <si>
    <t>Marcel Reece</t>
  </si>
  <si>
    <t>Taiwan Jones</t>
  </si>
  <si>
    <t>Ryan Mathews</t>
  </si>
  <si>
    <t>Charles Sims</t>
  </si>
  <si>
    <t>Chris Hogan</t>
  </si>
  <si>
    <t>Jamison Crowder</t>
  </si>
  <si>
    <t>Thomas Rawls</t>
  </si>
  <si>
    <t>Devin Funchess</t>
  </si>
  <si>
    <t xml:space="preserve">Broncos </t>
  </si>
  <si>
    <t>Marques Colston</t>
  </si>
  <si>
    <t>Eddie Royal</t>
  </si>
  <si>
    <t>Ted Ginn Jr.</t>
  </si>
  <si>
    <t>Doug Baldwin</t>
  </si>
  <si>
    <t>David Johnson</t>
  </si>
  <si>
    <t>Jamize Olawale</t>
  </si>
  <si>
    <t>Ameer Abdullah</t>
  </si>
  <si>
    <t>Isaiah Crowell</t>
  </si>
  <si>
    <t>Nelson Agholor</t>
  </si>
  <si>
    <t xml:space="preserve">Bengals </t>
  </si>
  <si>
    <t xml:space="preserve">Panthers </t>
  </si>
  <si>
    <t>Bryan Walters</t>
  </si>
  <si>
    <t>Dexter McCluster</t>
  </si>
  <si>
    <t>Alfred Morris</t>
  </si>
  <si>
    <t>Theo Riddick</t>
  </si>
  <si>
    <t>Javorius Allen</t>
  </si>
  <si>
    <t>Eric Ebron</t>
  </si>
  <si>
    <t>Matt Jones</t>
  </si>
  <si>
    <t xml:space="preserve">Packers </t>
  </si>
  <si>
    <t xml:space="preserve">Patriots </t>
  </si>
  <si>
    <t>Harry Douglas</t>
  </si>
  <si>
    <t>Jerricho Cotchery</t>
  </si>
  <si>
    <t>Chris Polk</t>
  </si>
  <si>
    <t>Chris Givens</t>
  </si>
  <si>
    <t>Knile Davis</t>
  </si>
  <si>
    <t>Chris Thompson</t>
  </si>
  <si>
    <t>Joique Bell</t>
  </si>
  <si>
    <t>Orleans Darkwa</t>
  </si>
  <si>
    <t>Adam Humphries</t>
  </si>
  <si>
    <t>Dorial Green-Beckham</t>
  </si>
  <si>
    <t>Jermaine Kearse</t>
  </si>
  <si>
    <t>Justin Hunter</t>
  </si>
  <si>
    <t>Kenny Stills</t>
  </si>
  <si>
    <t>Corey Brown</t>
  </si>
  <si>
    <t xml:space="preserve">Jets </t>
  </si>
  <si>
    <t xml:space="preserve">Steelers </t>
  </si>
  <si>
    <t>Heath Miller</t>
  </si>
  <si>
    <t>Greg Jennings</t>
  </si>
  <si>
    <t>Lance Moore</t>
  </si>
  <si>
    <t>Jason Avant</t>
  </si>
  <si>
    <t>Miles Austin</t>
  </si>
  <si>
    <t>Andre Caldwell</t>
  </si>
  <si>
    <t>Dwayne Bowe</t>
  </si>
  <si>
    <t>Tyler Clutts</t>
  </si>
  <si>
    <t>Matthew Slater</t>
  </si>
  <si>
    <t>Jerome Felton</t>
  </si>
  <si>
    <t>Tim Hightower</t>
  </si>
  <si>
    <t>Marcus Thigpen</t>
  </si>
  <si>
    <t>Cedric Peerman</t>
  </si>
  <si>
    <t>Mike Tolbert</t>
  </si>
  <si>
    <t>Andrew Hawkins</t>
  </si>
  <si>
    <t>Darrius Heyward-Bey</t>
  </si>
  <si>
    <t>John Kuhn</t>
  </si>
  <si>
    <t>Seyi Ajirotutu</t>
  </si>
  <si>
    <t>Marlon Moore</t>
  </si>
  <si>
    <t>Brandon Tate</t>
  </si>
  <si>
    <t>Darrel Young</t>
  </si>
  <si>
    <t>Antone Smith</t>
  </si>
  <si>
    <t>Brian Hartline</t>
  </si>
  <si>
    <t>Jorvorskie Lane</t>
  </si>
  <si>
    <t>Jordan Norwood</t>
  </si>
  <si>
    <t>Marc Mariani</t>
  </si>
  <si>
    <t>Andre Roberts</t>
  </si>
  <si>
    <t>Jacoby Jones</t>
  </si>
  <si>
    <t>Riley Cooper</t>
  </si>
  <si>
    <t>Fred Jackson</t>
  </si>
  <si>
    <t>Boobie Dixon</t>
  </si>
  <si>
    <t>Jeremy Ross</t>
  </si>
  <si>
    <t>Toby Gerhart</t>
  </si>
  <si>
    <t>Chase Reynolds</t>
  </si>
  <si>
    <t>C.J. Spiller</t>
  </si>
  <si>
    <t>Joseph Morgan</t>
  </si>
  <si>
    <t>Fozzy Whittaker</t>
  </si>
  <si>
    <t>Marcus Easley</t>
  </si>
  <si>
    <t>Stevan Ridley</t>
  </si>
  <si>
    <t>Matt Asiata</t>
  </si>
  <si>
    <t>Charles Johnson</t>
  </si>
  <si>
    <t>Brian Quick</t>
  </si>
  <si>
    <t>Daniel Herron</t>
  </si>
  <si>
    <t>Denarius Moore</t>
  </si>
  <si>
    <t>Joe Banyard</t>
  </si>
  <si>
    <t>Jeremy Kerley</t>
  </si>
  <si>
    <t>Anthony Sherman</t>
  </si>
  <si>
    <t>Will Tukuafu</t>
  </si>
  <si>
    <t>Robert Turbin</t>
  </si>
  <si>
    <t>Bilal Powell</t>
  </si>
  <si>
    <t>Will Johnson</t>
  </si>
  <si>
    <t>Bobby Rainey</t>
  </si>
  <si>
    <t>Roy Helu Jr.</t>
  </si>
  <si>
    <t>Isaiah Pead</t>
  </si>
  <si>
    <t>George Winn</t>
  </si>
  <si>
    <t>Kenjon Barner</t>
  </si>
  <si>
    <t>Brice Butler</t>
  </si>
  <si>
    <t>Cole Beasley</t>
  </si>
  <si>
    <t>Zach Line</t>
  </si>
  <si>
    <t>Brenton Bersin</t>
  </si>
  <si>
    <t>Derrick Coleman</t>
  </si>
  <si>
    <t>Jonathan Grimes</t>
  </si>
  <si>
    <t>Frankie Hammond Jr.</t>
  </si>
  <si>
    <t>Jaron Brown</t>
  </si>
  <si>
    <t>T.J. Graham</t>
  </si>
  <si>
    <t>Keshawn Martin</t>
  </si>
  <si>
    <t>Myles White</t>
  </si>
  <si>
    <t>Jordan Todman</t>
  </si>
  <si>
    <t>Jarius Wright</t>
  </si>
  <si>
    <t>Brandon Bolden</t>
  </si>
  <si>
    <t>Jonas Gray</t>
  </si>
  <si>
    <t>Kyle Rudolph</t>
  </si>
  <si>
    <t>Russell Shepard</t>
  </si>
  <si>
    <t>Mohamed Sanu</t>
  </si>
  <si>
    <t>Tommy Bohanon</t>
  </si>
  <si>
    <t>Ryan Grant</t>
  </si>
  <si>
    <t>Markus Wheaton</t>
  </si>
  <si>
    <t>Rex Burkhead</t>
  </si>
  <si>
    <t>Benny Cunningham</t>
  </si>
  <si>
    <t>Nikita Whitlock</t>
  </si>
  <si>
    <t>Kyle Juszczyk</t>
  </si>
  <si>
    <t>Bryce Brown</t>
  </si>
  <si>
    <t>Zach Ertz</t>
  </si>
  <si>
    <t>Stepfan Taylor</t>
  </si>
  <si>
    <t>Zac Stacy</t>
  </si>
  <si>
    <t>Rico Richardson</t>
  </si>
  <si>
    <t>Brandon Wegher</t>
  </si>
  <si>
    <t>Kevin Norwood</t>
  </si>
  <si>
    <t>Ricardo Lockette</t>
  </si>
  <si>
    <t>Christine Michael</t>
  </si>
  <si>
    <t>Denard Robinson</t>
  </si>
  <si>
    <t>Bennie Fowler</t>
  </si>
  <si>
    <t>Jared Abbrederis</t>
  </si>
  <si>
    <t>Devin Street</t>
  </si>
  <si>
    <t>Chris Matthews</t>
  </si>
  <si>
    <t>Aaron Dobson</t>
  </si>
  <si>
    <t>Bernard Pierce</t>
  </si>
  <si>
    <t>Stedman Bailey</t>
  </si>
  <si>
    <t>Spencer Ware</t>
  </si>
  <si>
    <t>Jay Prosch</t>
  </si>
  <si>
    <t>Jalston Fowler</t>
  </si>
  <si>
    <t>TJ Jones</t>
  </si>
  <si>
    <t>Kenbrell Thompkins</t>
  </si>
  <si>
    <t>Roosevelt Nix</t>
  </si>
  <si>
    <t>Rod Streater</t>
  </si>
  <si>
    <t>Marcus Murphy</t>
  </si>
  <si>
    <t>Andre Williams</t>
  </si>
  <si>
    <t>Rod Smith</t>
  </si>
  <si>
    <t>Joshua Bellamy</t>
  </si>
  <si>
    <t>Neal Sterling</t>
  </si>
  <si>
    <t>Malcolm Johnson</t>
  </si>
  <si>
    <t>Josh Huff</t>
  </si>
  <si>
    <t>Juwan Thompson</t>
  </si>
  <si>
    <t>James White</t>
  </si>
  <si>
    <t>Brandon Coleman</t>
  </si>
  <si>
    <t>Michael Burton</t>
  </si>
  <si>
    <t>Albert Wilson</t>
  </si>
  <si>
    <t>Matt Hazel</t>
  </si>
  <si>
    <t>Keith Mumphery</t>
  </si>
  <si>
    <t>J.J. Nelson</t>
  </si>
  <si>
    <t>Cecil Shorts III</t>
  </si>
  <si>
    <t>Andre Holmes</t>
  </si>
  <si>
    <t>Corey Fuller</t>
  </si>
  <si>
    <t>Geremy Davis</t>
  </si>
  <si>
    <t>Cameron Meredith</t>
  </si>
  <si>
    <t>Jerick McKinnon</t>
  </si>
  <si>
    <t>Jay Ajayi</t>
  </si>
  <si>
    <t>Chris Conley</t>
  </si>
  <si>
    <t>Tre Mason</t>
  </si>
  <si>
    <t>Sammie Coates</t>
  </si>
  <si>
    <t>Ka'Deem Carey</t>
  </si>
  <si>
    <t>Rashad Ross</t>
  </si>
  <si>
    <t>Ty Montgomery</t>
  </si>
  <si>
    <t>Marqise Lee</t>
  </si>
  <si>
    <t>DeVante Parker</t>
  </si>
  <si>
    <t>Alonzo Harris</t>
  </si>
  <si>
    <t>Tyler Lockett</t>
  </si>
  <si>
    <t>Aaron Ripkowski</t>
  </si>
  <si>
    <t>Bradley Marquez</t>
  </si>
  <si>
    <t>Devin Smith</t>
  </si>
  <si>
    <t>Raheem Mostert</t>
  </si>
  <si>
    <t>Jeremy Butler</t>
  </si>
  <si>
    <t>Richard Rodgers</t>
  </si>
  <si>
    <t>De'Anthony Thomas</t>
  </si>
  <si>
    <t>Bishop Sankey</t>
  </si>
  <si>
    <t>Cody Latimer</t>
  </si>
  <si>
    <t>Brittan Golden</t>
  </si>
  <si>
    <t>Cordarrelle Patterson</t>
  </si>
  <si>
    <t>Trey Williams</t>
  </si>
  <si>
    <t>Damien Williams</t>
  </si>
  <si>
    <t>Seth Roberts</t>
  </si>
  <si>
    <t>Cameron Artis-Payne</t>
  </si>
  <si>
    <t>Lucky Whitehead</t>
  </si>
  <si>
    <t>Jaelen Strong</t>
  </si>
  <si>
    <t>Adam Thielen</t>
  </si>
  <si>
    <t>Mario Alford</t>
  </si>
  <si>
    <t>Taylor Gabriel</t>
  </si>
  <si>
    <t>Jeff Janis</t>
  </si>
  <si>
    <t>Donteea Dye</t>
  </si>
  <si>
    <t xml:space="preserve">Bills </t>
  </si>
  <si>
    <t xml:space="preserve">Vikings </t>
  </si>
  <si>
    <t xml:space="preserve">Ravens </t>
  </si>
  <si>
    <t>Owen Daniels</t>
  </si>
  <si>
    <t>Crockett Gillmore</t>
  </si>
  <si>
    <t>Austin Seferian-Jenkins</t>
  </si>
  <si>
    <t xml:space="preserve">Eagles </t>
  </si>
  <si>
    <t>Jordan Cameron</t>
  </si>
  <si>
    <t>Larry Donnell</t>
  </si>
  <si>
    <t xml:space="preserve">Texans </t>
  </si>
  <si>
    <t xml:space="preserve">Chiefs </t>
  </si>
  <si>
    <t xml:space="preserve">Jaguars </t>
  </si>
  <si>
    <t xml:space="preserve">Cowboys </t>
  </si>
  <si>
    <t xml:space="preserve">Dolphins </t>
  </si>
  <si>
    <t xml:space="preserve">Buccaneers </t>
  </si>
  <si>
    <t xml:space="preserve">Redskins </t>
  </si>
  <si>
    <t>Mike Leach</t>
  </si>
  <si>
    <t>Craig Stevens</t>
  </si>
  <si>
    <t>Marcedes Lewis</t>
  </si>
  <si>
    <t>Vernon Davis</t>
  </si>
  <si>
    <t>Scott Chandler</t>
  </si>
  <si>
    <t>Matt Spaeth</t>
  </si>
  <si>
    <t>Clark Harris</t>
  </si>
  <si>
    <t>Anthony Fasano</t>
  </si>
  <si>
    <t>Brent Celek</t>
  </si>
  <si>
    <t>Zach Miller</t>
  </si>
  <si>
    <t>Brandon Pettigrew</t>
  </si>
  <si>
    <t>Kellen Davis</t>
  </si>
  <si>
    <t>Brandon Myers</t>
  </si>
  <si>
    <t>Darren Fells</t>
  </si>
  <si>
    <t>Clay Harbor</t>
  </si>
  <si>
    <t>Ed Dickson</t>
  </si>
  <si>
    <t>Jared Cook</t>
  </si>
  <si>
    <t>Garrett Graham</t>
  </si>
  <si>
    <t>Andrew DePaola</t>
  </si>
  <si>
    <t>Anthony McCoy</t>
  </si>
  <si>
    <t>Jim Dray</t>
  </si>
  <si>
    <t>Virgil Green</t>
  </si>
  <si>
    <t>Richard Gordon</t>
  </si>
  <si>
    <t>Matthew Mulligan</t>
  </si>
  <si>
    <t>Lance Kendricks</t>
  </si>
  <si>
    <t>Jermaine Gresham</t>
  </si>
  <si>
    <t>Jeff Cumberland</t>
  </si>
  <si>
    <t>Michael Hoomanawanui</t>
  </si>
  <si>
    <t>Lee Smith</t>
  </si>
  <si>
    <t>Luke Stocker</t>
  </si>
  <si>
    <t>Rhett Ellison</t>
  </si>
  <si>
    <t>James Hanna</t>
  </si>
  <si>
    <t>Jake Stoneburner</t>
  </si>
  <si>
    <t>Mychal Rivera</t>
  </si>
  <si>
    <t>Cory Harkey</t>
  </si>
  <si>
    <t>Beau Brinkley</t>
  </si>
  <si>
    <t>Kevin McDermott</t>
  </si>
  <si>
    <t>Tim Wright</t>
  </si>
  <si>
    <t>Michael Williams</t>
  </si>
  <si>
    <t>Chris Gragg</t>
  </si>
  <si>
    <t>Luke Willson</t>
  </si>
  <si>
    <t>Josh Hill</t>
  </si>
  <si>
    <t>James Winchester</t>
  </si>
  <si>
    <t>Justin Perillo</t>
  </si>
  <si>
    <t>Ryan Hewitt</t>
  </si>
  <si>
    <t>Justice Cunningham</t>
  </si>
  <si>
    <t>Gavin Escobar</t>
  </si>
  <si>
    <t>Dion Sims</t>
  </si>
  <si>
    <t>Jerome Cunningham</t>
  </si>
  <si>
    <t>Nic Jacobs</t>
  </si>
  <si>
    <t>Brandon Williams</t>
  </si>
  <si>
    <t>Cooper Helfet</t>
  </si>
  <si>
    <t>Trey Burton</t>
  </si>
  <si>
    <t>James O'Shaughnessy</t>
  </si>
  <si>
    <t>MyCole Pruitt</t>
  </si>
  <si>
    <t>Cameron Brate</t>
  </si>
  <si>
    <t>Will Tye</t>
  </si>
  <si>
    <t>Chase Ford</t>
  </si>
  <si>
    <t>Clive Walford</t>
  </si>
  <si>
    <t>C.J. Fiedorowicz</t>
  </si>
  <si>
    <t>Brian Parker</t>
  </si>
  <si>
    <t>Scott Simonson</t>
  </si>
  <si>
    <t>Tyler Kroft</t>
  </si>
  <si>
    <t>C.J. Uzomah</t>
  </si>
  <si>
    <t>Demetrius Harris</t>
  </si>
  <si>
    <t>Nick Boyle</t>
  </si>
  <si>
    <t>Kennard Backman</t>
  </si>
  <si>
    <t>Troy Niklas</t>
  </si>
  <si>
    <t>Phillip Supernaw</t>
  </si>
  <si>
    <t>Maxx Williams</t>
  </si>
  <si>
    <t>Jesse James</t>
  </si>
  <si>
    <t>Derek Carrier</t>
  </si>
  <si>
    <t>Geoff Swaim</t>
  </si>
  <si>
    <t>E.J. Bibbs</t>
  </si>
  <si>
    <t>Khari Lee</t>
  </si>
  <si>
    <t xml:space="preserve">Giants </t>
  </si>
  <si>
    <t xml:space="preserve">Saints </t>
  </si>
  <si>
    <t xml:space="preserve">Bears </t>
  </si>
  <si>
    <t xml:space="preserve">Titans </t>
  </si>
  <si>
    <t xml:space="preserve">Lions </t>
  </si>
  <si>
    <t xml:space="preserve">Raiders </t>
  </si>
  <si>
    <t xml:space="preserve">Browns </t>
  </si>
  <si>
    <t>Opponent</t>
  </si>
  <si>
    <t>NFL</t>
  </si>
  <si>
    <t>CBS</t>
  </si>
  <si>
    <t>Fleaflicker</t>
  </si>
  <si>
    <t>ESPN</t>
  </si>
  <si>
    <t>Fox</t>
  </si>
  <si>
    <t>Fire</t>
  </si>
  <si>
    <t>Avg</t>
  </si>
  <si>
    <t>Max</t>
  </si>
  <si>
    <t>Avg $/point</t>
  </si>
  <si>
    <t>Final</t>
  </si>
  <si>
    <t>Final $/point</t>
  </si>
  <si>
    <t>FLEX</t>
  </si>
  <si>
    <t>DEF</t>
  </si>
  <si>
    <t>Average</t>
  </si>
  <si>
    <t>Zach</t>
  </si>
  <si>
    <t>Brandon laFell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</si>
</sst>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1" applyNumberFormat="1" applyFont="1"/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3"/>
  <sheetViews>
    <sheetView tabSelected="1" topLeftCell="A34" workbookViewId="0">
      <selection activeCell="B75" sqref="B75:B82"/>
    </sheetView>
  </sheetViews>
  <sheetFormatPr baseColWidth="10" defaultRowHeight="15" x14ac:dyDescent="0"/>
  <cols>
    <col min="2" max="2" width="17.6640625" customWidth="1"/>
    <col min="3" max="3" width="21.1640625" customWidth="1"/>
    <col min="16" max="16" width="10.83203125" style="1"/>
  </cols>
  <sheetData>
    <row r="1" spans="1:17">
      <c r="C1">
        <v>4</v>
      </c>
      <c r="D1">
        <v>3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</row>
    <row r="2" spans="1:17">
      <c r="A2" s="2"/>
      <c r="B2" s="2" t="s">
        <v>560</v>
      </c>
      <c r="C2" s="2" t="s">
        <v>546</v>
      </c>
      <c r="D2" t="s">
        <v>2</v>
      </c>
      <c r="E2" t="s">
        <v>6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  <c r="L2" t="s">
        <v>553</v>
      </c>
      <c r="M2" t="s">
        <v>554</v>
      </c>
      <c r="N2" t="s">
        <v>63</v>
      </c>
      <c r="O2" t="s">
        <v>555</v>
      </c>
      <c r="P2" s="1" t="s">
        <v>556</v>
      </c>
      <c r="Q2" t="s">
        <v>557</v>
      </c>
    </row>
    <row r="3" spans="1:17">
      <c r="A3" s="2" t="s">
        <v>29</v>
      </c>
      <c r="B3" s="2" t="s">
        <v>39</v>
      </c>
      <c r="C3" s="2" t="str">
        <f>VLOOKUP($B3,'aggregate-week10.csv'!$A:$P,C$1,FALSE)</f>
        <v>Det@GB 01:00PM ET</v>
      </c>
      <c r="D3" s="3">
        <f>VLOOKUP($B3,'aggregate-week10.csv'!$A:$P,D$1,FALSE)</f>
        <v>7500</v>
      </c>
      <c r="E3" s="3">
        <f>VLOOKUP($B3,'aggregate-week10.csv'!$A:$P,E$1,FALSE)</f>
        <v>25.6</v>
      </c>
      <c r="F3" s="3">
        <f>VLOOKUP($B3,'aggregate-week10.csv'!$A:$P,F$1,FALSE)</f>
        <v>28.94</v>
      </c>
      <c r="G3" s="3">
        <f>VLOOKUP($B3,'aggregate-week10.csv'!$A:$P,G$1,FALSE)</f>
        <v>22.88</v>
      </c>
      <c r="H3" s="3">
        <f>VLOOKUP($B3,'aggregate-week10.csv'!$A:$P,H$1,FALSE)</f>
        <v>28.94</v>
      </c>
      <c r="I3" s="3">
        <f>VLOOKUP($B3,'aggregate-week10.csv'!$A:$P,I$1,FALSE)</f>
        <v>24.494</v>
      </c>
      <c r="J3" s="3">
        <f>VLOOKUP($B3,'aggregate-week10.csv'!$A:$P,J$1,FALSE)</f>
        <v>28.521999999999998</v>
      </c>
      <c r="K3" s="3">
        <f>VLOOKUP($B3,'aggregate-week10.csv'!$A:$P,K$1,FALSE)</f>
        <v>22.284199999999998</v>
      </c>
      <c r="L3" s="3">
        <f>VLOOKUP($B3,'aggregate-week10.csv'!$A:$P,L$1,FALSE)</f>
        <v>25.951457142900001</v>
      </c>
      <c r="M3" s="3">
        <f>VLOOKUP($B3,'aggregate-week10.csv'!$A:$P,M$1,FALSE)</f>
        <v>28.94</v>
      </c>
      <c r="N3" s="3">
        <f>VLOOKUP($B3,'aggregate-week10.csv'!$A:$P,N$1,FALSE)</f>
        <v>22.284199999999998</v>
      </c>
      <c r="O3">
        <f>D3/L3</f>
        <v>289.00111306666679</v>
      </c>
      <c r="P3"/>
      <c r="Q3" s="4" t="e">
        <f>D3/P3</f>
        <v>#DIV/0!</v>
      </c>
    </row>
    <row r="4" spans="1:17">
      <c r="A4" s="2" t="s">
        <v>58</v>
      </c>
      <c r="B4" s="2" t="s">
        <v>88</v>
      </c>
      <c r="C4" s="2" t="str">
        <f>VLOOKUP($B4,'aggregate-week10.csv'!$A:$P,C$1,FALSE)</f>
        <v>NO@Was 01:00PM ET</v>
      </c>
      <c r="D4" s="3">
        <f>VLOOKUP($B4,'aggregate-week10.csv'!$A:$P,D$1,FALSE)</f>
        <v>6400</v>
      </c>
      <c r="E4" s="3">
        <f>VLOOKUP($B4,'aggregate-week10.csv'!$A:$P,E$1,FALSE)</f>
        <v>20.5</v>
      </c>
      <c r="F4" s="3">
        <f>VLOOKUP($B4,'aggregate-week10.csv'!$A:$P,F$1,FALSE)</f>
        <v>12.7</v>
      </c>
      <c r="G4" s="3">
        <f>VLOOKUP($B4,'aggregate-week10.csv'!$A:$P,G$1,FALSE)</f>
        <v>18.32</v>
      </c>
      <c r="H4" s="3">
        <f>VLOOKUP($B4,'aggregate-week10.csv'!$A:$P,H$1,FALSE)</f>
        <v>13.9</v>
      </c>
      <c r="I4" s="3">
        <f>VLOOKUP($B4,'aggregate-week10.csv'!$A:$P,I$1,FALSE)</f>
        <v>18.03</v>
      </c>
      <c r="J4" s="3">
        <f>VLOOKUP($B4,'aggregate-week10.csv'!$A:$P,J$1,FALSE)</f>
        <v>20.76</v>
      </c>
      <c r="K4" s="3">
        <f>VLOOKUP($B4,'aggregate-week10.csv'!$A:$P,K$1,FALSE)</f>
        <v>18.435600000000001</v>
      </c>
      <c r="L4" s="3">
        <f>VLOOKUP($B4,'aggregate-week10.csv'!$A:$P,L$1,FALSE)</f>
        <v>17.520800000000001</v>
      </c>
      <c r="M4" s="3">
        <f>VLOOKUP($B4,'aggregate-week10.csv'!$A:$P,M$1,FALSE)</f>
        <v>20.76</v>
      </c>
      <c r="N4" s="3">
        <f>VLOOKUP($B4,'aggregate-week10.csv'!$A:$P,N$1,FALSE)</f>
        <v>12.7</v>
      </c>
      <c r="O4">
        <f t="shared" ref="O4:O11" si="0">D4/L4</f>
        <v>365.28012419524219</v>
      </c>
      <c r="P4"/>
      <c r="Q4" s="4" t="e">
        <f t="shared" ref="Q4:Q11" si="1">D4/P4</f>
        <v>#DIV/0!</v>
      </c>
    </row>
    <row r="5" spans="1:17">
      <c r="A5" s="2" t="s">
        <v>58</v>
      </c>
      <c r="B5" s="2" t="s">
        <v>188</v>
      </c>
      <c r="C5" s="2" t="str">
        <f>VLOOKUP($B5,'aggregate-week10.csv'!$A:$P,C$1,FALSE)</f>
        <v>Dal@TB 01:00PM ET</v>
      </c>
      <c r="D5" s="3">
        <f>VLOOKUP($B5,'aggregate-week10.csv'!$A:$P,D$1,FALSE)</f>
        <v>4900</v>
      </c>
      <c r="E5" s="3">
        <f>VLOOKUP($B5,'aggregate-week10.csv'!$A:$P,E$1,FALSE)</f>
        <v>20.5</v>
      </c>
      <c r="F5" s="3">
        <f>VLOOKUP($B5,'aggregate-week10.csv'!$A:$P,F$1,FALSE)</f>
        <v>14.2</v>
      </c>
      <c r="G5" s="3">
        <f>VLOOKUP($B5,'aggregate-week10.csv'!$A:$P,G$1,FALSE)</f>
        <v>12.89</v>
      </c>
      <c r="H5" s="3">
        <f>VLOOKUP($B5,'aggregate-week10.csv'!$A:$P,H$1,FALSE)</f>
        <v>13.5</v>
      </c>
      <c r="I5" s="3">
        <f>VLOOKUP($B5,'aggregate-week10.csv'!$A:$P,I$1,FALSE)</f>
        <v>18.64</v>
      </c>
      <c r="J5" s="3">
        <f>VLOOKUP($B5,'aggregate-week10.csv'!$A:$P,J$1,FALSE)</f>
        <v>19.399999999999999</v>
      </c>
      <c r="K5" s="3">
        <f>VLOOKUP($B5,'aggregate-week10.csv'!$A:$P,K$1,FALSE)</f>
        <v>18.0688</v>
      </c>
      <c r="L5" s="3">
        <f>VLOOKUP($B5,'aggregate-week10.csv'!$A:$P,L$1,FALSE)</f>
        <v>16.742685714299999</v>
      </c>
      <c r="M5" s="3">
        <f>VLOOKUP($B5,'aggregate-week10.csv'!$A:$P,M$1,FALSE)</f>
        <v>20.5</v>
      </c>
      <c r="N5" s="3">
        <f>VLOOKUP($B5,'aggregate-week10.csv'!$A:$P,N$1,FALSE)</f>
        <v>12.89</v>
      </c>
      <c r="O5">
        <f t="shared" si="0"/>
        <v>292.66511261182484</v>
      </c>
      <c r="P5"/>
      <c r="Q5" s="4" t="e">
        <f t="shared" si="1"/>
        <v>#DIV/0!</v>
      </c>
    </row>
    <row r="6" spans="1:17">
      <c r="A6" s="2" t="s">
        <v>19</v>
      </c>
      <c r="B6" s="2" t="s">
        <v>72</v>
      </c>
      <c r="C6" s="2" t="str">
        <f>VLOOKUP($B6,'aggregate-week10.csv'!$A:$P,C$1,FALSE)</f>
        <v>Dal@TB 01:00PM ET</v>
      </c>
      <c r="D6" s="3">
        <f>VLOOKUP($B6,'aggregate-week10.csv'!$A:$P,D$1,FALSE)</f>
        <v>6800</v>
      </c>
      <c r="E6" s="3">
        <f>VLOOKUP($B6,'aggregate-week10.csv'!$A:$P,E$1,FALSE)</f>
        <v>21</v>
      </c>
      <c r="F6" s="3">
        <f>VLOOKUP($B6,'aggregate-week10.csv'!$A:$P,F$1,FALSE)</f>
        <v>24.6</v>
      </c>
      <c r="G6" s="3">
        <f>VLOOKUP($B6,'aggregate-week10.csv'!$A:$P,G$1,FALSE)</f>
        <v>15.81</v>
      </c>
      <c r="H6" s="3">
        <f>VLOOKUP($B6,'aggregate-week10.csv'!$A:$P,H$1,FALSE)</f>
        <v>22.3</v>
      </c>
      <c r="I6" s="3">
        <f>VLOOKUP($B6,'aggregate-week10.csv'!$A:$P,I$1,FALSE)</f>
        <v>16.12</v>
      </c>
      <c r="J6" s="3">
        <f>VLOOKUP($B6,'aggregate-week10.csv'!$A:$P,J$1,FALSE)</f>
        <v>23.08</v>
      </c>
      <c r="K6" s="3">
        <f>VLOOKUP($B6,'aggregate-week10.csv'!$A:$P,K$1,FALSE)</f>
        <v>17.126999999999999</v>
      </c>
      <c r="L6" s="3">
        <f>VLOOKUP($B6,'aggregate-week10.csv'!$A:$P,L$1,FALSE)</f>
        <v>20.005285714300001</v>
      </c>
      <c r="M6" s="3">
        <f>VLOOKUP($B6,'aggregate-week10.csv'!$A:$P,M$1,FALSE)</f>
        <v>24.6</v>
      </c>
      <c r="N6" s="3">
        <f>VLOOKUP($B6,'aggregate-week10.csv'!$A:$P,N$1,FALSE)</f>
        <v>15.81</v>
      </c>
      <c r="O6">
        <f t="shared" si="0"/>
        <v>339.91016659858468</v>
      </c>
      <c r="P6"/>
      <c r="Q6" s="4" t="e">
        <f t="shared" si="1"/>
        <v>#DIV/0!</v>
      </c>
    </row>
    <row r="7" spans="1:17">
      <c r="A7" s="2" t="s">
        <v>19</v>
      </c>
      <c r="B7" s="2" t="s">
        <v>79</v>
      </c>
      <c r="C7" s="2" t="str">
        <f>VLOOKUP($B7,'aggregate-week10.csv'!$A:$P,C$1,FALSE)</f>
        <v>Det@GB 01:00PM ET</v>
      </c>
      <c r="D7" s="3">
        <f>VLOOKUP($B7,'aggregate-week10.csv'!$A:$P,D$1,FALSE)</f>
        <v>6700</v>
      </c>
      <c r="E7" s="3">
        <f>VLOOKUP($B7,'aggregate-week10.csv'!$A:$P,E$1,FALSE)</f>
        <v>22</v>
      </c>
      <c r="F7" s="3">
        <f>VLOOKUP($B7,'aggregate-week10.csv'!$A:$P,F$1,FALSE)</f>
        <v>24.8</v>
      </c>
      <c r="G7" s="3">
        <f>VLOOKUP($B7,'aggregate-week10.csv'!$A:$P,G$1,FALSE)</f>
        <v>16.8</v>
      </c>
      <c r="H7" s="3">
        <f>VLOOKUP($B7,'aggregate-week10.csv'!$A:$P,H$1,FALSE)</f>
        <v>22.7</v>
      </c>
      <c r="I7" s="3">
        <f>VLOOKUP($B7,'aggregate-week10.csv'!$A:$P,I$1,FALSE)</f>
        <v>19.11</v>
      </c>
      <c r="J7" s="3">
        <f>VLOOKUP($B7,'aggregate-week10.csv'!$A:$P,J$1,FALSE)</f>
        <v>17.68</v>
      </c>
      <c r="K7" s="3">
        <f>VLOOKUP($B7,'aggregate-week10.csv'!$A:$P,K$1,FALSE)</f>
        <v>15.048999999999999</v>
      </c>
      <c r="L7" s="3">
        <f>VLOOKUP($B7,'aggregate-week10.csv'!$A:$P,L$1,FALSE)</f>
        <v>19.7341428571</v>
      </c>
      <c r="M7" s="3">
        <f>VLOOKUP($B7,'aggregate-week10.csv'!$A:$P,M$1,FALSE)</f>
        <v>24.8</v>
      </c>
      <c r="N7" s="3">
        <f>VLOOKUP($B7,'aggregate-week10.csv'!$A:$P,N$1,FALSE)</f>
        <v>15.048999999999999</v>
      </c>
      <c r="O7">
        <f t="shared" si="0"/>
        <v>339.51309912553194</v>
      </c>
      <c r="P7"/>
      <c r="Q7" s="4" t="e">
        <f t="shared" si="1"/>
        <v>#DIV/0!</v>
      </c>
    </row>
    <row r="8" spans="1:17">
      <c r="A8" s="2" t="s">
        <v>19</v>
      </c>
      <c r="B8" s="2" t="s">
        <v>137</v>
      </c>
      <c r="C8" s="2" t="str">
        <f>VLOOKUP($B8,'aggregate-week10.csv'!$A:$P,C$1,FALSE)</f>
        <v>Min@Oak 04:05PM ET</v>
      </c>
      <c r="D8" s="3">
        <f>VLOOKUP($B8,'aggregate-week10.csv'!$A:$P,D$1,FALSE)</f>
        <v>5100</v>
      </c>
      <c r="E8" s="3">
        <f>VLOOKUP($B8,'aggregate-week10.csv'!$A:$P,E$1,FALSE)</f>
        <v>19.5</v>
      </c>
      <c r="F8" s="3">
        <f>VLOOKUP($B8,'aggregate-week10.csv'!$A:$P,F$1,FALSE)</f>
        <v>20.399999999999999</v>
      </c>
      <c r="G8" s="3">
        <f>VLOOKUP($B8,'aggregate-week10.csv'!$A:$P,G$1,FALSE)</f>
        <v>13.52</v>
      </c>
      <c r="H8" s="3">
        <f>VLOOKUP($B8,'aggregate-week10.csv'!$A:$P,H$1,FALSE)</f>
        <v>19.2</v>
      </c>
      <c r="I8" s="3">
        <f>VLOOKUP($B8,'aggregate-week10.csv'!$A:$P,I$1,FALSE)</f>
        <v>15.58</v>
      </c>
      <c r="J8" s="3">
        <f>VLOOKUP($B8,'aggregate-week10.csv'!$A:$P,J$1,FALSE)</f>
        <v>12.8</v>
      </c>
      <c r="K8" s="3">
        <f>VLOOKUP($B8,'aggregate-week10.csv'!$A:$P,K$1,FALSE)</f>
        <v>13.39</v>
      </c>
      <c r="L8" s="3">
        <f>VLOOKUP($B8,'aggregate-week10.csv'!$A:$P,L$1,FALSE)</f>
        <v>16.341428571400002</v>
      </c>
      <c r="M8" s="3">
        <f>VLOOKUP($B8,'aggregate-week10.csv'!$A:$P,M$1,FALSE)</f>
        <v>20.399999999999999</v>
      </c>
      <c r="N8" s="3">
        <f>VLOOKUP($B8,'aggregate-week10.csv'!$A:$P,N$1,FALSE)</f>
        <v>12.8</v>
      </c>
      <c r="O8">
        <f t="shared" si="0"/>
        <v>312.09021767691593</v>
      </c>
      <c r="P8"/>
      <c r="Q8" s="4" t="e">
        <f t="shared" si="1"/>
        <v>#DIV/0!</v>
      </c>
    </row>
    <row r="9" spans="1:17">
      <c r="A9" s="2" t="s">
        <v>33</v>
      </c>
      <c r="B9" s="2" t="s">
        <v>189</v>
      </c>
      <c r="C9" s="2" t="str">
        <f>VLOOKUP($B9,'aggregate-week10.csv'!$A:$P,C$1,FALSE)</f>
        <v>Ari@Sea 08:30PM ET</v>
      </c>
      <c r="D9" s="3">
        <f>VLOOKUP($B9,'aggregate-week10.csv'!$A:$P,D$1,FALSE)</f>
        <v>4900</v>
      </c>
      <c r="E9" s="3">
        <f>VLOOKUP($B9,'aggregate-week10.csv'!$A:$P,E$1,FALSE)</f>
        <v>16</v>
      </c>
      <c r="F9" s="3">
        <f>VLOOKUP($B9,'aggregate-week10.csv'!$A:$P,F$1,FALSE)</f>
        <v>22.6</v>
      </c>
      <c r="G9" s="3">
        <f>VLOOKUP($B9,'aggregate-week10.csv'!$A:$P,G$1,FALSE)</f>
        <v>12.05</v>
      </c>
      <c r="H9" s="3">
        <f>VLOOKUP($B9,'aggregate-week10.csv'!$A:$P,H$1,FALSE)</f>
        <v>21.3</v>
      </c>
      <c r="I9" s="3">
        <f>VLOOKUP($B9,'aggregate-week10.csv'!$A:$P,I$1,FALSE)</f>
        <v>12.22</v>
      </c>
      <c r="J9" s="3">
        <f>VLOOKUP($B9,'aggregate-week10.csv'!$A:$P,J$1,FALSE)</f>
        <v>10.33</v>
      </c>
      <c r="K9" s="3">
        <f>VLOOKUP($B9,'aggregate-week10.csv'!$A:$P,K$1,FALSE)</f>
        <v>10.278</v>
      </c>
      <c r="L9" s="3">
        <f>VLOOKUP($B9,'aggregate-week10.csv'!$A:$P,L$1,FALSE)</f>
        <v>14.9682857143</v>
      </c>
      <c r="M9" s="3">
        <f>VLOOKUP($B9,'aggregate-week10.csv'!$A:$P,M$1,FALSE)</f>
        <v>22.6</v>
      </c>
      <c r="N9" s="3">
        <f>VLOOKUP($B9,'aggregate-week10.csv'!$A:$P,N$1,FALSE)</f>
        <v>10.278</v>
      </c>
      <c r="O9">
        <f t="shared" si="0"/>
        <v>327.35879669365005</v>
      </c>
      <c r="P9"/>
      <c r="Q9" s="4" t="e">
        <f t="shared" si="1"/>
        <v>#DIV/0!</v>
      </c>
    </row>
    <row r="10" spans="1:17">
      <c r="A10" s="2" t="s">
        <v>558</v>
      </c>
      <c r="B10" s="2" t="s">
        <v>216</v>
      </c>
      <c r="C10" s="2" t="str">
        <f>VLOOKUP($B10,'aggregate-week10.csv'!$A:$P,C$1,FALSE)</f>
        <v>NE@NYG 04:25PM ET</v>
      </c>
      <c r="D10" s="3">
        <f>VLOOKUP($B10,'aggregate-week10.csv'!$A:$P,D$1,FALSE)</f>
        <v>4100</v>
      </c>
      <c r="E10" s="3">
        <f>VLOOKUP($B10,'aggregate-week10.csv'!$A:$P,E$1,FALSE)</f>
        <v>17.5</v>
      </c>
      <c r="F10" s="3">
        <f>VLOOKUP($B10,'aggregate-week10.csv'!$A:$P,F$1,FALSE)</f>
        <v>17.2</v>
      </c>
      <c r="G10" s="3">
        <f>VLOOKUP($B10,'aggregate-week10.csv'!$A:$P,G$1,FALSE)</f>
        <v>11.74</v>
      </c>
      <c r="H10" s="3">
        <f>VLOOKUP($B10,'aggregate-week10.csv'!$A:$P,H$1,FALSE)</f>
        <v>16.7</v>
      </c>
      <c r="I10" s="3">
        <f>VLOOKUP($B10,'aggregate-week10.csv'!$A:$P,I$1,FALSE)</f>
        <v>15.01</v>
      </c>
      <c r="J10" s="3">
        <f>VLOOKUP($B10,'aggregate-week10.csv'!$A:$P,J$1,FALSE)</f>
        <v>14.97</v>
      </c>
      <c r="K10" s="3">
        <f>VLOOKUP($B10,'aggregate-week10.csv'!$A:$P,K$1,FALSE)</f>
        <v>13.005000000000001</v>
      </c>
      <c r="L10" s="3">
        <f>VLOOKUP($B10,'aggregate-week10.csv'!$A:$P,L$1,FALSE)</f>
        <v>15.160714285699999</v>
      </c>
      <c r="M10" s="3">
        <f>VLOOKUP($B10,'aggregate-week10.csv'!$A:$P,M$1,FALSE)</f>
        <v>17.5</v>
      </c>
      <c r="N10" s="3">
        <f>VLOOKUP($B10,'aggregate-week10.csv'!$A:$P,N$1,FALSE)</f>
        <v>11.74</v>
      </c>
      <c r="O10">
        <f t="shared" si="0"/>
        <v>270.43580683182137</v>
      </c>
      <c r="P10"/>
      <c r="Q10" s="4" t="e">
        <f t="shared" si="1"/>
        <v>#DIV/0!</v>
      </c>
    </row>
    <row r="11" spans="1:17">
      <c r="A11" s="2" t="s">
        <v>559</v>
      </c>
      <c r="B11" s="2" t="s">
        <v>237</v>
      </c>
      <c r="C11" s="2" t="str">
        <f>VLOOKUP($B11,'aggregate-week10.csv'!$A:$P,C$1,FALSE)</f>
        <v>Chi@StL 01:00PM ET</v>
      </c>
      <c r="D11" s="3">
        <f>VLOOKUP($B11,'aggregate-week10.csv'!$A:$P,D$1,FALSE)</f>
        <v>3600</v>
      </c>
      <c r="E11" s="3">
        <f>VLOOKUP($B11,'aggregate-week10.csv'!$A:$P,E$1,FALSE)</f>
        <v>11.8</v>
      </c>
      <c r="F11" s="3">
        <f>VLOOKUP($B11,'aggregate-week10.csv'!$A:$P,F$1,FALSE)</f>
        <v>11.8</v>
      </c>
      <c r="G11" s="3">
        <f>VLOOKUP($B11,'aggregate-week10.csv'!$A:$P,G$1,FALSE)</f>
        <v>11.8</v>
      </c>
      <c r="H11" s="3">
        <f>VLOOKUP($B11,'aggregate-week10.csv'!$A:$P,H$1,FALSE)</f>
        <v>11.8</v>
      </c>
      <c r="I11" s="3">
        <f>VLOOKUP($B11,'aggregate-week10.csv'!$A:$P,I$1,FALSE)</f>
        <v>11.8</v>
      </c>
      <c r="J11" s="3">
        <f>VLOOKUP($B11,'aggregate-week10.csv'!$A:$P,J$1,FALSE)</f>
        <v>11.8</v>
      </c>
      <c r="K11" s="3">
        <f>VLOOKUP($B11,'aggregate-week10.csv'!$A:$P,K$1,FALSE)</f>
        <v>11.8</v>
      </c>
      <c r="L11" s="3">
        <f>VLOOKUP($B11,'aggregate-week10.csv'!$A:$P,L$1,FALSE)</f>
        <v>11.8</v>
      </c>
      <c r="M11" s="3">
        <f>VLOOKUP($B11,'aggregate-week10.csv'!$A:$P,M$1,FALSE)</f>
        <v>11.8</v>
      </c>
      <c r="N11" s="3">
        <f>VLOOKUP($B11,'aggregate-week10.csv'!$A:$P,N$1,FALSE)</f>
        <v>11.8</v>
      </c>
      <c r="O11">
        <f t="shared" si="0"/>
        <v>305.08474576271186</v>
      </c>
      <c r="P11"/>
      <c r="Q11" s="4" t="e">
        <f t="shared" si="1"/>
        <v>#DIV/0!</v>
      </c>
    </row>
    <row r="12" spans="1:17">
      <c r="D12">
        <f>50000-SUM(D3:D11)</f>
        <v>0</v>
      </c>
      <c r="E12">
        <f>SUM(E3:E11)</f>
        <v>174.4</v>
      </c>
      <c r="F12">
        <f t="shared" ref="F12:N12" si="2">SUM(F3:F11)</f>
        <v>177.23999999999998</v>
      </c>
      <c r="G12">
        <f t="shared" si="2"/>
        <v>135.81</v>
      </c>
      <c r="H12">
        <f t="shared" si="2"/>
        <v>170.34</v>
      </c>
      <c r="I12">
        <f t="shared" si="2"/>
        <v>151.00400000000002</v>
      </c>
      <c r="J12">
        <f t="shared" si="2"/>
        <v>159.34199999999998</v>
      </c>
      <c r="K12">
        <f t="shared" si="2"/>
        <v>139.4376</v>
      </c>
      <c r="L12">
        <f t="shared" si="2"/>
        <v>158.22480000000002</v>
      </c>
      <c r="M12">
        <f t="shared" si="2"/>
        <v>191.9</v>
      </c>
      <c r="N12">
        <f t="shared" si="2"/>
        <v>125.35120000000001</v>
      </c>
      <c r="O12">
        <f>50000/L12</f>
        <v>316.00608754127035</v>
      </c>
      <c r="P12"/>
      <c r="Q12" s="4" t="e">
        <f>50000/P12</f>
        <v>#DIV/0!</v>
      </c>
    </row>
    <row r="14" spans="1:17">
      <c r="A14" s="2"/>
      <c r="B14" s="2" t="s">
        <v>560</v>
      </c>
      <c r="C14" s="2" t="s">
        <v>546</v>
      </c>
      <c r="D14" t="s">
        <v>2</v>
      </c>
      <c r="E14" t="s">
        <v>6</v>
      </c>
      <c r="F14" t="s">
        <v>547</v>
      </c>
      <c r="G14" t="s">
        <v>548</v>
      </c>
      <c r="H14" t="s">
        <v>549</v>
      </c>
      <c r="I14" t="s">
        <v>550</v>
      </c>
      <c r="J14" t="s">
        <v>551</v>
      </c>
      <c r="K14" t="s">
        <v>552</v>
      </c>
      <c r="L14" t="s">
        <v>553</v>
      </c>
      <c r="M14" t="s">
        <v>554</v>
      </c>
      <c r="N14" t="s">
        <v>63</v>
      </c>
      <c r="O14" t="s">
        <v>555</v>
      </c>
      <c r="P14" s="1" t="s">
        <v>556</v>
      </c>
      <c r="Q14" t="s">
        <v>557</v>
      </c>
    </row>
    <row r="15" spans="1:17">
      <c r="A15" s="2" t="s">
        <v>29</v>
      </c>
      <c r="B15" s="2" t="s">
        <v>39</v>
      </c>
      <c r="C15" s="2" t="str">
        <f>VLOOKUP($B15,'aggregate-week10.csv'!$A:$P,C$1,FALSE)</f>
        <v>Det@GB 01:00PM ET</v>
      </c>
      <c r="D15" s="3">
        <f>VLOOKUP($B15,'aggregate-week10.csv'!$A:$P,D$1,FALSE)</f>
        <v>7500</v>
      </c>
      <c r="E15" s="3">
        <f>VLOOKUP($B15,'aggregate-week10.csv'!$A:$P,E$1,FALSE)</f>
        <v>25.6</v>
      </c>
      <c r="F15" s="3">
        <f>VLOOKUP($B15,'aggregate-week10.csv'!$A:$P,F$1,FALSE)</f>
        <v>28.94</v>
      </c>
      <c r="G15" s="3">
        <f>VLOOKUP($B15,'aggregate-week10.csv'!$A:$P,G$1,FALSE)</f>
        <v>22.88</v>
      </c>
      <c r="H15" s="3">
        <f>VLOOKUP($B15,'aggregate-week10.csv'!$A:$P,H$1,FALSE)</f>
        <v>28.94</v>
      </c>
      <c r="I15" s="3">
        <f>VLOOKUP($B15,'aggregate-week10.csv'!$A:$P,I$1,FALSE)</f>
        <v>24.494</v>
      </c>
      <c r="J15" s="3">
        <f>VLOOKUP($B15,'aggregate-week10.csv'!$A:$P,J$1,FALSE)</f>
        <v>28.521999999999998</v>
      </c>
      <c r="K15" s="3">
        <f>VLOOKUP($B15,'aggregate-week10.csv'!$A:$P,K$1,FALSE)</f>
        <v>22.284199999999998</v>
      </c>
      <c r="L15" s="3">
        <f>VLOOKUP($B15,'aggregate-week10.csv'!$A:$P,L$1,FALSE)</f>
        <v>25.951457142900001</v>
      </c>
      <c r="M15" s="3">
        <f>VLOOKUP($B15,'aggregate-week10.csv'!$A:$P,M$1,FALSE)</f>
        <v>28.94</v>
      </c>
      <c r="N15" s="3">
        <f>VLOOKUP($B15,'aggregate-week10.csv'!$A:$P,N$1,FALSE)</f>
        <v>22.284199999999998</v>
      </c>
      <c r="O15">
        <f>D15/L15</f>
        <v>289.00111306666679</v>
      </c>
      <c r="P15"/>
      <c r="Q15" s="4" t="e">
        <f>D15/P15</f>
        <v>#DIV/0!</v>
      </c>
    </row>
    <row r="16" spans="1:17">
      <c r="A16" s="2" t="s">
        <v>58</v>
      </c>
      <c r="B16" s="2" t="s">
        <v>92</v>
      </c>
      <c r="C16" s="2" t="str">
        <f>VLOOKUP($B16,'aggregate-week10.csv'!$A:$P,C$1,FALSE)</f>
        <v>Mia@Phi 01:00PM ET</v>
      </c>
      <c r="D16" s="3">
        <f>VLOOKUP($B16,'aggregate-week10.csv'!$A:$P,D$1,FALSE)</f>
        <v>6200</v>
      </c>
      <c r="E16" s="3">
        <f>VLOOKUP($B16,'aggregate-week10.csv'!$A:$P,E$1,FALSE)</f>
        <v>24</v>
      </c>
      <c r="F16" s="3">
        <f>VLOOKUP($B16,'aggregate-week10.csv'!$A:$P,F$1,FALSE)</f>
        <v>15.2</v>
      </c>
      <c r="G16" s="3">
        <f>VLOOKUP($B16,'aggregate-week10.csv'!$A:$P,G$1,FALSE)</f>
        <v>15.19</v>
      </c>
      <c r="H16" s="3">
        <f>VLOOKUP($B16,'aggregate-week10.csv'!$A:$P,H$1,FALSE)</f>
        <v>15.8</v>
      </c>
      <c r="I16" s="3">
        <f>VLOOKUP($B16,'aggregate-week10.csv'!$A:$P,I$1,FALSE)</f>
        <v>19.38</v>
      </c>
      <c r="J16" s="3">
        <f>VLOOKUP($B16,'aggregate-week10.csv'!$A:$P,J$1,FALSE)</f>
        <v>14.44</v>
      </c>
      <c r="K16" s="3">
        <f>VLOOKUP($B16,'aggregate-week10.csv'!$A:$P,K$1,FALSE)</f>
        <v>14.981</v>
      </c>
      <c r="L16" s="3">
        <f>VLOOKUP($B16,'aggregate-week10.csv'!$A:$P,L$1,FALSE)</f>
        <v>16.9987142857</v>
      </c>
      <c r="M16" s="3">
        <f>VLOOKUP($B16,'aggregate-week10.csv'!$A:$P,M$1,FALSE)</f>
        <v>24</v>
      </c>
      <c r="N16" s="3">
        <f>VLOOKUP($B16,'aggregate-week10.csv'!$A:$P,N$1,FALSE)</f>
        <v>14.44</v>
      </c>
      <c r="O16">
        <f t="shared" ref="O16:O23" si="3">D16/L16</f>
        <v>364.73346723732442</v>
      </c>
      <c r="P16"/>
      <c r="Q16" s="4" t="e">
        <f t="shared" ref="Q16:Q23" si="4">D16/P16</f>
        <v>#DIV/0!</v>
      </c>
    </row>
    <row r="17" spans="1:17">
      <c r="A17" s="2" t="s">
        <v>58</v>
      </c>
      <c r="B17" s="2" t="s">
        <v>188</v>
      </c>
      <c r="C17" s="2" t="str">
        <f>VLOOKUP($B17,'aggregate-week10.csv'!$A:$P,C$1,FALSE)</f>
        <v>Dal@TB 01:00PM ET</v>
      </c>
      <c r="D17" s="3">
        <f>VLOOKUP($B17,'aggregate-week10.csv'!$A:$P,D$1,FALSE)</f>
        <v>4900</v>
      </c>
      <c r="E17" s="3">
        <f>VLOOKUP($B17,'aggregate-week10.csv'!$A:$P,E$1,FALSE)</f>
        <v>20.5</v>
      </c>
      <c r="F17" s="3">
        <f>VLOOKUP($B17,'aggregate-week10.csv'!$A:$P,F$1,FALSE)</f>
        <v>14.2</v>
      </c>
      <c r="G17" s="3">
        <f>VLOOKUP($B17,'aggregate-week10.csv'!$A:$P,G$1,FALSE)</f>
        <v>12.89</v>
      </c>
      <c r="H17" s="3">
        <f>VLOOKUP($B17,'aggregate-week10.csv'!$A:$P,H$1,FALSE)</f>
        <v>13.5</v>
      </c>
      <c r="I17" s="3">
        <f>VLOOKUP($B17,'aggregate-week10.csv'!$A:$P,I$1,FALSE)</f>
        <v>18.64</v>
      </c>
      <c r="J17" s="3">
        <f>VLOOKUP($B17,'aggregate-week10.csv'!$A:$P,J$1,FALSE)</f>
        <v>19.399999999999999</v>
      </c>
      <c r="K17" s="3">
        <f>VLOOKUP($B17,'aggregate-week10.csv'!$A:$P,K$1,FALSE)</f>
        <v>18.0688</v>
      </c>
      <c r="L17" s="3">
        <f>VLOOKUP($B17,'aggregate-week10.csv'!$A:$P,L$1,FALSE)</f>
        <v>16.742685714299999</v>
      </c>
      <c r="M17" s="3">
        <f>VLOOKUP($B17,'aggregate-week10.csv'!$A:$P,M$1,FALSE)</f>
        <v>20.5</v>
      </c>
      <c r="N17" s="3">
        <f>VLOOKUP($B17,'aggregate-week10.csv'!$A:$P,N$1,FALSE)</f>
        <v>12.89</v>
      </c>
      <c r="O17">
        <f t="shared" si="3"/>
        <v>292.66511261182484</v>
      </c>
      <c r="P17"/>
      <c r="Q17" s="4" t="e">
        <f t="shared" si="4"/>
        <v>#DIV/0!</v>
      </c>
    </row>
    <row r="18" spans="1:17">
      <c r="A18" s="2" t="s">
        <v>19</v>
      </c>
      <c r="B18" s="2" t="s">
        <v>18</v>
      </c>
      <c r="C18" s="2" t="str">
        <f>VLOOKUP($B18,'aggregate-week10.csv'!$A:$P,C$1,FALSE)</f>
        <v>Cle@Pit 01:00PM ET</v>
      </c>
      <c r="D18" s="3">
        <f>VLOOKUP($B18,'aggregate-week10.csv'!$A:$P,D$1,FALSE)</f>
        <v>8800</v>
      </c>
      <c r="E18" s="3">
        <f>VLOOKUP($B18,'aggregate-week10.csv'!$A:$P,E$1,FALSE)</f>
        <v>22</v>
      </c>
      <c r="F18" s="3">
        <f>VLOOKUP($B18,'aggregate-week10.csv'!$A:$P,F$1,FALSE)</f>
        <v>32</v>
      </c>
      <c r="G18" s="3">
        <f>VLOOKUP($B18,'aggregate-week10.csv'!$A:$P,G$1,FALSE)</f>
        <v>23.7</v>
      </c>
      <c r="H18" s="3">
        <f>VLOOKUP($B18,'aggregate-week10.csv'!$A:$P,H$1,FALSE)</f>
        <v>29.6</v>
      </c>
      <c r="I18" s="3">
        <f>VLOOKUP($B18,'aggregate-week10.csv'!$A:$P,I$1,FALSE)</f>
        <v>17.54</v>
      </c>
      <c r="J18" s="3">
        <f>VLOOKUP($B18,'aggregate-week10.csv'!$A:$P,J$1,FALSE)</f>
        <v>16.64</v>
      </c>
      <c r="K18" s="3">
        <f>VLOOKUP($B18,'aggregate-week10.csv'!$A:$P,K$1,FALSE)</f>
        <v>17.164000000000001</v>
      </c>
      <c r="L18" s="3">
        <f>VLOOKUP($B18,'aggregate-week10.csv'!$A:$P,L$1,FALSE)</f>
        <v>22.663428571400001</v>
      </c>
      <c r="M18" s="3">
        <f>VLOOKUP($B18,'aggregate-week10.csv'!$A:$P,M$1,FALSE)</f>
        <v>32</v>
      </c>
      <c r="N18" s="3">
        <f>VLOOKUP($B18,'aggregate-week10.csv'!$A:$P,N$1,FALSE)</f>
        <v>16.64</v>
      </c>
      <c r="O18">
        <f t="shared" si="3"/>
        <v>388.2907642273118</v>
      </c>
      <c r="P18"/>
      <c r="Q18" s="4" t="e">
        <f t="shared" si="4"/>
        <v>#DIV/0!</v>
      </c>
    </row>
    <row r="19" spans="1:17">
      <c r="A19" s="2" t="s">
        <v>19</v>
      </c>
      <c r="B19" s="2" t="s">
        <v>34</v>
      </c>
      <c r="C19" s="2" t="str">
        <f>VLOOKUP($B19,'aggregate-week10.csv'!$A:$P,C$1,FALSE)</f>
        <v>Dal@TB 01:00PM ET</v>
      </c>
      <c r="D19" s="3">
        <f>VLOOKUP($B19,'aggregate-week10.csv'!$A:$P,D$1,FALSE)</f>
        <v>7800</v>
      </c>
      <c r="E19" s="3">
        <f>VLOOKUP($B19,'aggregate-week10.csv'!$A:$P,E$1,FALSE)</f>
        <v>18</v>
      </c>
      <c r="F19" s="3">
        <f>VLOOKUP($B19,'aggregate-week10.csv'!$A:$P,F$1,FALSE)</f>
        <v>31</v>
      </c>
      <c r="G19" s="3">
        <f>VLOOKUP($B19,'aggregate-week10.csv'!$A:$P,G$1,FALSE)</f>
        <v>12.55</v>
      </c>
      <c r="H19" s="3">
        <f>VLOOKUP($B19,'aggregate-week10.csv'!$A:$P,H$1,FALSE)</f>
        <v>27</v>
      </c>
      <c r="I19" s="3">
        <f>VLOOKUP($B19,'aggregate-week10.csv'!$A:$P,I$1,FALSE)</f>
        <v>14.75</v>
      </c>
      <c r="J19" s="3">
        <f>VLOOKUP($B19,'aggregate-week10.csv'!$A:$P,J$1,FALSE)</f>
        <v>17.920000000000002</v>
      </c>
      <c r="K19" s="3">
        <f>VLOOKUP($B19,'aggregate-week10.csv'!$A:$P,K$1,FALSE)</f>
        <v>16.1754</v>
      </c>
      <c r="L19" s="3">
        <f>VLOOKUP($B19,'aggregate-week10.csv'!$A:$P,L$1,FALSE)</f>
        <v>19.627914285700001</v>
      </c>
      <c r="M19" s="3">
        <f>VLOOKUP($B19,'aggregate-week10.csv'!$A:$P,M$1,FALSE)</f>
        <v>31</v>
      </c>
      <c r="N19" s="3">
        <f>VLOOKUP($B19,'aggregate-week10.csv'!$A:$P,N$1,FALSE)</f>
        <v>12.55</v>
      </c>
      <c r="O19">
        <f t="shared" si="3"/>
        <v>397.39321694932823</v>
      </c>
      <c r="P19"/>
      <c r="Q19" s="4" t="e">
        <f t="shared" si="4"/>
        <v>#DIV/0!</v>
      </c>
    </row>
    <row r="20" spans="1:17">
      <c r="A20" s="2" t="s">
        <v>19</v>
      </c>
      <c r="B20" s="2" t="s">
        <v>256</v>
      </c>
      <c r="C20" s="2" t="str">
        <f>VLOOKUP($B20,'aggregate-week10.csv'!$A:$P,C$1,FALSE)</f>
        <v>Ari@Sea 08:30PM ET</v>
      </c>
      <c r="D20" s="3">
        <f>VLOOKUP($B20,'aggregate-week10.csv'!$A:$P,D$1,FALSE)</f>
        <v>3400</v>
      </c>
      <c r="E20" s="3">
        <f>VLOOKUP($B20,'aggregate-week10.csv'!$A:$P,E$1,FALSE)</f>
        <v>8.5</v>
      </c>
      <c r="F20" s="3">
        <f>VLOOKUP($B20,'aggregate-week10.csv'!$A:$P,F$1,FALSE)</f>
        <v>19.899999999999999</v>
      </c>
      <c r="G20" s="3">
        <f>VLOOKUP($B20,'aggregate-week10.csv'!$A:$P,G$1,FALSE)</f>
        <v>9.49</v>
      </c>
      <c r="H20" s="3">
        <f>VLOOKUP($B20,'aggregate-week10.csv'!$A:$P,H$1,FALSE)</f>
        <v>19</v>
      </c>
      <c r="I20" s="3">
        <f>VLOOKUP($B20,'aggregate-week10.csv'!$A:$P,I$1,FALSE)</f>
        <v>8.8699999999999992</v>
      </c>
      <c r="J20" s="3">
        <f>VLOOKUP($B20,'aggregate-week10.csv'!$A:$P,J$1,FALSE)</f>
        <v>10.92</v>
      </c>
      <c r="K20" s="3">
        <f>VLOOKUP($B20,'aggregate-week10.csv'!$A:$P,K$1,FALSE)</f>
        <v>7.2</v>
      </c>
      <c r="L20" s="3">
        <f>VLOOKUP($B20,'aggregate-week10.csv'!$A:$P,L$1,FALSE)</f>
        <v>11.9828571429</v>
      </c>
      <c r="M20" s="3">
        <f>VLOOKUP($B20,'aggregate-week10.csv'!$A:$P,M$1,FALSE)</f>
        <v>19.899999999999999</v>
      </c>
      <c r="N20" s="3">
        <f>VLOOKUP($B20,'aggregate-week10.csv'!$A:$P,N$1,FALSE)</f>
        <v>7.2</v>
      </c>
      <c r="O20">
        <f t="shared" si="3"/>
        <v>283.73867429559942</v>
      </c>
      <c r="P20"/>
      <c r="Q20" s="4" t="e">
        <f t="shared" si="4"/>
        <v>#DIV/0!</v>
      </c>
    </row>
    <row r="21" spans="1:17">
      <c r="A21" s="2" t="s">
        <v>33</v>
      </c>
      <c r="B21" s="2" t="s">
        <v>189</v>
      </c>
      <c r="C21" s="2" t="str">
        <f>VLOOKUP($B21,'aggregate-week10.csv'!$A:$P,C$1,FALSE)</f>
        <v>Ari@Sea 08:30PM ET</v>
      </c>
      <c r="D21" s="3">
        <f>VLOOKUP($B21,'aggregate-week10.csv'!$A:$P,D$1,FALSE)</f>
        <v>4900</v>
      </c>
      <c r="E21" s="3">
        <f>VLOOKUP($B21,'aggregate-week10.csv'!$A:$P,E$1,FALSE)</f>
        <v>16</v>
      </c>
      <c r="F21" s="3">
        <f>VLOOKUP($B21,'aggregate-week10.csv'!$A:$P,F$1,FALSE)</f>
        <v>22.6</v>
      </c>
      <c r="G21" s="3">
        <f>VLOOKUP($B21,'aggregate-week10.csv'!$A:$P,G$1,FALSE)</f>
        <v>12.05</v>
      </c>
      <c r="H21" s="3">
        <f>VLOOKUP($B21,'aggregate-week10.csv'!$A:$P,H$1,FALSE)</f>
        <v>21.3</v>
      </c>
      <c r="I21" s="3">
        <f>VLOOKUP($B21,'aggregate-week10.csv'!$A:$P,I$1,FALSE)</f>
        <v>12.22</v>
      </c>
      <c r="J21" s="3">
        <f>VLOOKUP($B21,'aggregate-week10.csv'!$A:$P,J$1,FALSE)</f>
        <v>10.33</v>
      </c>
      <c r="K21" s="3">
        <f>VLOOKUP($B21,'aggregate-week10.csv'!$A:$P,K$1,FALSE)</f>
        <v>10.278</v>
      </c>
      <c r="L21" s="3">
        <f>VLOOKUP($B21,'aggregate-week10.csv'!$A:$P,L$1,FALSE)</f>
        <v>14.9682857143</v>
      </c>
      <c r="M21" s="3">
        <f>VLOOKUP($B21,'aggregate-week10.csv'!$A:$P,M$1,FALSE)</f>
        <v>22.6</v>
      </c>
      <c r="N21" s="3">
        <f>VLOOKUP($B21,'aggregate-week10.csv'!$A:$P,N$1,FALSE)</f>
        <v>10.278</v>
      </c>
      <c r="O21">
        <f t="shared" si="3"/>
        <v>327.35879669365005</v>
      </c>
      <c r="P21"/>
      <c r="Q21" s="4" t="e">
        <f t="shared" si="4"/>
        <v>#DIV/0!</v>
      </c>
    </row>
    <row r="22" spans="1:17">
      <c r="A22" s="2" t="s">
        <v>558</v>
      </c>
      <c r="B22" s="2" t="s">
        <v>207</v>
      </c>
      <c r="C22" s="2" t="str">
        <f>VLOOKUP($B22,'aggregate-week10.csv'!$A:$P,C$1,FALSE)</f>
        <v>NO@Was 01:00PM ET</v>
      </c>
      <c r="D22" s="3">
        <f>VLOOKUP($B22,'aggregate-week10.csv'!$A:$P,D$1,FALSE)</f>
        <v>4600</v>
      </c>
      <c r="E22" s="3">
        <f>VLOOKUP($B22,'aggregate-week10.csv'!$A:$P,E$1,FALSE)</f>
        <v>18.5</v>
      </c>
      <c r="F22" s="3">
        <f>VLOOKUP($B22,'aggregate-week10.csv'!$A:$P,F$1,FALSE)</f>
        <v>16.8</v>
      </c>
      <c r="G22" s="3">
        <f>VLOOKUP($B22,'aggregate-week10.csv'!$A:$P,G$1,FALSE)</f>
        <v>13.2</v>
      </c>
      <c r="H22" s="3">
        <f>VLOOKUP($B22,'aggregate-week10.csv'!$A:$P,H$1,FALSE)</f>
        <v>16.399999999999999</v>
      </c>
      <c r="I22" s="3">
        <f>VLOOKUP($B22,'aggregate-week10.csv'!$A:$P,I$1,FALSE)</f>
        <v>13.47</v>
      </c>
      <c r="J22" s="3">
        <f>VLOOKUP($B22,'aggregate-week10.csv'!$A:$P,J$1,FALSE)</f>
        <v>11.56</v>
      </c>
      <c r="K22" s="3">
        <f>VLOOKUP($B22,'aggregate-week10.csv'!$A:$P,K$1,FALSE)</f>
        <v>11.324999999999999</v>
      </c>
      <c r="L22" s="3">
        <f>VLOOKUP($B22,'aggregate-week10.csv'!$A:$P,L$1,FALSE)</f>
        <v>14.465</v>
      </c>
      <c r="M22" s="3">
        <f>VLOOKUP($B22,'aggregate-week10.csv'!$A:$P,M$1,FALSE)</f>
        <v>18.5</v>
      </c>
      <c r="N22" s="3">
        <f>VLOOKUP($B22,'aggregate-week10.csv'!$A:$P,N$1,FALSE)</f>
        <v>11.324999999999999</v>
      </c>
      <c r="O22">
        <f t="shared" si="3"/>
        <v>318.00898721050811</v>
      </c>
      <c r="P22"/>
      <c r="Q22" s="4" t="e">
        <f t="shared" si="4"/>
        <v>#DIV/0!</v>
      </c>
    </row>
    <row r="23" spans="1:17">
      <c r="A23" s="2" t="s">
        <v>559</v>
      </c>
      <c r="B23" s="2" t="s">
        <v>237</v>
      </c>
      <c r="C23" s="2" t="str">
        <f>VLOOKUP($B23,'aggregate-week10.csv'!$A:$P,C$1,FALSE)</f>
        <v>Chi@StL 01:00PM ET</v>
      </c>
      <c r="D23" s="3">
        <f>VLOOKUP($B23,'aggregate-week10.csv'!$A:$P,D$1,FALSE)</f>
        <v>3600</v>
      </c>
      <c r="E23" s="3">
        <f>VLOOKUP($B23,'aggregate-week10.csv'!$A:$P,E$1,FALSE)</f>
        <v>11.8</v>
      </c>
      <c r="F23" s="3">
        <f>VLOOKUP($B23,'aggregate-week10.csv'!$A:$P,F$1,FALSE)</f>
        <v>11.8</v>
      </c>
      <c r="G23" s="3">
        <f>VLOOKUP($B23,'aggregate-week10.csv'!$A:$P,G$1,FALSE)</f>
        <v>11.8</v>
      </c>
      <c r="H23" s="3">
        <f>VLOOKUP($B23,'aggregate-week10.csv'!$A:$P,H$1,FALSE)</f>
        <v>11.8</v>
      </c>
      <c r="I23" s="3">
        <f>VLOOKUP($B23,'aggregate-week10.csv'!$A:$P,I$1,FALSE)</f>
        <v>11.8</v>
      </c>
      <c r="J23" s="3">
        <f>VLOOKUP($B23,'aggregate-week10.csv'!$A:$P,J$1,FALSE)</f>
        <v>11.8</v>
      </c>
      <c r="K23" s="3">
        <f>VLOOKUP($B23,'aggregate-week10.csv'!$A:$P,K$1,FALSE)</f>
        <v>11.8</v>
      </c>
      <c r="L23" s="3">
        <f>VLOOKUP($B23,'aggregate-week10.csv'!$A:$P,L$1,FALSE)</f>
        <v>11.8</v>
      </c>
      <c r="M23" s="3">
        <f>VLOOKUP($B23,'aggregate-week10.csv'!$A:$P,M$1,FALSE)</f>
        <v>11.8</v>
      </c>
      <c r="N23" s="3">
        <f>VLOOKUP($B23,'aggregate-week10.csv'!$A:$P,N$1,FALSE)</f>
        <v>11.8</v>
      </c>
      <c r="O23">
        <f t="shared" si="3"/>
        <v>305.08474576271186</v>
      </c>
      <c r="P23"/>
      <c r="Q23" s="4" t="e">
        <f t="shared" si="4"/>
        <v>#DIV/0!</v>
      </c>
    </row>
    <row r="24" spans="1:17">
      <c r="D24">
        <f>50000-SUM(D15:D23)</f>
        <v>-1700</v>
      </c>
      <c r="E24">
        <f>SUM(E15:E23)</f>
        <v>164.9</v>
      </c>
      <c r="F24">
        <f t="shared" ref="F24:N24" si="5">SUM(F15:F23)</f>
        <v>192.44000000000003</v>
      </c>
      <c r="G24">
        <f t="shared" si="5"/>
        <v>133.75</v>
      </c>
      <c r="H24">
        <f t="shared" si="5"/>
        <v>183.34000000000003</v>
      </c>
      <c r="I24">
        <f t="shared" si="5"/>
        <v>141.16400000000002</v>
      </c>
      <c r="J24">
        <f t="shared" si="5"/>
        <v>141.53200000000001</v>
      </c>
      <c r="K24">
        <f t="shared" si="5"/>
        <v>129.27640000000002</v>
      </c>
      <c r="L24">
        <f t="shared" si="5"/>
        <v>155.20034285720001</v>
      </c>
      <c r="M24">
        <f t="shared" si="5"/>
        <v>209.24</v>
      </c>
      <c r="N24">
        <f t="shared" si="5"/>
        <v>119.4072</v>
      </c>
      <c r="O24">
        <f>50000/L24</f>
        <v>322.16423675046292</v>
      </c>
      <c r="P24"/>
      <c r="Q24" s="4" t="e">
        <f>50000/P24</f>
        <v>#DIV/0!</v>
      </c>
    </row>
    <row r="27" spans="1:17">
      <c r="A27" s="2"/>
      <c r="B27" s="2" t="s">
        <v>561</v>
      </c>
      <c r="C27" s="2" t="s">
        <v>546</v>
      </c>
      <c r="D27" t="s">
        <v>2</v>
      </c>
      <c r="E27" t="s">
        <v>6</v>
      </c>
      <c r="F27" t="s">
        <v>547</v>
      </c>
      <c r="G27" t="s">
        <v>548</v>
      </c>
      <c r="H27" t="s">
        <v>549</v>
      </c>
      <c r="I27" t="s">
        <v>550</v>
      </c>
      <c r="J27" t="s">
        <v>551</v>
      </c>
      <c r="K27" t="s">
        <v>552</v>
      </c>
      <c r="L27" t="s">
        <v>553</v>
      </c>
      <c r="M27" t="s">
        <v>554</v>
      </c>
      <c r="N27" t="s">
        <v>63</v>
      </c>
      <c r="O27" t="s">
        <v>555</v>
      </c>
      <c r="P27" s="1" t="s">
        <v>556</v>
      </c>
      <c r="Q27" t="s">
        <v>557</v>
      </c>
    </row>
    <row r="28" spans="1:17">
      <c r="A28" s="2" t="s">
        <v>29</v>
      </c>
      <c r="B28" s="2" t="s">
        <v>129</v>
      </c>
      <c r="C28" s="2" t="str">
        <f>VLOOKUP($B28,'aggregate-week10.csv'!$A:$P,C$1,FALSE)</f>
        <v>NO@Was 01:00PM ET</v>
      </c>
      <c r="D28" s="3">
        <f>VLOOKUP($B28,'aggregate-week10.csv'!$A:$P,D$1,FALSE)</f>
        <v>5200</v>
      </c>
      <c r="E28" s="3">
        <f>VLOOKUP($B28,'aggregate-week10.csv'!$A:$P,E$1,FALSE)</f>
        <v>17.8</v>
      </c>
      <c r="F28" s="3">
        <f>VLOOKUP($B28,'aggregate-week10.csv'!$A:$P,F$1,FALSE)</f>
        <v>10.42</v>
      </c>
      <c r="G28" s="3">
        <f>VLOOKUP($B28,'aggregate-week10.csv'!$A:$P,G$1,FALSE)</f>
        <v>15.57</v>
      </c>
      <c r="H28" s="3">
        <f>VLOOKUP($B28,'aggregate-week10.csv'!$A:$P,H$1,FALSE)</f>
        <v>11.42</v>
      </c>
      <c r="I28" s="3">
        <f>VLOOKUP($B28,'aggregate-week10.csv'!$A:$P,I$1,FALSE)</f>
        <v>17.902000000000001</v>
      </c>
      <c r="J28" s="3">
        <f>VLOOKUP($B28,'aggregate-week10.csv'!$A:$P,J$1,FALSE)</f>
        <v>17.45</v>
      </c>
      <c r="K28" s="3">
        <f>VLOOKUP($B28,'aggregate-week10.csv'!$A:$P,K$1,FALSE)</f>
        <v>18.3766</v>
      </c>
      <c r="L28" s="3">
        <f>VLOOKUP($B28,'aggregate-week10.csv'!$A:$P,L$1,FALSE)</f>
        <v>15.562657142899999</v>
      </c>
      <c r="M28" s="3">
        <f>VLOOKUP($B28,'aggregate-week10.csv'!$A:$P,M$1,FALSE)</f>
        <v>18.3766</v>
      </c>
      <c r="N28" s="3">
        <f>VLOOKUP($B28,'aggregate-week10.csv'!$A:$P,N$1,FALSE)</f>
        <v>10.42</v>
      </c>
      <c r="O28">
        <f>D28/L28</f>
        <v>334.13317226308914</v>
      </c>
      <c r="P28"/>
      <c r="Q28" s="4" t="e">
        <f>D28/P28</f>
        <v>#DIV/0!</v>
      </c>
    </row>
    <row r="29" spans="1:17">
      <c r="A29" s="2" t="s">
        <v>58</v>
      </c>
      <c r="B29" s="2" t="s">
        <v>86</v>
      </c>
      <c r="C29" s="2" t="str">
        <f>VLOOKUP($B29,'aggregate-week10.csv'!$A:$P,C$1,FALSE)</f>
        <v>Cle@Pit 01:00PM ET</v>
      </c>
      <c r="D29" s="3">
        <f>VLOOKUP($B29,'aggregate-week10.csv'!$A:$P,D$1,FALSE)</f>
        <v>6500</v>
      </c>
      <c r="E29" s="3">
        <f>VLOOKUP($B29,'aggregate-week10.csv'!$A:$P,E$1,FALSE)</f>
        <v>21.5</v>
      </c>
      <c r="F29" s="3">
        <f>VLOOKUP($B29,'aggregate-week10.csv'!$A:$P,F$1,FALSE)</f>
        <v>10.1</v>
      </c>
      <c r="G29" s="3">
        <f>VLOOKUP($B29,'aggregate-week10.csv'!$A:$P,G$1,FALSE)</f>
        <v>15.58</v>
      </c>
      <c r="H29" s="3">
        <f>VLOOKUP($B29,'aggregate-week10.csv'!$A:$P,H$1,FALSE)</f>
        <v>11.3</v>
      </c>
      <c r="I29" s="3">
        <f>VLOOKUP($B29,'aggregate-week10.csv'!$A:$P,I$1,FALSE)</f>
        <v>22.21</v>
      </c>
      <c r="J29" s="3">
        <f>VLOOKUP($B29,'aggregate-week10.csv'!$A:$P,J$1,FALSE)</f>
        <v>23.78</v>
      </c>
      <c r="K29" s="3">
        <f>VLOOKUP($B29,'aggregate-week10.csv'!$A:$P,K$1,FALSE)</f>
        <v>17.93</v>
      </c>
      <c r="L29" s="3">
        <f>VLOOKUP($B29,'aggregate-week10.csv'!$A:$P,L$1,FALSE)</f>
        <v>17.485714285699999</v>
      </c>
      <c r="M29" s="3">
        <f>VLOOKUP($B29,'aggregate-week10.csv'!$A:$P,M$1,FALSE)</f>
        <v>23.78</v>
      </c>
      <c r="N29" s="3">
        <f>VLOOKUP($B29,'aggregate-week10.csv'!$A:$P,N$1,FALSE)</f>
        <v>10.1</v>
      </c>
      <c r="O29">
        <f t="shared" ref="O29:O36" si="6">D29/L29</f>
        <v>371.73202614409456</v>
      </c>
      <c r="P29"/>
      <c r="Q29" s="4" t="e">
        <f t="shared" ref="Q29:Q36" si="7">D29/P29</f>
        <v>#DIV/0!</v>
      </c>
    </row>
    <row r="30" spans="1:17">
      <c r="A30" s="2" t="s">
        <v>58</v>
      </c>
      <c r="B30" s="2" t="s">
        <v>57</v>
      </c>
      <c r="C30" s="2" t="str">
        <f>VLOOKUP($B30,'aggregate-week10.csv'!$A:$P,C$1,FALSE)</f>
        <v>Chi@StL 01:00PM ET</v>
      </c>
      <c r="D30" s="3">
        <f>VLOOKUP($B30,'aggregate-week10.csv'!$A:$P,D$1,FALSE)</f>
        <v>7300</v>
      </c>
      <c r="E30" s="3">
        <f>VLOOKUP($B30,'aggregate-week10.csv'!$A:$P,E$1,FALSE)</f>
        <v>24</v>
      </c>
      <c r="F30" s="3">
        <f>VLOOKUP($B30,'aggregate-week10.csv'!$A:$P,F$1,FALSE)</f>
        <v>17.7</v>
      </c>
      <c r="G30" s="3">
        <f>VLOOKUP($B30,'aggregate-week10.csv'!$A:$P,G$1,FALSE)</f>
        <v>19.37</v>
      </c>
      <c r="H30" s="3">
        <f>VLOOKUP($B30,'aggregate-week10.csv'!$A:$P,H$1,FALSE)</f>
        <v>17.100000000000001</v>
      </c>
      <c r="I30" s="3">
        <f>VLOOKUP($B30,'aggregate-week10.csv'!$A:$P,I$1,FALSE)</f>
        <v>23.84</v>
      </c>
      <c r="J30" s="3">
        <f>VLOOKUP($B30,'aggregate-week10.csv'!$A:$P,J$1,FALSE)</f>
        <v>18.059999999999999</v>
      </c>
      <c r="K30" s="3">
        <f>VLOOKUP($B30,'aggregate-week10.csv'!$A:$P,K$1,FALSE)</f>
        <v>18.251000000000001</v>
      </c>
      <c r="L30" s="3">
        <f>VLOOKUP($B30,'aggregate-week10.csv'!$A:$P,L$1,FALSE)</f>
        <v>19.7601428571</v>
      </c>
      <c r="M30" s="3">
        <f>VLOOKUP($B30,'aggregate-week10.csv'!$A:$P,M$1,FALSE)</f>
        <v>24</v>
      </c>
      <c r="N30" s="3">
        <f>VLOOKUP($B30,'aggregate-week10.csv'!$A:$P,N$1,FALSE)</f>
        <v>17.100000000000001</v>
      </c>
      <c r="O30">
        <f t="shared" si="6"/>
        <v>369.43052754181093</v>
      </c>
      <c r="P30"/>
      <c r="Q30" s="4" t="e">
        <f t="shared" si="7"/>
        <v>#DIV/0!</v>
      </c>
    </row>
    <row r="31" spans="1:17">
      <c r="A31" s="2" t="s">
        <v>19</v>
      </c>
      <c r="B31" s="2" t="s">
        <v>83</v>
      </c>
      <c r="C31" s="2" t="str">
        <f>VLOOKUP($B31,'aggregate-week10.csv'!$A:$P,C$1,FALSE)</f>
        <v>Jax@Bal 01:00PM ET</v>
      </c>
      <c r="D31" s="3">
        <f>VLOOKUP($B31,'aggregate-week10.csv'!$A:$P,D$1,FALSE)</f>
        <v>6700</v>
      </c>
      <c r="E31" s="3">
        <f>VLOOKUP($B31,'aggregate-week10.csv'!$A:$P,E$1,FALSE)</f>
        <v>26</v>
      </c>
      <c r="F31" s="3">
        <f>VLOOKUP($B31,'aggregate-week10.csv'!$A:$P,F$1,FALSE)</f>
        <v>18</v>
      </c>
      <c r="G31" s="3">
        <f>VLOOKUP($B31,'aggregate-week10.csv'!$A:$P,G$1,FALSE)</f>
        <v>14.71</v>
      </c>
      <c r="H31" s="3">
        <f>VLOOKUP($B31,'aggregate-week10.csv'!$A:$P,H$1,FALSE)</f>
        <v>17</v>
      </c>
      <c r="I31" s="3">
        <f>VLOOKUP($B31,'aggregate-week10.csv'!$A:$P,I$1,FALSE)</f>
        <v>18.170000000000002</v>
      </c>
      <c r="J31" s="3">
        <f>VLOOKUP($B31,'aggregate-week10.csv'!$A:$P,J$1,FALSE)</f>
        <v>13.85</v>
      </c>
      <c r="K31" s="3">
        <f>VLOOKUP($B31,'aggregate-week10.csv'!$A:$P,K$1,FALSE)</f>
        <v>15.62</v>
      </c>
      <c r="L31" s="3">
        <f>VLOOKUP($B31,'aggregate-week10.csv'!$A:$P,L$1,FALSE)</f>
        <v>17.621428571399999</v>
      </c>
      <c r="M31" s="3">
        <f>VLOOKUP($B31,'aggregate-week10.csv'!$A:$P,M$1,FALSE)</f>
        <v>26</v>
      </c>
      <c r="N31" s="3">
        <f>VLOOKUP($B31,'aggregate-week10.csv'!$A:$P,N$1,FALSE)</f>
        <v>13.85</v>
      </c>
      <c r="O31">
        <f t="shared" si="6"/>
        <v>380.21888933989499</v>
      </c>
      <c r="P31"/>
      <c r="Q31" s="4" t="e">
        <f t="shared" si="7"/>
        <v>#DIV/0!</v>
      </c>
    </row>
    <row r="32" spans="1:17">
      <c r="A32" s="2" t="s">
        <v>19</v>
      </c>
      <c r="B32" s="2" t="s">
        <v>562</v>
      </c>
      <c r="C32" s="2" t="str">
        <f>VLOOKUP($B32,'aggregate-week10.csv'!$A:$P,C$1,FALSE)</f>
        <v>NE@NYG 04:25PM ET</v>
      </c>
      <c r="D32" s="3">
        <f>VLOOKUP($B32,'aggregate-week10.csv'!$A:$P,D$1,FALSE)</f>
        <v>4100</v>
      </c>
      <c r="E32" s="3">
        <f>VLOOKUP($B32,'aggregate-week10.csv'!$A:$P,E$1,FALSE)</f>
        <v>17.5</v>
      </c>
      <c r="F32" s="3">
        <f>VLOOKUP($B32,'aggregate-week10.csv'!$A:$P,F$1,FALSE)</f>
        <v>17.2</v>
      </c>
      <c r="G32" s="3">
        <f>VLOOKUP($B32,'aggregate-week10.csv'!$A:$P,G$1,FALSE)</f>
        <v>11.74</v>
      </c>
      <c r="H32" s="3">
        <f>VLOOKUP($B32,'aggregate-week10.csv'!$A:$P,H$1,FALSE)</f>
        <v>16.7</v>
      </c>
      <c r="I32" s="3">
        <f>VLOOKUP($B32,'aggregate-week10.csv'!$A:$P,I$1,FALSE)</f>
        <v>15.01</v>
      </c>
      <c r="J32" s="3">
        <f>VLOOKUP($B32,'aggregate-week10.csv'!$A:$P,J$1,FALSE)</f>
        <v>14.97</v>
      </c>
      <c r="K32" s="3">
        <f>VLOOKUP($B32,'aggregate-week10.csv'!$A:$P,K$1,FALSE)</f>
        <v>13.005000000000001</v>
      </c>
      <c r="L32" s="3">
        <f>VLOOKUP($B32,'aggregate-week10.csv'!$A:$P,L$1,FALSE)</f>
        <v>15.160714285699999</v>
      </c>
      <c r="M32" s="3">
        <f>VLOOKUP($B32,'aggregate-week10.csv'!$A:$P,M$1,FALSE)</f>
        <v>17.5</v>
      </c>
      <c r="N32" s="3">
        <f>VLOOKUP($B32,'aggregate-week10.csv'!$A:$P,N$1,FALSE)</f>
        <v>11.74</v>
      </c>
      <c r="O32">
        <f t="shared" si="6"/>
        <v>270.43580683182137</v>
      </c>
      <c r="P32"/>
      <c r="Q32" s="4" t="e">
        <f t="shared" si="7"/>
        <v>#DIV/0!</v>
      </c>
    </row>
    <row r="33" spans="1:17">
      <c r="A33" s="2" t="s">
        <v>19</v>
      </c>
      <c r="B33" s="2" t="s">
        <v>208</v>
      </c>
      <c r="C33" s="2" t="str">
        <f>VLOOKUP($B33,'aggregate-week10.csv'!$A:$P,C$1,FALSE)</f>
        <v>Jax@Bal 01:00PM ET</v>
      </c>
      <c r="D33" s="3">
        <f>VLOOKUP($B33,'aggregate-week10.csv'!$A:$P,D$1,FALSE)</f>
        <v>4500</v>
      </c>
      <c r="E33" s="3">
        <f>VLOOKUP($B33,'aggregate-week10.csv'!$A:$P,E$1,FALSE)</f>
        <v>19</v>
      </c>
      <c r="F33" s="3">
        <f>VLOOKUP($B33,'aggregate-week10.csv'!$A:$P,F$1,FALSE)</f>
        <v>0.6</v>
      </c>
      <c r="G33" s="3">
        <f>VLOOKUP($B33,'aggregate-week10.csv'!$A:$P,G$1,FALSE)</f>
        <v>10.28</v>
      </c>
      <c r="H33" s="3">
        <f>VLOOKUP($B33,'aggregate-week10.csv'!$A:$P,H$1,FALSE)</f>
        <v>3.3</v>
      </c>
      <c r="I33" s="3">
        <f>VLOOKUP($B33,'aggregate-week10.csv'!$A:$P,I$1,FALSE)</f>
        <v>12.15</v>
      </c>
      <c r="J33" s="3">
        <f>VLOOKUP($B33,'aggregate-week10.csv'!$A:$P,J$1,FALSE)</f>
        <v>15.35</v>
      </c>
      <c r="K33" s="3">
        <f>VLOOKUP($B33,'aggregate-week10.csv'!$A:$P,K$1,FALSE)</f>
        <v>10.364000000000001</v>
      </c>
      <c r="L33" s="3">
        <f>VLOOKUP($B33,'aggregate-week10.csv'!$A:$P,L$1,FALSE)</f>
        <v>10.149142857099999</v>
      </c>
      <c r="M33" s="3">
        <f>VLOOKUP($B33,'aggregate-week10.csv'!$A:$P,M$1,FALSE)</f>
        <v>19</v>
      </c>
      <c r="N33" s="3">
        <f>VLOOKUP($B33,'aggregate-week10.csv'!$A:$P,N$1,FALSE)</f>
        <v>0.6</v>
      </c>
      <c r="O33">
        <f t="shared" si="6"/>
        <v>443.38719666872669</v>
      </c>
      <c r="P33"/>
      <c r="Q33" s="4" t="e">
        <f t="shared" si="7"/>
        <v>#DIV/0!</v>
      </c>
    </row>
    <row r="34" spans="1:17">
      <c r="A34" s="2" t="s">
        <v>33</v>
      </c>
      <c r="B34" s="2" t="s">
        <v>207</v>
      </c>
      <c r="C34" s="2" t="str">
        <f>VLOOKUP($B34,'aggregate-week10.csv'!$A:$P,C$1,FALSE)</f>
        <v>NO@Was 01:00PM ET</v>
      </c>
      <c r="D34" s="3">
        <f>VLOOKUP($B34,'aggregate-week10.csv'!$A:$P,D$1,FALSE)</f>
        <v>4600</v>
      </c>
      <c r="E34" s="3">
        <f>VLOOKUP($B34,'aggregate-week10.csv'!$A:$P,E$1,FALSE)</f>
        <v>18.5</v>
      </c>
      <c r="F34" s="3">
        <f>VLOOKUP($B34,'aggregate-week10.csv'!$A:$P,F$1,FALSE)</f>
        <v>16.8</v>
      </c>
      <c r="G34" s="3">
        <f>VLOOKUP($B34,'aggregate-week10.csv'!$A:$P,G$1,FALSE)</f>
        <v>13.2</v>
      </c>
      <c r="H34" s="3">
        <f>VLOOKUP($B34,'aggregate-week10.csv'!$A:$P,H$1,FALSE)</f>
        <v>16.399999999999999</v>
      </c>
      <c r="I34" s="3">
        <f>VLOOKUP($B34,'aggregate-week10.csv'!$A:$P,I$1,FALSE)</f>
        <v>13.47</v>
      </c>
      <c r="J34" s="3">
        <f>VLOOKUP($B34,'aggregate-week10.csv'!$A:$P,J$1,FALSE)</f>
        <v>11.56</v>
      </c>
      <c r="K34" s="3">
        <f>VLOOKUP($B34,'aggregate-week10.csv'!$A:$P,K$1,FALSE)</f>
        <v>11.324999999999999</v>
      </c>
      <c r="L34" s="3">
        <f>VLOOKUP($B34,'aggregate-week10.csv'!$A:$P,L$1,FALSE)</f>
        <v>14.465</v>
      </c>
      <c r="M34" s="3">
        <f>VLOOKUP($B34,'aggregate-week10.csv'!$A:$P,M$1,FALSE)</f>
        <v>18.5</v>
      </c>
      <c r="N34" s="3">
        <f>VLOOKUP($B34,'aggregate-week10.csv'!$A:$P,N$1,FALSE)</f>
        <v>11.324999999999999</v>
      </c>
      <c r="O34">
        <f t="shared" si="6"/>
        <v>318.00898721050811</v>
      </c>
      <c r="P34"/>
      <c r="Q34" s="4" t="e">
        <f t="shared" si="7"/>
        <v>#DIV/0!</v>
      </c>
    </row>
    <row r="35" spans="1:17">
      <c r="A35" s="2" t="s">
        <v>558</v>
      </c>
      <c r="B35" s="2" t="s">
        <v>32</v>
      </c>
      <c r="C35" s="2" t="str">
        <f>VLOOKUP($B35,'aggregate-week10.csv'!$A:$P,C$1,FALSE)</f>
        <v>NE@NYG 04:25PM ET</v>
      </c>
      <c r="D35" s="3">
        <f>VLOOKUP($B35,'aggregate-week10.csv'!$A:$P,D$1,FALSE)</f>
        <v>8000</v>
      </c>
      <c r="E35" s="3">
        <f>VLOOKUP($B35,'aggregate-week10.csv'!$A:$P,E$1,FALSE)</f>
        <v>21.5</v>
      </c>
      <c r="F35" s="3">
        <f>VLOOKUP($B35,'aggregate-week10.csv'!$A:$P,F$1,FALSE)</f>
        <v>23.4</v>
      </c>
      <c r="G35" s="3">
        <f>VLOOKUP($B35,'aggregate-week10.csv'!$A:$P,G$1,FALSE)</f>
        <v>16.940000000000001</v>
      </c>
      <c r="H35" s="3">
        <f>VLOOKUP($B35,'aggregate-week10.csv'!$A:$P,H$1,FALSE)</f>
        <v>20.7</v>
      </c>
      <c r="I35" s="3">
        <f>VLOOKUP($B35,'aggregate-week10.csv'!$A:$P,I$1,FALSE)</f>
        <v>17.45</v>
      </c>
      <c r="J35" s="3">
        <f>VLOOKUP($B35,'aggregate-week10.csv'!$A:$P,J$1,FALSE)</f>
        <v>16.07</v>
      </c>
      <c r="K35" s="3">
        <f>VLOOKUP($B35,'aggregate-week10.csv'!$A:$P,K$1,FALSE)</f>
        <v>17.552</v>
      </c>
      <c r="L35" s="3">
        <f>VLOOKUP($B35,'aggregate-week10.csv'!$A:$P,L$1,FALSE)</f>
        <v>19.0874285714</v>
      </c>
      <c r="M35" s="3">
        <f>VLOOKUP($B35,'aggregate-week10.csv'!$A:$P,M$1,FALSE)</f>
        <v>23.4</v>
      </c>
      <c r="N35" s="3">
        <f>VLOOKUP($B35,'aggregate-week10.csv'!$A:$P,N$1,FALSE)</f>
        <v>16.07</v>
      </c>
      <c r="O35">
        <f t="shared" si="6"/>
        <v>419.1240307763062</v>
      </c>
      <c r="P35"/>
      <c r="Q35" s="4" t="e">
        <f t="shared" si="7"/>
        <v>#DIV/0!</v>
      </c>
    </row>
    <row r="36" spans="1:17">
      <c r="A36" s="2" t="s">
        <v>559</v>
      </c>
      <c r="B36" s="2" t="s">
        <v>252</v>
      </c>
      <c r="C36" s="2" t="str">
        <f>VLOOKUP($B36,'aggregate-week10.csv'!$A:$P,C$1,FALSE)</f>
        <v>KC@Den 04:25PM ET</v>
      </c>
      <c r="D36" s="3">
        <f>VLOOKUP($B36,'aggregate-week10.csv'!$A:$P,D$1,FALSE)</f>
        <v>3400</v>
      </c>
      <c r="E36" s="3">
        <f>VLOOKUP($B36,'aggregate-week10.csv'!$A:$P,E$1,FALSE)</f>
        <v>10.5</v>
      </c>
      <c r="F36" s="3">
        <f>VLOOKUP($B36,'aggregate-week10.csv'!$A:$P,F$1,FALSE)</f>
        <v>10.5</v>
      </c>
      <c r="G36" s="3">
        <f>VLOOKUP($B36,'aggregate-week10.csv'!$A:$P,G$1,FALSE)</f>
        <v>10.5</v>
      </c>
      <c r="H36" s="3">
        <f>VLOOKUP($B36,'aggregate-week10.csv'!$A:$P,H$1,FALSE)</f>
        <v>10.5</v>
      </c>
      <c r="I36" s="3">
        <f>VLOOKUP($B36,'aggregate-week10.csv'!$A:$P,I$1,FALSE)</f>
        <v>10.5</v>
      </c>
      <c r="J36" s="3">
        <f>VLOOKUP($B36,'aggregate-week10.csv'!$A:$P,J$1,FALSE)</f>
        <v>10.5</v>
      </c>
      <c r="K36" s="3">
        <f>VLOOKUP($B36,'aggregate-week10.csv'!$A:$P,K$1,FALSE)</f>
        <v>10.5</v>
      </c>
      <c r="L36" s="3">
        <f>VLOOKUP($B36,'aggregate-week10.csv'!$A:$P,L$1,FALSE)</f>
        <v>10.5</v>
      </c>
      <c r="M36" s="3">
        <f>VLOOKUP($B36,'aggregate-week10.csv'!$A:$P,M$1,FALSE)</f>
        <v>10.5</v>
      </c>
      <c r="N36" s="3">
        <f>VLOOKUP($B36,'aggregate-week10.csv'!$A:$P,N$1,FALSE)</f>
        <v>10.5</v>
      </c>
      <c r="O36">
        <f t="shared" si="6"/>
        <v>323.8095238095238</v>
      </c>
      <c r="P36"/>
      <c r="Q36" s="4" t="e">
        <f t="shared" si="7"/>
        <v>#DIV/0!</v>
      </c>
    </row>
    <row r="37" spans="1:17">
      <c r="D37">
        <f>50000-SUM(D28:D36)</f>
        <v>-300</v>
      </c>
      <c r="E37">
        <f>SUM(E28:E36)</f>
        <v>176.3</v>
      </c>
      <c r="F37">
        <f t="shared" ref="F37:N37" si="8">SUM(F28:F36)</f>
        <v>124.72</v>
      </c>
      <c r="G37">
        <f t="shared" si="8"/>
        <v>127.88999999999999</v>
      </c>
      <c r="H37">
        <f t="shared" si="8"/>
        <v>124.42</v>
      </c>
      <c r="I37">
        <f t="shared" si="8"/>
        <v>150.702</v>
      </c>
      <c r="J37">
        <f t="shared" si="8"/>
        <v>141.59</v>
      </c>
      <c r="K37">
        <f t="shared" si="8"/>
        <v>132.92360000000002</v>
      </c>
      <c r="L37">
        <f t="shared" si="8"/>
        <v>139.7922285713</v>
      </c>
      <c r="M37">
        <f t="shared" si="8"/>
        <v>181.0566</v>
      </c>
      <c r="N37">
        <f t="shared" si="8"/>
        <v>101.70500000000001</v>
      </c>
      <c r="O37">
        <f>50000/L37</f>
        <v>357.67367407336144</v>
      </c>
      <c r="P37"/>
      <c r="Q37" s="4" t="e">
        <f>50000/P37</f>
        <v>#DIV/0!</v>
      </c>
    </row>
    <row r="39" spans="1:17">
      <c r="A39" s="2"/>
      <c r="B39" s="2" t="s">
        <v>560</v>
      </c>
      <c r="C39" s="2" t="s">
        <v>546</v>
      </c>
      <c r="D39" t="s">
        <v>2</v>
      </c>
      <c r="E39" t="s">
        <v>6</v>
      </c>
      <c r="F39" t="s">
        <v>547</v>
      </c>
      <c r="G39" t="s">
        <v>548</v>
      </c>
      <c r="H39" t="s">
        <v>549</v>
      </c>
      <c r="I39" t="s">
        <v>550</v>
      </c>
      <c r="J39" t="s">
        <v>551</v>
      </c>
      <c r="K39" t="s">
        <v>552</v>
      </c>
      <c r="L39" t="s">
        <v>553</v>
      </c>
      <c r="M39" t="s">
        <v>554</v>
      </c>
      <c r="N39" t="s">
        <v>63</v>
      </c>
      <c r="O39" t="s">
        <v>555</v>
      </c>
      <c r="P39" s="1" t="s">
        <v>556</v>
      </c>
      <c r="Q39" t="s">
        <v>557</v>
      </c>
    </row>
    <row r="40" spans="1:17">
      <c r="A40" s="2" t="s">
        <v>29</v>
      </c>
      <c r="B40" t="s">
        <v>39</v>
      </c>
      <c r="C40" s="2" t="str">
        <f>VLOOKUP($B40,'aggregate-week10.csv'!$A:$P,C$1,FALSE)</f>
        <v>Det@GB 01:00PM ET</v>
      </c>
      <c r="D40" s="3">
        <f>VLOOKUP($B40,'aggregate-week10.csv'!$A:$P,D$1,FALSE)</f>
        <v>7500</v>
      </c>
      <c r="E40" s="3">
        <f>VLOOKUP($B40,'aggregate-week10.csv'!$A:$P,E$1,FALSE)</f>
        <v>25.6</v>
      </c>
      <c r="F40" s="3">
        <f>VLOOKUP($B40,'aggregate-week10.csv'!$A:$P,F$1,FALSE)</f>
        <v>28.94</v>
      </c>
      <c r="G40" s="3">
        <f>VLOOKUP($B40,'aggregate-week10.csv'!$A:$P,G$1,FALSE)</f>
        <v>22.88</v>
      </c>
      <c r="H40" s="3">
        <f>VLOOKUP($B40,'aggregate-week10.csv'!$A:$P,H$1,FALSE)</f>
        <v>28.94</v>
      </c>
      <c r="I40" s="3">
        <f>VLOOKUP($B40,'aggregate-week10.csv'!$A:$P,I$1,FALSE)</f>
        <v>24.494</v>
      </c>
      <c r="J40" s="3">
        <f>VLOOKUP($B40,'aggregate-week10.csv'!$A:$P,J$1,FALSE)</f>
        <v>28.521999999999998</v>
      </c>
      <c r="K40" s="3">
        <f>VLOOKUP($B40,'aggregate-week10.csv'!$A:$P,K$1,FALSE)</f>
        <v>22.284199999999998</v>
      </c>
      <c r="L40" s="3">
        <f>VLOOKUP($B40,'aggregate-week10.csv'!$A:$P,L$1,FALSE)</f>
        <v>25.951457142900001</v>
      </c>
      <c r="M40" s="3">
        <f>VLOOKUP($B40,'aggregate-week10.csv'!$A:$P,M$1,FALSE)</f>
        <v>28.94</v>
      </c>
      <c r="N40" s="3">
        <f>VLOOKUP($B40,'aggregate-week10.csv'!$A:$P,N$1,FALSE)</f>
        <v>22.284199999999998</v>
      </c>
      <c r="O40">
        <f>D40/L40</f>
        <v>289.00111306666679</v>
      </c>
      <c r="P40"/>
      <c r="Q40" s="4" t="e">
        <f>D40/P40</f>
        <v>#DIV/0!</v>
      </c>
    </row>
    <row r="41" spans="1:17">
      <c r="A41" s="2" t="s">
        <v>58</v>
      </c>
      <c r="B41" t="s">
        <v>188</v>
      </c>
      <c r="C41" s="2" t="str">
        <f>VLOOKUP($B41,'aggregate-week10.csv'!$A:$P,C$1,FALSE)</f>
        <v>Dal@TB 01:00PM ET</v>
      </c>
      <c r="D41" s="3">
        <f>VLOOKUP($B41,'aggregate-week10.csv'!$A:$P,D$1,FALSE)</f>
        <v>4900</v>
      </c>
      <c r="E41" s="3">
        <f>VLOOKUP($B41,'aggregate-week10.csv'!$A:$P,E$1,FALSE)</f>
        <v>20.5</v>
      </c>
      <c r="F41" s="3">
        <f>VLOOKUP($B41,'aggregate-week10.csv'!$A:$P,F$1,FALSE)</f>
        <v>14.2</v>
      </c>
      <c r="G41" s="3">
        <f>VLOOKUP($B41,'aggregate-week10.csv'!$A:$P,G$1,FALSE)</f>
        <v>12.89</v>
      </c>
      <c r="H41" s="3">
        <f>VLOOKUP($B41,'aggregate-week10.csv'!$A:$P,H$1,FALSE)</f>
        <v>13.5</v>
      </c>
      <c r="I41" s="3">
        <f>VLOOKUP($B41,'aggregate-week10.csv'!$A:$P,I$1,FALSE)</f>
        <v>18.64</v>
      </c>
      <c r="J41" s="3">
        <f>VLOOKUP($B41,'aggregate-week10.csv'!$A:$P,J$1,FALSE)</f>
        <v>19.399999999999999</v>
      </c>
      <c r="K41" s="3">
        <f>VLOOKUP($B41,'aggregate-week10.csv'!$A:$P,K$1,FALSE)</f>
        <v>18.0688</v>
      </c>
      <c r="L41" s="3">
        <f>VLOOKUP($B41,'aggregate-week10.csv'!$A:$P,L$1,FALSE)</f>
        <v>16.742685714299999</v>
      </c>
      <c r="M41" s="3">
        <f>VLOOKUP($B41,'aggregate-week10.csv'!$A:$P,M$1,FALSE)</f>
        <v>20.5</v>
      </c>
      <c r="N41" s="3">
        <f>VLOOKUP($B41,'aggregate-week10.csv'!$A:$P,N$1,FALSE)</f>
        <v>12.89</v>
      </c>
      <c r="O41">
        <f t="shared" ref="O41:O48" si="9">D41/L41</f>
        <v>292.66511261182484</v>
      </c>
      <c r="P41"/>
      <c r="Q41" s="4" t="e">
        <f t="shared" ref="Q41:Q48" si="10">D41/P41</f>
        <v>#DIV/0!</v>
      </c>
    </row>
    <row r="42" spans="1:17">
      <c r="A42" s="2" t="s">
        <v>58</v>
      </c>
      <c r="B42" t="s">
        <v>196</v>
      </c>
      <c r="C42" s="2" t="str">
        <f>VLOOKUP($B42,'aggregate-week10.csv'!$A:$P,C$1,FALSE)</f>
        <v>Chi@StL 01:00PM ET</v>
      </c>
      <c r="D42" s="3">
        <f>VLOOKUP($B42,'aggregate-week10.csv'!$A:$P,D$1,FALSE)</f>
        <v>4800</v>
      </c>
      <c r="E42" s="3">
        <f>VLOOKUP($B42,'aggregate-week10.csv'!$A:$P,E$1,FALSE)</f>
        <v>20.5</v>
      </c>
      <c r="F42" s="3">
        <f>VLOOKUP($B42,'aggregate-week10.csv'!$A:$P,F$1,FALSE)</f>
        <v>20.2</v>
      </c>
      <c r="G42" s="3">
        <f>VLOOKUP($B42,'aggregate-week10.csv'!$A:$P,G$1,FALSE)</f>
        <v>14.24</v>
      </c>
      <c r="H42" s="3">
        <f>VLOOKUP($B42,'aggregate-week10.csv'!$A:$P,H$1,FALSE)</f>
        <v>20.399999999999999</v>
      </c>
      <c r="I42" s="3">
        <f>VLOOKUP($B42,'aggregate-week10.csv'!$A:$P,I$1,FALSE)</f>
        <v>14.23</v>
      </c>
      <c r="J42" s="3">
        <f>VLOOKUP($B42,'aggregate-week10.csv'!$A:$P,J$1,FALSE)</f>
        <v>14.09</v>
      </c>
      <c r="K42" s="3">
        <f>VLOOKUP($B42,'aggregate-week10.csv'!$A:$P,K$1,FALSE)</f>
        <v>13.262</v>
      </c>
      <c r="L42" s="3">
        <f>VLOOKUP($B42,'aggregate-week10.csv'!$A:$P,L$1,FALSE)</f>
        <v>16.703142857100001</v>
      </c>
      <c r="M42" s="3">
        <f>VLOOKUP($B42,'aggregate-week10.csv'!$A:$P,M$1,FALSE)</f>
        <v>20.5</v>
      </c>
      <c r="N42" s="3">
        <f>VLOOKUP($B42,'aggregate-week10.csv'!$A:$P,N$1,FALSE)</f>
        <v>13.262</v>
      </c>
      <c r="O42">
        <f t="shared" si="9"/>
        <v>287.3710678921521</v>
      </c>
      <c r="P42"/>
      <c r="Q42" s="4" t="e">
        <f t="shared" si="10"/>
        <v>#DIV/0!</v>
      </c>
    </row>
    <row r="43" spans="1:17">
      <c r="A43" s="2" t="s">
        <v>19</v>
      </c>
      <c r="B43" t="s">
        <v>18</v>
      </c>
      <c r="C43" s="2" t="str">
        <f>VLOOKUP($B43,'aggregate-week10.csv'!$A:$P,C$1,FALSE)</f>
        <v>Cle@Pit 01:00PM ET</v>
      </c>
      <c r="D43" s="3">
        <f>VLOOKUP($B43,'aggregate-week10.csv'!$A:$P,D$1,FALSE)</f>
        <v>8800</v>
      </c>
      <c r="E43" s="3">
        <f>VLOOKUP($B43,'aggregate-week10.csv'!$A:$P,E$1,FALSE)</f>
        <v>22</v>
      </c>
      <c r="F43" s="3">
        <f>VLOOKUP($B43,'aggregate-week10.csv'!$A:$P,F$1,FALSE)</f>
        <v>32</v>
      </c>
      <c r="G43" s="3">
        <f>VLOOKUP($B43,'aggregate-week10.csv'!$A:$P,G$1,FALSE)</f>
        <v>23.7</v>
      </c>
      <c r="H43" s="3">
        <f>VLOOKUP($B43,'aggregate-week10.csv'!$A:$P,H$1,FALSE)</f>
        <v>29.6</v>
      </c>
      <c r="I43" s="3">
        <f>VLOOKUP($B43,'aggregate-week10.csv'!$A:$P,I$1,FALSE)</f>
        <v>17.54</v>
      </c>
      <c r="J43" s="3">
        <f>VLOOKUP($B43,'aggregate-week10.csv'!$A:$P,J$1,FALSE)</f>
        <v>16.64</v>
      </c>
      <c r="K43" s="3">
        <f>VLOOKUP($B43,'aggregate-week10.csv'!$A:$P,K$1,FALSE)</f>
        <v>17.164000000000001</v>
      </c>
      <c r="L43" s="3">
        <f>VLOOKUP($B43,'aggregate-week10.csv'!$A:$P,L$1,FALSE)</f>
        <v>22.663428571400001</v>
      </c>
      <c r="M43" s="3">
        <f>VLOOKUP($B43,'aggregate-week10.csv'!$A:$P,M$1,FALSE)</f>
        <v>32</v>
      </c>
      <c r="N43" s="3">
        <f>VLOOKUP($B43,'aggregate-week10.csv'!$A:$P,N$1,FALSE)</f>
        <v>16.64</v>
      </c>
      <c r="O43">
        <f t="shared" si="9"/>
        <v>388.2907642273118</v>
      </c>
      <c r="P43"/>
      <c r="Q43" s="4" t="e">
        <f t="shared" si="10"/>
        <v>#DIV/0!</v>
      </c>
    </row>
    <row r="44" spans="1:17">
      <c r="A44" s="2" t="s">
        <v>19</v>
      </c>
      <c r="B44" t="s">
        <v>72</v>
      </c>
      <c r="C44" s="2" t="str">
        <f>VLOOKUP($B44,'aggregate-week10.csv'!$A:$P,C$1,FALSE)</f>
        <v>Dal@TB 01:00PM ET</v>
      </c>
      <c r="D44" s="3">
        <f>VLOOKUP($B44,'aggregate-week10.csv'!$A:$P,D$1,FALSE)</f>
        <v>6800</v>
      </c>
      <c r="E44" s="3">
        <f>VLOOKUP($B44,'aggregate-week10.csv'!$A:$P,E$1,FALSE)</f>
        <v>21</v>
      </c>
      <c r="F44" s="3">
        <f>VLOOKUP($B44,'aggregate-week10.csv'!$A:$P,F$1,FALSE)</f>
        <v>24.6</v>
      </c>
      <c r="G44" s="3">
        <f>VLOOKUP($B44,'aggregate-week10.csv'!$A:$P,G$1,FALSE)</f>
        <v>15.81</v>
      </c>
      <c r="H44" s="3">
        <f>VLOOKUP($B44,'aggregate-week10.csv'!$A:$P,H$1,FALSE)</f>
        <v>22.3</v>
      </c>
      <c r="I44" s="3">
        <f>VLOOKUP($B44,'aggregate-week10.csv'!$A:$P,I$1,FALSE)</f>
        <v>16.12</v>
      </c>
      <c r="J44" s="3">
        <f>VLOOKUP($B44,'aggregate-week10.csv'!$A:$P,J$1,FALSE)</f>
        <v>23.08</v>
      </c>
      <c r="K44" s="3">
        <f>VLOOKUP($B44,'aggregate-week10.csv'!$A:$P,K$1,FALSE)</f>
        <v>17.126999999999999</v>
      </c>
      <c r="L44" s="3">
        <f>VLOOKUP($B44,'aggregate-week10.csv'!$A:$P,L$1,FALSE)</f>
        <v>20.005285714300001</v>
      </c>
      <c r="M44" s="3">
        <f>VLOOKUP($B44,'aggregate-week10.csv'!$A:$P,M$1,FALSE)</f>
        <v>24.6</v>
      </c>
      <c r="N44" s="3">
        <f>VLOOKUP($B44,'aggregate-week10.csv'!$A:$P,N$1,FALSE)</f>
        <v>15.81</v>
      </c>
      <c r="O44">
        <f t="shared" si="9"/>
        <v>339.91016659858468</v>
      </c>
      <c r="P44"/>
      <c r="Q44" s="4" t="e">
        <f t="shared" si="10"/>
        <v>#DIV/0!</v>
      </c>
    </row>
    <row r="45" spans="1:17">
      <c r="A45" s="2" t="s">
        <v>19</v>
      </c>
      <c r="B45" t="s">
        <v>79</v>
      </c>
      <c r="C45" s="2" t="str">
        <f>VLOOKUP($B45,'aggregate-week10.csv'!$A:$P,C$1,FALSE)</f>
        <v>Det@GB 01:00PM ET</v>
      </c>
      <c r="D45" s="3">
        <f>VLOOKUP($B45,'aggregate-week10.csv'!$A:$P,D$1,FALSE)</f>
        <v>6700</v>
      </c>
      <c r="E45" s="3">
        <f>VLOOKUP($B45,'aggregate-week10.csv'!$A:$P,E$1,FALSE)</f>
        <v>22</v>
      </c>
      <c r="F45" s="3">
        <f>VLOOKUP($B45,'aggregate-week10.csv'!$A:$P,F$1,FALSE)</f>
        <v>24.8</v>
      </c>
      <c r="G45" s="3">
        <f>VLOOKUP($B45,'aggregate-week10.csv'!$A:$P,G$1,FALSE)</f>
        <v>16.8</v>
      </c>
      <c r="H45" s="3">
        <f>VLOOKUP($B45,'aggregate-week10.csv'!$A:$P,H$1,FALSE)</f>
        <v>22.7</v>
      </c>
      <c r="I45" s="3">
        <f>VLOOKUP($B45,'aggregate-week10.csv'!$A:$P,I$1,FALSE)</f>
        <v>19.11</v>
      </c>
      <c r="J45" s="3">
        <f>VLOOKUP($B45,'aggregate-week10.csv'!$A:$P,J$1,FALSE)</f>
        <v>17.68</v>
      </c>
      <c r="K45" s="3">
        <f>VLOOKUP($B45,'aggregate-week10.csv'!$A:$P,K$1,FALSE)</f>
        <v>15.048999999999999</v>
      </c>
      <c r="L45" s="3">
        <f>VLOOKUP($B45,'aggregate-week10.csv'!$A:$P,L$1,FALSE)</f>
        <v>19.7341428571</v>
      </c>
      <c r="M45" s="3">
        <f>VLOOKUP($B45,'aggregate-week10.csv'!$A:$P,M$1,FALSE)</f>
        <v>24.8</v>
      </c>
      <c r="N45" s="3">
        <f>VLOOKUP($B45,'aggregate-week10.csv'!$A:$P,N$1,FALSE)</f>
        <v>15.048999999999999</v>
      </c>
      <c r="O45">
        <f t="shared" si="9"/>
        <v>339.51309912553194</v>
      </c>
      <c r="P45"/>
      <c r="Q45" s="4" t="e">
        <f t="shared" si="10"/>
        <v>#DIV/0!</v>
      </c>
    </row>
    <row r="46" spans="1:17">
      <c r="A46" s="2" t="s">
        <v>33</v>
      </c>
      <c r="B46" t="s">
        <v>453</v>
      </c>
      <c r="C46" s="2" t="str">
        <f>VLOOKUP($B46,'aggregate-week10.csv'!$A:$P,C$1,FALSE)</f>
        <v>Dal@TB 01:00PM ET</v>
      </c>
      <c r="D46" s="3">
        <f>VLOOKUP($B46,'aggregate-week10.csv'!$A:$P,D$1,FALSE)</f>
        <v>2800</v>
      </c>
      <c r="E46" s="3">
        <f>VLOOKUP($B46,'aggregate-week10.csv'!$A:$P,E$1,FALSE)</f>
        <v>0</v>
      </c>
      <c r="F46" s="3">
        <f>VLOOKUP($B46,'aggregate-week10.csv'!$A:$P,F$1,FALSE)</f>
        <v>17</v>
      </c>
      <c r="G46" s="3">
        <f>VLOOKUP($B46,'aggregate-week10.csv'!$A:$P,G$1,FALSE)</f>
        <v>5.23</v>
      </c>
      <c r="H46" s="3">
        <f>VLOOKUP($B46,'aggregate-week10.csv'!$A:$P,H$1,FALSE)</f>
        <v>16.5</v>
      </c>
      <c r="I46" s="3">
        <f>VLOOKUP($B46,'aggregate-week10.csv'!$A:$P,I$1,FALSE)</f>
        <v>0</v>
      </c>
      <c r="J46" s="3">
        <f>VLOOKUP($B46,'aggregate-week10.csv'!$A:$P,J$1,FALSE)</f>
        <v>8.76</v>
      </c>
      <c r="K46" s="3">
        <f>VLOOKUP($B46,'aggregate-week10.csv'!$A:$P,K$1,FALSE)</f>
        <v>6.4569999999999999</v>
      </c>
      <c r="L46" s="3">
        <f>VLOOKUP($B46,'aggregate-week10.csv'!$A:$P,L$1,FALSE)</f>
        <v>10.789400000000001</v>
      </c>
      <c r="M46" s="3">
        <f>VLOOKUP($B46,'aggregate-week10.csv'!$A:$P,M$1,FALSE)</f>
        <v>17</v>
      </c>
      <c r="N46" s="3">
        <f>VLOOKUP($B46,'aggregate-week10.csv'!$A:$P,N$1,FALSE)</f>
        <v>5.23</v>
      </c>
      <c r="O46">
        <f t="shared" si="9"/>
        <v>259.51396741246037</v>
      </c>
      <c r="P46"/>
      <c r="Q46" s="4" t="e">
        <f t="shared" si="10"/>
        <v>#DIV/0!</v>
      </c>
    </row>
    <row r="47" spans="1:17">
      <c r="A47" s="2" t="s">
        <v>558</v>
      </c>
      <c r="B47" t="s">
        <v>216</v>
      </c>
      <c r="C47" s="2" t="str">
        <f>VLOOKUP($B47,'aggregate-week10.csv'!$A:$P,C$1,FALSE)</f>
        <v>NE@NYG 04:25PM ET</v>
      </c>
      <c r="D47" s="3">
        <f>VLOOKUP($B47,'aggregate-week10.csv'!$A:$P,D$1,FALSE)</f>
        <v>4100</v>
      </c>
      <c r="E47" s="3">
        <f>VLOOKUP($B47,'aggregate-week10.csv'!$A:$P,E$1,FALSE)</f>
        <v>17.5</v>
      </c>
      <c r="F47" s="3">
        <f>VLOOKUP($B47,'aggregate-week10.csv'!$A:$P,F$1,FALSE)</f>
        <v>17.2</v>
      </c>
      <c r="G47" s="3">
        <f>VLOOKUP($B47,'aggregate-week10.csv'!$A:$P,G$1,FALSE)</f>
        <v>11.74</v>
      </c>
      <c r="H47" s="3">
        <f>VLOOKUP($B47,'aggregate-week10.csv'!$A:$P,H$1,FALSE)</f>
        <v>16.7</v>
      </c>
      <c r="I47" s="3">
        <f>VLOOKUP($B47,'aggregate-week10.csv'!$A:$P,I$1,FALSE)</f>
        <v>15.01</v>
      </c>
      <c r="J47" s="3">
        <f>VLOOKUP($B47,'aggregate-week10.csv'!$A:$P,J$1,FALSE)</f>
        <v>14.97</v>
      </c>
      <c r="K47" s="3">
        <f>VLOOKUP($B47,'aggregate-week10.csv'!$A:$P,K$1,FALSE)</f>
        <v>13.005000000000001</v>
      </c>
      <c r="L47" s="3">
        <f>VLOOKUP($B47,'aggregate-week10.csv'!$A:$P,L$1,FALSE)</f>
        <v>15.160714285699999</v>
      </c>
      <c r="M47" s="3">
        <f>VLOOKUP($B47,'aggregate-week10.csv'!$A:$P,M$1,FALSE)</f>
        <v>17.5</v>
      </c>
      <c r="N47" s="3">
        <f>VLOOKUP($B47,'aggregate-week10.csv'!$A:$P,N$1,FALSE)</f>
        <v>11.74</v>
      </c>
      <c r="O47">
        <f t="shared" si="9"/>
        <v>270.43580683182137</v>
      </c>
      <c r="P47"/>
      <c r="Q47" s="4" t="e">
        <f t="shared" si="10"/>
        <v>#DIV/0!</v>
      </c>
    </row>
    <row r="48" spans="1:17">
      <c r="A48" s="2" t="s">
        <v>559</v>
      </c>
      <c r="B48" t="s">
        <v>237</v>
      </c>
      <c r="C48" s="2" t="str">
        <f>VLOOKUP($B48,'aggregate-week10.csv'!$A:$P,C$1,FALSE)</f>
        <v>Chi@StL 01:00PM ET</v>
      </c>
      <c r="D48" s="3">
        <f>VLOOKUP($B48,'aggregate-week10.csv'!$A:$P,D$1,FALSE)</f>
        <v>3600</v>
      </c>
      <c r="E48" s="3">
        <f>VLOOKUP($B48,'aggregate-week10.csv'!$A:$P,E$1,FALSE)</f>
        <v>11.8</v>
      </c>
      <c r="F48" s="3">
        <f>VLOOKUP($B48,'aggregate-week10.csv'!$A:$P,F$1,FALSE)</f>
        <v>11.8</v>
      </c>
      <c r="G48" s="3">
        <f>VLOOKUP($B48,'aggregate-week10.csv'!$A:$P,G$1,FALSE)</f>
        <v>11.8</v>
      </c>
      <c r="H48" s="3">
        <f>VLOOKUP($B48,'aggregate-week10.csv'!$A:$P,H$1,FALSE)</f>
        <v>11.8</v>
      </c>
      <c r="I48" s="3">
        <f>VLOOKUP($B48,'aggregate-week10.csv'!$A:$P,I$1,FALSE)</f>
        <v>11.8</v>
      </c>
      <c r="J48" s="3">
        <f>VLOOKUP($B48,'aggregate-week10.csv'!$A:$P,J$1,FALSE)</f>
        <v>11.8</v>
      </c>
      <c r="K48" s="3">
        <f>VLOOKUP($B48,'aggregate-week10.csv'!$A:$P,K$1,FALSE)</f>
        <v>11.8</v>
      </c>
      <c r="L48" s="3">
        <f>VLOOKUP($B48,'aggregate-week10.csv'!$A:$P,L$1,FALSE)</f>
        <v>11.8</v>
      </c>
      <c r="M48" s="3">
        <f>VLOOKUP($B48,'aggregate-week10.csv'!$A:$P,M$1,FALSE)</f>
        <v>11.8</v>
      </c>
      <c r="N48" s="3">
        <f>VLOOKUP($B48,'aggregate-week10.csv'!$A:$P,N$1,FALSE)</f>
        <v>11.8</v>
      </c>
      <c r="O48">
        <f t="shared" si="9"/>
        <v>305.08474576271186</v>
      </c>
      <c r="P48"/>
      <c r="Q48" s="4" t="e">
        <f t="shared" si="10"/>
        <v>#DIV/0!</v>
      </c>
    </row>
    <row r="49" spans="2:17">
      <c r="D49">
        <f>50000-SUM(D40:D48)</f>
        <v>0</v>
      </c>
      <c r="E49">
        <f>SUM(E40:E48)</f>
        <v>160.9</v>
      </c>
      <c r="F49">
        <f t="shared" ref="F49:N49" si="11">SUM(F40:F48)</f>
        <v>190.74</v>
      </c>
      <c r="G49">
        <f t="shared" si="11"/>
        <v>135.09</v>
      </c>
      <c r="H49">
        <f t="shared" si="11"/>
        <v>182.44</v>
      </c>
      <c r="I49">
        <f t="shared" si="11"/>
        <v>136.94400000000002</v>
      </c>
      <c r="J49">
        <f t="shared" si="11"/>
        <v>154.94200000000001</v>
      </c>
      <c r="K49">
        <f t="shared" si="11"/>
        <v>134.21699999999998</v>
      </c>
      <c r="L49">
        <f t="shared" si="11"/>
        <v>159.55025714280004</v>
      </c>
      <c r="M49">
        <f t="shared" si="11"/>
        <v>197.64000000000001</v>
      </c>
      <c r="N49">
        <f t="shared" si="11"/>
        <v>124.7052</v>
      </c>
      <c r="O49">
        <f>50000/L49</f>
        <v>313.38088007748678</v>
      </c>
      <c r="P49"/>
      <c r="Q49" s="4" t="e">
        <f>50000/P49</f>
        <v>#DIV/0!</v>
      </c>
    </row>
    <row r="54" spans="2:17">
      <c r="B54" t="s">
        <v>39</v>
      </c>
      <c r="C54">
        <v>25.12</v>
      </c>
    </row>
    <row r="55" spans="2:17">
      <c r="B55" t="s">
        <v>188</v>
      </c>
      <c r="C55">
        <v>8.8000000000000007</v>
      </c>
    </row>
    <row r="56" spans="2:17">
      <c r="B56" t="s">
        <v>196</v>
      </c>
      <c r="C56">
        <v>40.200000000000003</v>
      </c>
    </row>
    <row r="57" spans="2:17">
      <c r="B57" t="s">
        <v>18</v>
      </c>
      <c r="C57">
        <v>38.9</v>
      </c>
    </row>
    <row r="58" spans="2:17">
      <c r="B58" t="s">
        <v>72</v>
      </c>
      <c r="C58">
        <v>23.6</v>
      </c>
    </row>
    <row r="59" spans="2:17">
      <c r="B59" t="s">
        <v>79</v>
      </c>
      <c r="C59">
        <v>10</v>
      </c>
    </row>
    <row r="60" spans="2:17">
      <c r="B60" t="s">
        <v>453</v>
      </c>
      <c r="C60">
        <v>4</v>
      </c>
    </row>
    <row r="61" spans="2:17">
      <c r="B61" t="s">
        <v>216</v>
      </c>
      <c r="C61">
        <v>8.6</v>
      </c>
    </row>
    <row r="62" spans="2:17">
      <c r="B62" t="s">
        <v>237</v>
      </c>
      <c r="C62">
        <v>2</v>
      </c>
    </row>
    <row r="63" spans="2:17">
      <c r="C63">
        <f>SUM(C54:C62)</f>
        <v>161.22</v>
      </c>
    </row>
    <row r="64" spans="2:17">
      <c r="B64" s="2" t="s">
        <v>39</v>
      </c>
      <c r="C64">
        <v>25.12</v>
      </c>
    </row>
    <row r="65" spans="2:3">
      <c r="B65" s="2" t="s">
        <v>92</v>
      </c>
      <c r="C65">
        <v>17.899999999999999</v>
      </c>
    </row>
    <row r="66" spans="2:3">
      <c r="B66" s="2" t="s">
        <v>187</v>
      </c>
      <c r="C66">
        <v>15.6</v>
      </c>
    </row>
    <row r="67" spans="2:3">
      <c r="B67" s="2" t="s">
        <v>137</v>
      </c>
      <c r="C67">
        <v>7.6</v>
      </c>
    </row>
    <row r="68" spans="2:3">
      <c r="B68" s="2" t="s">
        <v>31</v>
      </c>
      <c r="C68">
        <v>9.3000000000000007</v>
      </c>
    </row>
    <row r="69" spans="2:3">
      <c r="B69" s="2" t="s">
        <v>191</v>
      </c>
      <c r="C69">
        <v>0</v>
      </c>
    </row>
    <row r="70" spans="2:3">
      <c r="B70" s="2" t="s">
        <v>207</v>
      </c>
      <c r="C70">
        <v>17.899999999999999</v>
      </c>
    </row>
    <row r="71" spans="2:3">
      <c r="B71" s="2" t="s">
        <v>208</v>
      </c>
      <c r="C71">
        <v>14.3</v>
      </c>
    </row>
    <row r="72" spans="2:3">
      <c r="B72" s="2" t="s">
        <v>237</v>
      </c>
      <c r="C72">
        <v>2</v>
      </c>
    </row>
    <row r="73" spans="2:3">
      <c r="C73">
        <f>SUM(C64:C72)</f>
        <v>109.71999999999998</v>
      </c>
    </row>
    <row r="74" spans="2:3">
      <c r="B74" s="2" t="s">
        <v>39</v>
      </c>
      <c r="C74">
        <v>25.12</v>
      </c>
    </row>
    <row r="75" spans="2:3">
      <c r="B75" s="2" t="s">
        <v>92</v>
      </c>
      <c r="C75">
        <v>17.899999999999999</v>
      </c>
    </row>
    <row r="76" spans="2:3">
      <c r="B76" s="2" t="s">
        <v>188</v>
      </c>
      <c r="C76">
        <v>8.8000000000000007</v>
      </c>
    </row>
    <row r="77" spans="2:3">
      <c r="B77" s="2" t="s">
        <v>18</v>
      </c>
      <c r="C77">
        <v>38.9</v>
      </c>
    </row>
    <row r="78" spans="2:3">
      <c r="B78" s="2" t="s">
        <v>34</v>
      </c>
      <c r="C78">
        <v>9.5</v>
      </c>
    </row>
    <row r="79" spans="2:3">
      <c r="B79" s="2" t="s">
        <v>256</v>
      </c>
      <c r="C79">
        <v>29.4</v>
      </c>
    </row>
    <row r="80" spans="2:3">
      <c r="B80" s="2" t="s">
        <v>189</v>
      </c>
      <c r="C80">
        <v>7.1</v>
      </c>
    </row>
    <row r="81" spans="2:3">
      <c r="B81" s="2" t="s">
        <v>207</v>
      </c>
      <c r="C81">
        <v>17.899999999999999</v>
      </c>
    </row>
    <row r="82" spans="2:3">
      <c r="B82" s="2" t="s">
        <v>237</v>
      </c>
      <c r="C82">
        <v>2</v>
      </c>
    </row>
    <row r="83" spans="2:3">
      <c r="C83">
        <f>SUM(C74:C82)</f>
        <v>156.62</v>
      </c>
    </row>
  </sheetData>
  <conditionalFormatting sqref="Q13 Q25:Q26 Q38 Q50:Q1048576">
    <cfRule type="cellIs" dxfId="7" priority="14" operator="lessThan">
      <formula>300</formula>
    </cfRule>
  </conditionalFormatting>
  <conditionalFormatting sqref="Q2:Q12">
    <cfRule type="cellIs" dxfId="6" priority="13" operator="lessThan">
      <formula>300</formula>
    </cfRule>
  </conditionalFormatting>
  <conditionalFormatting sqref="Q24">
    <cfRule type="cellIs" dxfId="5" priority="6" operator="lessThan">
      <formula>300</formula>
    </cfRule>
  </conditionalFormatting>
  <conditionalFormatting sqref="Q37">
    <cfRule type="cellIs" dxfId="4" priority="5" operator="lessThan">
      <formula>300</formula>
    </cfRule>
  </conditionalFormatting>
  <conditionalFormatting sqref="Q49">
    <cfRule type="cellIs" dxfId="3" priority="4" operator="lessThan">
      <formula>300</formula>
    </cfRule>
  </conditionalFormatting>
  <conditionalFormatting sqref="Q39:Q48">
    <cfRule type="cellIs" dxfId="2" priority="1" operator="lessThan">
      <formula>300</formula>
    </cfRule>
  </conditionalFormatting>
  <conditionalFormatting sqref="Q14:Q23">
    <cfRule type="cellIs" dxfId="1" priority="3" operator="lessThan">
      <formula>300</formula>
    </cfRule>
  </conditionalFormatting>
  <conditionalFormatting sqref="Q27:Q36">
    <cfRule type="cellIs" dxfId="0" priority="2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workbookViewId="0"/>
  </sheetViews>
  <sheetFormatPr baseColWidth="10" defaultRowHeight="15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>
        <v>8800</v>
      </c>
      <c r="D2" t="s">
        <v>20</v>
      </c>
      <c r="E2">
        <v>22.888999999999999</v>
      </c>
      <c r="F2" t="s">
        <v>21</v>
      </c>
      <c r="G2">
        <v>22</v>
      </c>
      <c r="H2">
        <v>32</v>
      </c>
      <c r="I2">
        <v>23.7</v>
      </c>
      <c r="J2">
        <v>29.6</v>
      </c>
      <c r="K2">
        <v>17.54</v>
      </c>
      <c r="L2">
        <v>16.64</v>
      </c>
      <c r="M2">
        <v>17.164000000000001</v>
      </c>
      <c r="N2">
        <v>22.663428571400001</v>
      </c>
      <c r="O2">
        <v>32</v>
      </c>
      <c r="P2">
        <v>16.64</v>
      </c>
      <c r="Q2">
        <v>15.36</v>
      </c>
      <c r="R2">
        <v>0.67774387937799996</v>
      </c>
    </row>
    <row r="3" spans="1:18">
      <c r="A3" t="s">
        <v>22</v>
      </c>
      <c r="B3" t="s">
        <v>19</v>
      </c>
      <c r="C3">
        <v>8800</v>
      </c>
      <c r="D3" t="s">
        <v>23</v>
      </c>
      <c r="E3">
        <v>21.021999999999998</v>
      </c>
      <c r="F3" t="s">
        <v>24</v>
      </c>
      <c r="G3">
        <v>26</v>
      </c>
      <c r="H3">
        <v>25.2</v>
      </c>
      <c r="I3">
        <v>17.25</v>
      </c>
      <c r="J3">
        <v>21.8</v>
      </c>
      <c r="K3">
        <v>20.07</v>
      </c>
      <c r="L3">
        <v>15.91</v>
      </c>
      <c r="M3">
        <v>18.143000000000001</v>
      </c>
      <c r="N3">
        <v>20.624714285700001</v>
      </c>
      <c r="O3">
        <v>26</v>
      </c>
      <c r="P3">
        <v>15.91</v>
      </c>
      <c r="Q3">
        <v>10.09</v>
      </c>
      <c r="R3">
        <v>0.48921889826999998</v>
      </c>
    </row>
    <row r="4" spans="1:18">
      <c r="A4" t="s">
        <v>25</v>
      </c>
      <c r="B4" t="s">
        <v>19</v>
      </c>
      <c r="C4">
        <v>8700</v>
      </c>
      <c r="D4" t="s">
        <v>26</v>
      </c>
      <c r="E4">
        <v>25.375</v>
      </c>
      <c r="F4" t="s">
        <v>27</v>
      </c>
      <c r="G4">
        <v>28</v>
      </c>
      <c r="H4">
        <v>23.4</v>
      </c>
      <c r="I4">
        <v>18.75</v>
      </c>
      <c r="J4">
        <v>21.7</v>
      </c>
      <c r="K4">
        <v>23.47</v>
      </c>
      <c r="L4">
        <v>11.81</v>
      </c>
      <c r="M4">
        <v>20.507000000000001</v>
      </c>
      <c r="N4">
        <v>21.091000000000001</v>
      </c>
      <c r="O4">
        <v>28</v>
      </c>
      <c r="P4">
        <v>11.81</v>
      </c>
      <c r="Q4">
        <v>16.190000000000001</v>
      </c>
      <c r="R4">
        <v>0.76762600161200001</v>
      </c>
    </row>
    <row r="5" spans="1:18">
      <c r="A5" t="s">
        <v>28</v>
      </c>
      <c r="B5" t="s">
        <v>29</v>
      </c>
      <c r="C5">
        <v>8600</v>
      </c>
      <c r="D5" t="s">
        <v>23</v>
      </c>
      <c r="E5">
        <v>27.783000000000001</v>
      </c>
      <c r="F5" t="s">
        <v>30</v>
      </c>
      <c r="G5">
        <v>28.2</v>
      </c>
      <c r="H5">
        <v>23.54</v>
      </c>
      <c r="I5">
        <v>23.19</v>
      </c>
      <c r="J5">
        <v>23.54</v>
      </c>
      <c r="K5">
        <v>27.378</v>
      </c>
      <c r="L5">
        <v>22.914000000000001</v>
      </c>
      <c r="M5">
        <v>27.6266</v>
      </c>
      <c r="N5">
        <v>25.198371428600002</v>
      </c>
      <c r="O5">
        <v>28.2</v>
      </c>
      <c r="P5">
        <v>22.914000000000001</v>
      </c>
      <c r="Q5">
        <v>5.2859999999999996</v>
      </c>
      <c r="R5">
        <v>0.20977546167899999</v>
      </c>
    </row>
    <row r="6" spans="1:18">
      <c r="A6" t="s">
        <v>31</v>
      </c>
      <c r="B6" t="s">
        <v>19</v>
      </c>
      <c r="C6">
        <v>8200</v>
      </c>
      <c r="D6" t="s">
        <v>23</v>
      </c>
      <c r="E6">
        <v>20.9</v>
      </c>
      <c r="F6" t="s">
        <v>30</v>
      </c>
      <c r="G6">
        <v>21</v>
      </c>
      <c r="H6">
        <v>19.8</v>
      </c>
      <c r="I6">
        <v>17.39</v>
      </c>
      <c r="J6">
        <v>19</v>
      </c>
      <c r="K6">
        <v>19.47</v>
      </c>
      <c r="L6">
        <v>15.53</v>
      </c>
      <c r="M6">
        <v>21.245999999999999</v>
      </c>
      <c r="N6">
        <v>19.0622857143</v>
      </c>
      <c r="O6">
        <v>21.245999999999999</v>
      </c>
      <c r="P6">
        <v>15.53</v>
      </c>
      <c r="Q6">
        <v>5.7160000000000002</v>
      </c>
      <c r="R6">
        <v>0.299859108486</v>
      </c>
    </row>
    <row r="7" spans="1:18">
      <c r="A7" t="s">
        <v>32</v>
      </c>
      <c r="B7" t="s">
        <v>33</v>
      </c>
      <c r="C7">
        <v>8000</v>
      </c>
      <c r="D7" t="s">
        <v>23</v>
      </c>
      <c r="E7">
        <v>20.913</v>
      </c>
      <c r="F7" t="s">
        <v>30</v>
      </c>
      <c r="G7">
        <v>21.5</v>
      </c>
      <c r="H7">
        <v>23.4</v>
      </c>
      <c r="I7">
        <v>16.940000000000001</v>
      </c>
      <c r="J7">
        <v>20.7</v>
      </c>
      <c r="K7">
        <v>17.45</v>
      </c>
      <c r="L7">
        <v>16.07</v>
      </c>
      <c r="M7">
        <v>17.552</v>
      </c>
      <c r="N7">
        <v>19.0874285714</v>
      </c>
      <c r="O7">
        <v>23.4</v>
      </c>
      <c r="P7">
        <v>16.07</v>
      </c>
      <c r="Q7">
        <v>7.33</v>
      </c>
      <c r="R7">
        <v>0.38402239319800002</v>
      </c>
    </row>
    <row r="8" spans="1:18">
      <c r="A8" t="s">
        <v>34</v>
      </c>
      <c r="B8" t="s">
        <v>19</v>
      </c>
      <c r="C8">
        <v>7800</v>
      </c>
      <c r="D8" t="s">
        <v>35</v>
      </c>
      <c r="E8">
        <v>12.467000000000001</v>
      </c>
      <c r="F8" t="s">
        <v>36</v>
      </c>
      <c r="G8">
        <v>18</v>
      </c>
      <c r="H8">
        <v>31</v>
      </c>
      <c r="I8">
        <v>12.55</v>
      </c>
      <c r="J8">
        <v>27</v>
      </c>
      <c r="K8">
        <v>14.75</v>
      </c>
      <c r="L8">
        <v>17.920000000000002</v>
      </c>
      <c r="M8">
        <v>16.1754</v>
      </c>
      <c r="N8">
        <v>19.627914285700001</v>
      </c>
      <c r="O8">
        <v>31</v>
      </c>
      <c r="P8">
        <v>12.55</v>
      </c>
      <c r="Q8">
        <v>18.45</v>
      </c>
      <c r="R8">
        <v>0.93998780162899997</v>
      </c>
    </row>
    <row r="9" spans="1:18">
      <c r="A9" t="s">
        <v>37</v>
      </c>
      <c r="B9" t="s">
        <v>19</v>
      </c>
      <c r="C9">
        <v>7600</v>
      </c>
      <c r="D9" t="s">
        <v>26</v>
      </c>
      <c r="E9">
        <v>18.774999999999999</v>
      </c>
      <c r="F9" t="s">
        <v>38</v>
      </c>
      <c r="G9">
        <v>23</v>
      </c>
      <c r="H9">
        <v>24.5</v>
      </c>
      <c r="I9">
        <v>17.37</v>
      </c>
      <c r="J9">
        <v>21.3</v>
      </c>
      <c r="K9">
        <v>18.72</v>
      </c>
      <c r="L9">
        <v>14.5</v>
      </c>
      <c r="M9">
        <v>18.172000000000001</v>
      </c>
      <c r="N9">
        <v>19.651714285699999</v>
      </c>
      <c r="O9">
        <v>24.5</v>
      </c>
      <c r="P9">
        <v>14.5</v>
      </c>
      <c r="Q9">
        <v>10</v>
      </c>
      <c r="R9">
        <v>0.50886145883300005</v>
      </c>
    </row>
    <row r="10" spans="1:18">
      <c r="A10" t="s">
        <v>39</v>
      </c>
      <c r="B10" t="s">
        <v>29</v>
      </c>
      <c r="C10">
        <v>7500</v>
      </c>
      <c r="D10" t="s">
        <v>40</v>
      </c>
      <c r="E10">
        <v>22.597999999999999</v>
      </c>
      <c r="F10" t="s">
        <v>41</v>
      </c>
      <c r="G10">
        <v>25.6</v>
      </c>
      <c r="H10">
        <v>28.94</v>
      </c>
      <c r="I10">
        <v>22.88</v>
      </c>
      <c r="J10">
        <v>28.94</v>
      </c>
      <c r="K10">
        <v>24.494</v>
      </c>
      <c r="L10">
        <v>28.521999999999998</v>
      </c>
      <c r="M10">
        <v>22.284199999999998</v>
      </c>
      <c r="N10">
        <v>25.951457142900001</v>
      </c>
      <c r="O10">
        <v>28.94</v>
      </c>
      <c r="P10">
        <v>22.284199999999998</v>
      </c>
      <c r="Q10">
        <v>6.6558000000000002</v>
      </c>
      <c r="R10">
        <v>0.25647114778000002</v>
      </c>
    </row>
    <row r="11" spans="1:18">
      <c r="A11" t="s">
        <v>42</v>
      </c>
      <c r="B11" t="s">
        <v>19</v>
      </c>
      <c r="C11">
        <v>7500</v>
      </c>
      <c r="D11" t="s">
        <v>40</v>
      </c>
      <c r="E11">
        <v>16.738</v>
      </c>
      <c r="F11" t="s">
        <v>43</v>
      </c>
      <c r="G11">
        <v>22</v>
      </c>
      <c r="H11">
        <v>14.2</v>
      </c>
      <c r="I11">
        <v>14.77</v>
      </c>
      <c r="J11">
        <v>12.1</v>
      </c>
      <c r="K11">
        <v>16.64</v>
      </c>
      <c r="L11">
        <v>14.03</v>
      </c>
      <c r="M11">
        <v>15.827</v>
      </c>
      <c r="N11">
        <v>15.6524285714</v>
      </c>
      <c r="O11">
        <v>22</v>
      </c>
      <c r="P11">
        <v>12.1</v>
      </c>
      <c r="Q11">
        <v>9.9</v>
      </c>
      <c r="R11">
        <v>0.63248970949299999</v>
      </c>
    </row>
    <row r="12" spans="1:18">
      <c r="A12" t="s">
        <v>44</v>
      </c>
      <c r="B12" t="s">
        <v>29</v>
      </c>
      <c r="C12">
        <v>7400</v>
      </c>
      <c r="D12" t="s">
        <v>45</v>
      </c>
      <c r="E12">
        <v>24.678000000000001</v>
      </c>
      <c r="F12" t="s">
        <v>46</v>
      </c>
      <c r="G12">
        <v>27.8</v>
      </c>
      <c r="H12">
        <v>27.18</v>
      </c>
      <c r="I12">
        <v>24.02</v>
      </c>
      <c r="J12">
        <v>28.18</v>
      </c>
      <c r="K12">
        <v>22.431999999999999</v>
      </c>
      <c r="L12">
        <v>17.591999999999999</v>
      </c>
      <c r="M12">
        <v>24.200399999999998</v>
      </c>
      <c r="N12">
        <v>24.486342857099999</v>
      </c>
      <c r="O12">
        <v>28.18</v>
      </c>
      <c r="P12">
        <v>17.591999999999999</v>
      </c>
      <c r="Q12">
        <v>10.587999999999999</v>
      </c>
      <c r="R12">
        <v>0.43240430233999999</v>
      </c>
    </row>
    <row r="13" spans="1:18">
      <c r="A13" t="s">
        <v>47</v>
      </c>
      <c r="B13" t="s">
        <v>19</v>
      </c>
      <c r="C13">
        <v>7400</v>
      </c>
      <c r="D13" t="s">
        <v>48</v>
      </c>
      <c r="E13">
        <v>21.25</v>
      </c>
      <c r="F13" t="s">
        <v>49</v>
      </c>
      <c r="G13">
        <v>22.5</v>
      </c>
      <c r="H13">
        <v>19.600000000000001</v>
      </c>
      <c r="I13">
        <v>14.05</v>
      </c>
      <c r="J13">
        <v>18.8</v>
      </c>
      <c r="K13">
        <v>17.670000000000002</v>
      </c>
      <c r="L13">
        <v>15.73</v>
      </c>
      <c r="M13">
        <v>15.249000000000001</v>
      </c>
      <c r="N13">
        <v>17.657</v>
      </c>
      <c r="O13">
        <v>22.5</v>
      </c>
      <c r="P13">
        <v>14.05</v>
      </c>
      <c r="Q13">
        <v>8.4499999999999993</v>
      </c>
      <c r="R13">
        <v>0.47856374242499999</v>
      </c>
    </row>
    <row r="14" spans="1:18">
      <c r="A14" t="s">
        <v>50</v>
      </c>
      <c r="B14" t="s">
        <v>19</v>
      </c>
      <c r="C14">
        <v>7400</v>
      </c>
      <c r="D14" t="s">
        <v>51</v>
      </c>
      <c r="E14">
        <v>21.45</v>
      </c>
      <c r="F14" t="s">
        <v>52</v>
      </c>
      <c r="G14">
        <v>17</v>
      </c>
      <c r="H14">
        <v>18.2</v>
      </c>
      <c r="I14">
        <v>15.13</v>
      </c>
      <c r="J14">
        <v>17.100000000000001</v>
      </c>
      <c r="K14">
        <v>15.95</v>
      </c>
      <c r="L14">
        <v>17.170000000000002</v>
      </c>
      <c r="M14">
        <v>15.584</v>
      </c>
      <c r="N14">
        <v>16.590571428600001</v>
      </c>
      <c r="O14">
        <v>18.2</v>
      </c>
      <c r="P14">
        <v>15.13</v>
      </c>
      <c r="Q14">
        <v>3.07</v>
      </c>
      <c r="R14">
        <v>0.18504486197</v>
      </c>
    </row>
    <row r="15" spans="1:18">
      <c r="A15" t="s">
        <v>53</v>
      </c>
      <c r="B15" t="s">
        <v>19</v>
      </c>
      <c r="C15">
        <v>7400</v>
      </c>
      <c r="D15" t="s">
        <v>54</v>
      </c>
      <c r="E15">
        <v>18.687999999999999</v>
      </c>
      <c r="F15" t="s">
        <v>55</v>
      </c>
      <c r="G15">
        <v>22.5</v>
      </c>
      <c r="H15">
        <v>20.399999999999999</v>
      </c>
      <c r="I15">
        <v>19.05</v>
      </c>
      <c r="J15">
        <v>18.2</v>
      </c>
      <c r="K15">
        <v>19.5</v>
      </c>
      <c r="L15">
        <v>16.809999999999999</v>
      </c>
      <c r="M15">
        <v>16.998000000000001</v>
      </c>
      <c r="N15">
        <v>19.065428571399998</v>
      </c>
      <c r="O15">
        <v>22.5</v>
      </c>
      <c r="P15">
        <v>16.809999999999999</v>
      </c>
      <c r="Q15">
        <v>5.69</v>
      </c>
      <c r="R15">
        <v>0.29844595303400001</v>
      </c>
    </row>
    <row r="16" spans="1:18">
      <c r="A16" t="s">
        <v>56</v>
      </c>
      <c r="B16" t="s">
        <v>19</v>
      </c>
      <c r="C16">
        <v>7300</v>
      </c>
      <c r="D16" t="s">
        <v>54</v>
      </c>
      <c r="E16">
        <v>17.488</v>
      </c>
      <c r="F16" t="s">
        <v>55</v>
      </c>
      <c r="G16">
        <v>10</v>
      </c>
      <c r="H16">
        <v>11.4</v>
      </c>
      <c r="I16">
        <v>12.66</v>
      </c>
      <c r="J16">
        <v>9.8000000000000007</v>
      </c>
      <c r="K16">
        <v>17.46</v>
      </c>
      <c r="L16">
        <v>14.69</v>
      </c>
      <c r="M16">
        <v>15.138</v>
      </c>
      <c r="N16">
        <v>13.021142857099999</v>
      </c>
      <c r="O16">
        <v>17.46</v>
      </c>
      <c r="P16">
        <v>9.8000000000000007</v>
      </c>
      <c r="Q16">
        <v>7.66</v>
      </c>
      <c r="R16">
        <v>0.58827401588600003</v>
      </c>
    </row>
    <row r="17" spans="1:18">
      <c r="A17" t="s">
        <v>57</v>
      </c>
      <c r="B17" t="s">
        <v>58</v>
      </c>
      <c r="C17">
        <v>7300</v>
      </c>
      <c r="D17" t="s">
        <v>59</v>
      </c>
      <c r="E17">
        <v>20.7</v>
      </c>
      <c r="F17" t="s">
        <v>60</v>
      </c>
      <c r="G17">
        <v>24</v>
      </c>
      <c r="H17">
        <v>17.7</v>
      </c>
      <c r="I17">
        <v>19.37</v>
      </c>
      <c r="J17">
        <v>17.100000000000001</v>
      </c>
      <c r="K17">
        <v>23.84</v>
      </c>
      <c r="L17">
        <v>18.059999999999999</v>
      </c>
      <c r="M17">
        <v>18.251000000000001</v>
      </c>
      <c r="N17">
        <v>19.7601428571</v>
      </c>
      <c r="O17">
        <v>24</v>
      </c>
      <c r="P17">
        <v>17.100000000000001</v>
      </c>
      <c r="Q17">
        <v>6.9</v>
      </c>
      <c r="R17">
        <v>0.349187758909</v>
      </c>
    </row>
    <row r="18" spans="1:18">
      <c r="A18" t="s">
        <v>61</v>
      </c>
      <c r="B18" t="s">
        <v>58</v>
      </c>
      <c r="C18">
        <v>7100</v>
      </c>
      <c r="D18" t="s">
        <v>62</v>
      </c>
      <c r="E18">
        <v>17.538</v>
      </c>
      <c r="F18" t="s">
        <v>63</v>
      </c>
      <c r="G18">
        <v>17</v>
      </c>
      <c r="H18">
        <v>23.8</v>
      </c>
      <c r="I18">
        <v>14.94</v>
      </c>
      <c r="J18">
        <v>24</v>
      </c>
      <c r="K18">
        <v>16.57</v>
      </c>
      <c r="L18">
        <v>16.27</v>
      </c>
      <c r="M18">
        <v>20.3</v>
      </c>
      <c r="N18">
        <v>18.982857142899999</v>
      </c>
      <c r="O18">
        <v>24</v>
      </c>
      <c r="P18">
        <v>14.94</v>
      </c>
      <c r="Q18">
        <v>9.06</v>
      </c>
      <c r="R18">
        <v>0.47727272727300002</v>
      </c>
    </row>
    <row r="19" spans="1:18">
      <c r="A19" t="s">
        <v>64</v>
      </c>
      <c r="B19" t="s">
        <v>19</v>
      </c>
      <c r="C19">
        <v>7100</v>
      </c>
      <c r="D19" t="s">
        <v>59</v>
      </c>
      <c r="E19">
        <v>25.8</v>
      </c>
      <c r="F19" t="s">
        <v>65</v>
      </c>
      <c r="G19">
        <v>20.5</v>
      </c>
      <c r="H19">
        <v>23.2</v>
      </c>
      <c r="I19">
        <v>17.36</v>
      </c>
      <c r="J19">
        <v>20.7</v>
      </c>
      <c r="K19">
        <v>18.48</v>
      </c>
      <c r="L19">
        <v>16.91</v>
      </c>
      <c r="M19">
        <v>16.803999999999998</v>
      </c>
      <c r="N19">
        <v>19.136285714300001</v>
      </c>
      <c r="O19">
        <v>23.2</v>
      </c>
      <c r="P19">
        <v>16.803999999999998</v>
      </c>
      <c r="Q19">
        <v>6.3959999999999999</v>
      </c>
      <c r="R19">
        <v>0.33423414007800001</v>
      </c>
    </row>
    <row r="20" spans="1:18">
      <c r="A20" t="s">
        <v>66</v>
      </c>
      <c r="B20" t="s">
        <v>29</v>
      </c>
      <c r="C20">
        <v>7000</v>
      </c>
      <c r="D20" t="s">
        <v>67</v>
      </c>
      <c r="E20">
        <v>23.138000000000002</v>
      </c>
      <c r="F20" t="s">
        <v>68</v>
      </c>
      <c r="G20">
        <v>21.4</v>
      </c>
      <c r="H20">
        <v>24.94</v>
      </c>
      <c r="I20">
        <v>19.89</v>
      </c>
      <c r="J20">
        <v>25.94</v>
      </c>
      <c r="K20">
        <v>19.821999999999999</v>
      </c>
      <c r="L20">
        <v>19.899999999999999</v>
      </c>
      <c r="M20">
        <v>20.348400000000002</v>
      </c>
      <c r="N20">
        <v>21.748628571400001</v>
      </c>
      <c r="O20">
        <v>25.94</v>
      </c>
      <c r="P20">
        <v>19.821999999999999</v>
      </c>
      <c r="Q20">
        <v>6.1180000000000003</v>
      </c>
      <c r="R20">
        <v>0.28130509378599999</v>
      </c>
    </row>
    <row r="21" spans="1:18">
      <c r="A21" t="s">
        <v>69</v>
      </c>
      <c r="B21" t="s">
        <v>29</v>
      </c>
      <c r="C21">
        <v>6900</v>
      </c>
      <c r="D21" t="s">
        <v>51</v>
      </c>
      <c r="E21">
        <v>23.28</v>
      </c>
      <c r="F21" t="s">
        <v>52</v>
      </c>
      <c r="G21">
        <v>17.600000000000001</v>
      </c>
      <c r="H21">
        <v>17.059999999999999</v>
      </c>
      <c r="I21">
        <v>14.77</v>
      </c>
      <c r="J21">
        <v>18.059999999999999</v>
      </c>
      <c r="K21">
        <v>17.702000000000002</v>
      </c>
      <c r="L21">
        <v>22.797999999999998</v>
      </c>
      <c r="M21">
        <v>17.527000000000001</v>
      </c>
      <c r="N21">
        <v>17.931000000000001</v>
      </c>
      <c r="O21">
        <v>22.797999999999998</v>
      </c>
      <c r="P21">
        <v>14.77</v>
      </c>
      <c r="Q21">
        <v>8.0280000000000005</v>
      </c>
      <c r="R21">
        <v>0.447716245608</v>
      </c>
    </row>
    <row r="22" spans="1:18">
      <c r="A22" t="s">
        <v>70</v>
      </c>
      <c r="B22" t="s">
        <v>29</v>
      </c>
      <c r="C22">
        <v>6800</v>
      </c>
      <c r="D22" t="s">
        <v>20</v>
      </c>
      <c r="E22">
        <v>19.844000000000001</v>
      </c>
      <c r="F22" t="s">
        <v>21</v>
      </c>
    </row>
    <row r="23" spans="1:18">
      <c r="A23" t="s">
        <v>71</v>
      </c>
      <c r="B23" t="s">
        <v>58</v>
      </c>
      <c r="C23">
        <v>6800</v>
      </c>
      <c r="D23" t="s">
        <v>59</v>
      </c>
      <c r="E23">
        <v>17.670999999999999</v>
      </c>
      <c r="F23" t="s">
        <v>65</v>
      </c>
    </row>
    <row r="24" spans="1:18">
      <c r="A24" t="s">
        <v>72</v>
      </c>
      <c r="B24" t="s">
        <v>19</v>
      </c>
      <c r="C24">
        <v>6800</v>
      </c>
      <c r="D24" t="s">
        <v>35</v>
      </c>
      <c r="E24">
        <v>14.257</v>
      </c>
      <c r="F24" t="s">
        <v>73</v>
      </c>
      <c r="G24">
        <v>21</v>
      </c>
      <c r="H24">
        <v>24.6</v>
      </c>
      <c r="I24">
        <v>15.81</v>
      </c>
      <c r="J24">
        <v>22.3</v>
      </c>
      <c r="K24">
        <v>16.12</v>
      </c>
      <c r="L24">
        <v>23.08</v>
      </c>
      <c r="M24">
        <v>17.126999999999999</v>
      </c>
      <c r="N24">
        <v>20.005285714300001</v>
      </c>
      <c r="O24">
        <v>24.6</v>
      </c>
      <c r="P24">
        <v>15.81</v>
      </c>
      <c r="Q24">
        <v>8.7899999999999991</v>
      </c>
      <c r="R24">
        <v>0.43938387711799998</v>
      </c>
    </row>
    <row r="25" spans="1:18">
      <c r="A25" t="s">
        <v>74</v>
      </c>
      <c r="B25" t="s">
        <v>19</v>
      </c>
      <c r="C25">
        <v>6800</v>
      </c>
      <c r="D25" t="s">
        <v>62</v>
      </c>
      <c r="E25">
        <v>17.838000000000001</v>
      </c>
      <c r="F25" t="s">
        <v>75</v>
      </c>
      <c r="G25">
        <v>20</v>
      </c>
      <c r="H25">
        <v>25.6</v>
      </c>
      <c r="I25">
        <v>15.29</v>
      </c>
      <c r="J25">
        <v>23.8</v>
      </c>
      <c r="K25">
        <v>16.190000000000001</v>
      </c>
      <c r="L25">
        <v>12.48</v>
      </c>
      <c r="M25">
        <v>14.833</v>
      </c>
      <c r="N25">
        <v>18.313285714300001</v>
      </c>
      <c r="O25">
        <v>25.6</v>
      </c>
      <c r="P25">
        <v>12.48</v>
      </c>
      <c r="Q25">
        <v>13.12</v>
      </c>
      <c r="R25">
        <v>0.71641977331100004</v>
      </c>
    </row>
    <row r="26" spans="1:18">
      <c r="A26" t="s">
        <v>76</v>
      </c>
      <c r="B26" t="s">
        <v>29</v>
      </c>
      <c r="C26">
        <v>6700</v>
      </c>
      <c r="D26" t="s">
        <v>23</v>
      </c>
      <c r="E26">
        <v>19.251000000000001</v>
      </c>
      <c r="F26" t="s">
        <v>24</v>
      </c>
      <c r="G26">
        <v>22.5</v>
      </c>
      <c r="H26">
        <v>17.34</v>
      </c>
      <c r="I26">
        <v>16.59</v>
      </c>
      <c r="J26">
        <v>18.34</v>
      </c>
      <c r="K26">
        <v>18.373999999999999</v>
      </c>
      <c r="L26">
        <v>15.24</v>
      </c>
      <c r="M26">
        <v>16.936399999999999</v>
      </c>
      <c r="N26">
        <v>17.9029142857</v>
      </c>
      <c r="O26">
        <v>22.5</v>
      </c>
      <c r="P26">
        <v>15.24</v>
      </c>
      <c r="Q26">
        <v>7.26</v>
      </c>
      <c r="R26">
        <v>0.40552056967599998</v>
      </c>
    </row>
    <row r="27" spans="1:18">
      <c r="A27" t="s">
        <v>77</v>
      </c>
      <c r="B27" t="s">
        <v>58</v>
      </c>
      <c r="C27">
        <v>6700</v>
      </c>
      <c r="D27" t="s">
        <v>51</v>
      </c>
      <c r="E27">
        <v>12.282999999999999</v>
      </c>
      <c r="F27" t="s">
        <v>78</v>
      </c>
      <c r="G27">
        <v>17.5</v>
      </c>
      <c r="H27">
        <v>15</v>
      </c>
      <c r="I27">
        <v>14.31</v>
      </c>
      <c r="J27">
        <v>15.7</v>
      </c>
      <c r="K27">
        <v>14.61</v>
      </c>
      <c r="L27">
        <v>16.2</v>
      </c>
      <c r="M27">
        <v>14.121</v>
      </c>
      <c r="N27">
        <v>15.3487142857</v>
      </c>
      <c r="O27">
        <v>17.5</v>
      </c>
      <c r="P27">
        <v>14.121</v>
      </c>
      <c r="Q27">
        <v>3.379</v>
      </c>
      <c r="R27">
        <v>0.22014873279300001</v>
      </c>
    </row>
    <row r="28" spans="1:18">
      <c r="A28" t="s">
        <v>79</v>
      </c>
      <c r="B28" t="s">
        <v>19</v>
      </c>
      <c r="C28">
        <v>6700</v>
      </c>
      <c r="D28" t="s">
        <v>40</v>
      </c>
      <c r="E28">
        <v>15.35</v>
      </c>
      <c r="F28" t="s">
        <v>41</v>
      </c>
      <c r="G28">
        <v>22</v>
      </c>
      <c r="H28">
        <v>24.8</v>
      </c>
      <c r="I28">
        <v>16.8</v>
      </c>
      <c r="J28">
        <v>22.7</v>
      </c>
      <c r="K28">
        <v>19.11</v>
      </c>
      <c r="L28">
        <v>17.68</v>
      </c>
      <c r="M28">
        <v>15.048999999999999</v>
      </c>
      <c r="N28">
        <v>19.7341428571</v>
      </c>
      <c r="O28">
        <v>24.8</v>
      </c>
      <c r="P28">
        <v>15.048999999999999</v>
      </c>
      <c r="Q28">
        <v>9.7509999999999994</v>
      </c>
      <c r="R28">
        <v>0.494118243219</v>
      </c>
    </row>
    <row r="29" spans="1:18">
      <c r="A29" t="s">
        <v>80</v>
      </c>
      <c r="B29" t="s">
        <v>19</v>
      </c>
      <c r="C29">
        <v>6700</v>
      </c>
      <c r="D29" t="s">
        <v>81</v>
      </c>
      <c r="E29">
        <v>18.170000000000002</v>
      </c>
      <c r="F29" t="s">
        <v>82</v>
      </c>
      <c r="G29">
        <v>21.5</v>
      </c>
      <c r="H29">
        <v>17.600000000000001</v>
      </c>
      <c r="I29">
        <v>13.9</v>
      </c>
      <c r="J29">
        <v>16.899999999999999</v>
      </c>
      <c r="K29">
        <v>15.15</v>
      </c>
      <c r="L29">
        <v>13</v>
      </c>
      <c r="M29">
        <v>17.696000000000002</v>
      </c>
      <c r="N29">
        <v>16.535142857099999</v>
      </c>
      <c r="O29">
        <v>21.5</v>
      </c>
      <c r="P29">
        <v>13</v>
      </c>
      <c r="Q29">
        <v>8.5</v>
      </c>
      <c r="R29">
        <v>0.51405664126600004</v>
      </c>
    </row>
    <row r="30" spans="1:18">
      <c r="A30" t="s">
        <v>83</v>
      </c>
      <c r="B30" t="s">
        <v>19</v>
      </c>
      <c r="C30">
        <v>6700</v>
      </c>
      <c r="D30" t="s">
        <v>84</v>
      </c>
      <c r="E30">
        <v>19.088000000000001</v>
      </c>
      <c r="F30" t="s">
        <v>85</v>
      </c>
      <c r="G30">
        <v>26</v>
      </c>
      <c r="H30">
        <v>18</v>
      </c>
      <c r="I30">
        <v>14.71</v>
      </c>
      <c r="J30">
        <v>17</v>
      </c>
      <c r="K30">
        <v>18.170000000000002</v>
      </c>
      <c r="L30">
        <v>13.85</v>
      </c>
      <c r="M30">
        <v>15.62</v>
      </c>
      <c r="N30">
        <v>17.621428571399999</v>
      </c>
      <c r="O30">
        <v>26</v>
      </c>
      <c r="P30">
        <v>13.85</v>
      </c>
      <c r="Q30">
        <v>12.15</v>
      </c>
      <c r="R30">
        <v>0.68950141872699999</v>
      </c>
    </row>
    <row r="31" spans="1:18">
      <c r="A31" t="s">
        <v>86</v>
      </c>
      <c r="B31" t="s">
        <v>58</v>
      </c>
      <c r="C31">
        <v>6500</v>
      </c>
      <c r="D31" t="s">
        <v>20</v>
      </c>
      <c r="E31">
        <v>12.244</v>
      </c>
      <c r="F31" t="s">
        <v>21</v>
      </c>
      <c r="G31">
        <v>21.5</v>
      </c>
      <c r="H31">
        <v>10.1</v>
      </c>
      <c r="I31">
        <v>15.58</v>
      </c>
      <c r="J31">
        <v>11.3</v>
      </c>
      <c r="K31">
        <v>22.21</v>
      </c>
      <c r="L31">
        <v>23.78</v>
      </c>
      <c r="M31">
        <v>17.93</v>
      </c>
      <c r="N31">
        <v>17.485714285699999</v>
      </c>
      <c r="O31">
        <v>23.78</v>
      </c>
      <c r="P31">
        <v>10.1</v>
      </c>
      <c r="Q31">
        <v>13.68</v>
      </c>
      <c r="R31">
        <v>0.78235294117599996</v>
      </c>
    </row>
    <row r="32" spans="1:18">
      <c r="A32" t="s">
        <v>87</v>
      </c>
      <c r="B32" t="s">
        <v>29</v>
      </c>
      <c r="C32">
        <v>6500</v>
      </c>
      <c r="D32" t="s">
        <v>26</v>
      </c>
      <c r="E32">
        <v>22.905000000000001</v>
      </c>
      <c r="F32" t="s">
        <v>38</v>
      </c>
      <c r="G32">
        <v>19.8</v>
      </c>
      <c r="H32">
        <v>17.68</v>
      </c>
      <c r="I32">
        <v>19.510000000000002</v>
      </c>
      <c r="J32">
        <v>18.68</v>
      </c>
      <c r="K32">
        <v>20.698</v>
      </c>
      <c r="L32">
        <v>15.295999999999999</v>
      </c>
      <c r="M32">
        <v>18.9194</v>
      </c>
      <c r="N32">
        <v>18.6547714286</v>
      </c>
      <c r="O32">
        <v>20.698</v>
      </c>
      <c r="P32">
        <v>15.295999999999999</v>
      </c>
      <c r="Q32">
        <v>5.4020000000000001</v>
      </c>
      <c r="R32">
        <v>0.28957738885599998</v>
      </c>
    </row>
    <row r="33" spans="1:18">
      <c r="A33" t="s">
        <v>88</v>
      </c>
      <c r="B33" t="s">
        <v>58</v>
      </c>
      <c r="C33">
        <v>6400</v>
      </c>
      <c r="D33" t="s">
        <v>45</v>
      </c>
      <c r="E33">
        <v>17.667000000000002</v>
      </c>
      <c r="F33" t="s">
        <v>46</v>
      </c>
      <c r="G33">
        <v>20.5</v>
      </c>
      <c r="H33">
        <v>12.7</v>
      </c>
      <c r="I33">
        <v>18.32</v>
      </c>
      <c r="J33">
        <v>13.9</v>
      </c>
      <c r="K33">
        <v>18.03</v>
      </c>
      <c r="L33">
        <v>20.76</v>
      </c>
      <c r="M33">
        <v>18.435600000000001</v>
      </c>
      <c r="N33">
        <v>17.520800000000001</v>
      </c>
      <c r="O33">
        <v>20.76</v>
      </c>
      <c r="P33">
        <v>12.7</v>
      </c>
      <c r="Q33">
        <v>8.06</v>
      </c>
      <c r="R33">
        <v>0.460024656408</v>
      </c>
    </row>
    <row r="34" spans="1:18">
      <c r="A34" t="s">
        <v>89</v>
      </c>
      <c r="B34" t="s">
        <v>33</v>
      </c>
      <c r="C34">
        <v>6300</v>
      </c>
      <c r="D34" t="s">
        <v>67</v>
      </c>
      <c r="E34">
        <v>16.425000000000001</v>
      </c>
      <c r="F34" t="s">
        <v>68</v>
      </c>
      <c r="G34">
        <v>18.5</v>
      </c>
      <c r="H34">
        <v>19</v>
      </c>
      <c r="I34">
        <v>13.57</v>
      </c>
      <c r="J34">
        <v>17.5</v>
      </c>
      <c r="K34">
        <v>13.46</v>
      </c>
      <c r="L34">
        <v>10.74</v>
      </c>
      <c r="M34">
        <v>14.255000000000001</v>
      </c>
      <c r="N34">
        <v>15.2892857143</v>
      </c>
      <c r="O34">
        <v>19</v>
      </c>
      <c r="P34">
        <v>10.74</v>
      </c>
      <c r="Q34">
        <v>8.26</v>
      </c>
      <c r="R34">
        <v>0.54024760569999997</v>
      </c>
    </row>
    <row r="35" spans="1:18">
      <c r="A35" t="s">
        <v>90</v>
      </c>
      <c r="B35" t="s">
        <v>58</v>
      </c>
      <c r="C35">
        <v>6300</v>
      </c>
      <c r="D35" t="s">
        <v>23</v>
      </c>
      <c r="E35">
        <v>17.314</v>
      </c>
      <c r="F35" t="s">
        <v>30</v>
      </c>
    </row>
    <row r="36" spans="1:18">
      <c r="A36" t="s">
        <v>91</v>
      </c>
      <c r="B36" t="s">
        <v>29</v>
      </c>
      <c r="C36">
        <v>6200</v>
      </c>
      <c r="D36" t="s">
        <v>54</v>
      </c>
      <c r="E36">
        <v>14.3</v>
      </c>
      <c r="F36" t="s">
        <v>55</v>
      </c>
      <c r="G36">
        <v>18</v>
      </c>
      <c r="H36">
        <v>16.899999999999999</v>
      </c>
      <c r="I36">
        <v>19.559999999999999</v>
      </c>
      <c r="J36">
        <v>17.899999999999999</v>
      </c>
      <c r="K36">
        <v>17.116</v>
      </c>
      <c r="L36">
        <v>18.872</v>
      </c>
      <c r="M36">
        <v>17.760200000000001</v>
      </c>
      <c r="N36">
        <v>18.015457142900001</v>
      </c>
      <c r="O36">
        <v>19.559999999999999</v>
      </c>
      <c r="P36">
        <v>16.899999999999999</v>
      </c>
      <c r="Q36">
        <v>2.66</v>
      </c>
      <c r="R36">
        <v>0.14765098542399999</v>
      </c>
    </row>
    <row r="37" spans="1:18">
      <c r="A37" t="s">
        <v>92</v>
      </c>
      <c r="B37" t="s">
        <v>58</v>
      </c>
      <c r="C37">
        <v>6200</v>
      </c>
      <c r="D37" t="s">
        <v>81</v>
      </c>
      <c r="E37">
        <v>17.428999999999998</v>
      </c>
      <c r="F37" t="s">
        <v>93</v>
      </c>
      <c r="G37">
        <v>24</v>
      </c>
      <c r="H37">
        <v>15.2</v>
      </c>
      <c r="I37">
        <v>15.19</v>
      </c>
      <c r="J37">
        <v>15.8</v>
      </c>
      <c r="K37">
        <v>19.38</v>
      </c>
      <c r="L37">
        <v>14.44</v>
      </c>
      <c r="M37">
        <v>14.981</v>
      </c>
      <c r="N37">
        <v>16.9987142857</v>
      </c>
      <c r="O37">
        <v>24</v>
      </c>
      <c r="P37">
        <v>14.44</v>
      </c>
      <c r="Q37">
        <v>9.56</v>
      </c>
      <c r="R37">
        <v>0.56239547528800005</v>
      </c>
    </row>
    <row r="38" spans="1:18">
      <c r="A38" t="s">
        <v>94</v>
      </c>
      <c r="B38" t="s">
        <v>19</v>
      </c>
      <c r="C38">
        <v>6200</v>
      </c>
      <c r="D38" t="s">
        <v>81</v>
      </c>
      <c r="E38">
        <v>14.763</v>
      </c>
      <c r="F38" t="s">
        <v>93</v>
      </c>
      <c r="G38">
        <v>18</v>
      </c>
      <c r="H38">
        <v>12</v>
      </c>
      <c r="I38">
        <v>13.88</v>
      </c>
      <c r="J38">
        <v>11</v>
      </c>
      <c r="K38">
        <v>13.82</v>
      </c>
      <c r="L38">
        <v>13.32</v>
      </c>
      <c r="M38">
        <v>13.525</v>
      </c>
      <c r="N38">
        <v>13.649285714299999</v>
      </c>
      <c r="O38">
        <v>18</v>
      </c>
      <c r="P38">
        <v>11</v>
      </c>
      <c r="Q38">
        <v>7</v>
      </c>
      <c r="R38">
        <v>0.51284734941700005</v>
      </c>
    </row>
    <row r="39" spans="1:18">
      <c r="A39" t="s">
        <v>95</v>
      </c>
      <c r="B39" t="s">
        <v>58</v>
      </c>
      <c r="C39">
        <v>6000</v>
      </c>
      <c r="D39" t="s">
        <v>84</v>
      </c>
      <c r="E39">
        <v>14.425000000000001</v>
      </c>
      <c r="F39" t="s">
        <v>96</v>
      </c>
      <c r="G39">
        <v>18.5</v>
      </c>
      <c r="H39">
        <v>17.7</v>
      </c>
      <c r="I39">
        <v>14.54</v>
      </c>
      <c r="J39">
        <v>17.7</v>
      </c>
      <c r="K39">
        <v>18.22</v>
      </c>
      <c r="L39">
        <v>17.100000000000001</v>
      </c>
      <c r="M39">
        <v>14.616</v>
      </c>
      <c r="N39">
        <v>16.910857142899999</v>
      </c>
      <c r="O39">
        <v>18.5</v>
      </c>
      <c r="P39">
        <v>14.54</v>
      </c>
      <c r="Q39">
        <v>3.96</v>
      </c>
      <c r="R39">
        <v>0.23416908832899999</v>
      </c>
    </row>
    <row r="40" spans="1:18">
      <c r="A40" t="s">
        <v>97</v>
      </c>
      <c r="B40" t="s">
        <v>19</v>
      </c>
      <c r="C40">
        <v>6000</v>
      </c>
      <c r="D40" t="s">
        <v>45</v>
      </c>
      <c r="E40">
        <v>14.667</v>
      </c>
      <c r="F40" t="s">
        <v>46</v>
      </c>
      <c r="G40">
        <v>21.5</v>
      </c>
      <c r="H40">
        <v>19.100000000000001</v>
      </c>
      <c r="I40">
        <v>15.83</v>
      </c>
      <c r="J40">
        <v>18.899999999999999</v>
      </c>
      <c r="K40">
        <v>12.72</v>
      </c>
      <c r="L40">
        <v>13.03</v>
      </c>
      <c r="M40">
        <v>14.398</v>
      </c>
      <c r="N40">
        <v>16.496857142900001</v>
      </c>
      <c r="O40">
        <v>21.5</v>
      </c>
      <c r="P40">
        <v>12.72</v>
      </c>
      <c r="Q40">
        <v>8.7799999999999994</v>
      </c>
      <c r="R40">
        <v>0.53222258785200005</v>
      </c>
    </row>
    <row r="41" spans="1:18">
      <c r="A41" t="s">
        <v>98</v>
      </c>
      <c r="B41" t="s">
        <v>58</v>
      </c>
      <c r="C41">
        <v>5900</v>
      </c>
      <c r="D41" t="s">
        <v>48</v>
      </c>
      <c r="E41">
        <v>18.343</v>
      </c>
      <c r="F41" t="s">
        <v>49</v>
      </c>
      <c r="G41">
        <v>18</v>
      </c>
      <c r="H41">
        <v>15.9</v>
      </c>
      <c r="I41">
        <v>12.58</v>
      </c>
      <c r="J41">
        <v>15.7</v>
      </c>
      <c r="K41">
        <v>15.09</v>
      </c>
      <c r="L41">
        <v>16.440000000000001</v>
      </c>
      <c r="M41">
        <v>16.4758</v>
      </c>
      <c r="N41">
        <v>15.7408285714</v>
      </c>
      <c r="O41">
        <v>18</v>
      </c>
      <c r="P41">
        <v>12.58</v>
      </c>
      <c r="Q41">
        <v>5.42</v>
      </c>
      <c r="R41">
        <v>0.344327490475</v>
      </c>
    </row>
    <row r="42" spans="1:18">
      <c r="A42" t="s">
        <v>99</v>
      </c>
      <c r="B42" t="s">
        <v>29</v>
      </c>
      <c r="C42">
        <v>5900</v>
      </c>
      <c r="D42" t="s">
        <v>51</v>
      </c>
      <c r="E42">
        <v>16.678000000000001</v>
      </c>
      <c r="F42" t="s">
        <v>78</v>
      </c>
      <c r="G42">
        <v>16.7</v>
      </c>
      <c r="H42">
        <v>19.46</v>
      </c>
      <c r="I42">
        <v>16.670000000000002</v>
      </c>
      <c r="J42">
        <v>20.46</v>
      </c>
      <c r="K42">
        <v>17.922000000000001</v>
      </c>
      <c r="L42">
        <v>18.579999999999998</v>
      </c>
      <c r="M42">
        <v>14.9498</v>
      </c>
      <c r="N42">
        <v>17.820257142900001</v>
      </c>
      <c r="O42">
        <v>20.46</v>
      </c>
      <c r="P42">
        <v>14.9498</v>
      </c>
      <c r="Q42">
        <v>5.5102000000000002</v>
      </c>
      <c r="R42">
        <v>0.30920990397800002</v>
      </c>
    </row>
    <row r="43" spans="1:18">
      <c r="A43" t="s">
        <v>100</v>
      </c>
      <c r="B43" t="s">
        <v>19</v>
      </c>
      <c r="C43">
        <v>5800</v>
      </c>
      <c r="D43" t="s">
        <v>62</v>
      </c>
      <c r="E43">
        <v>18.138000000000002</v>
      </c>
      <c r="F43" t="s">
        <v>75</v>
      </c>
      <c r="G43">
        <v>19.5</v>
      </c>
      <c r="H43">
        <v>16.2</v>
      </c>
      <c r="I43">
        <v>13.04</v>
      </c>
      <c r="J43">
        <v>15.1</v>
      </c>
      <c r="K43">
        <v>17.57</v>
      </c>
      <c r="L43">
        <v>14.02</v>
      </c>
      <c r="M43">
        <v>13.321999999999999</v>
      </c>
      <c r="N43">
        <v>15.536</v>
      </c>
      <c r="O43">
        <v>19.5</v>
      </c>
      <c r="P43">
        <v>13.04</v>
      </c>
      <c r="Q43">
        <v>6.46</v>
      </c>
      <c r="R43">
        <v>0.41580844490199997</v>
      </c>
    </row>
    <row r="44" spans="1:18">
      <c r="A44" t="s">
        <v>101</v>
      </c>
      <c r="B44" t="s">
        <v>29</v>
      </c>
      <c r="C44">
        <v>5800</v>
      </c>
      <c r="D44" t="s">
        <v>62</v>
      </c>
      <c r="E44">
        <v>21.132999999999999</v>
      </c>
      <c r="F44" t="s">
        <v>75</v>
      </c>
      <c r="G44">
        <v>18.3</v>
      </c>
      <c r="H44">
        <v>17.54</v>
      </c>
      <c r="I44">
        <v>16.8</v>
      </c>
      <c r="J44">
        <v>18.54</v>
      </c>
      <c r="K44">
        <v>19.448</v>
      </c>
      <c r="L44">
        <v>17.024000000000001</v>
      </c>
      <c r="M44">
        <v>17.493400000000001</v>
      </c>
      <c r="N44">
        <v>17.877914285700001</v>
      </c>
      <c r="O44">
        <v>19.448</v>
      </c>
      <c r="P44">
        <v>16.8</v>
      </c>
      <c r="Q44">
        <v>2.6480000000000001</v>
      </c>
      <c r="R44">
        <v>0.14811571180399999</v>
      </c>
    </row>
    <row r="45" spans="1:18">
      <c r="A45" t="s">
        <v>102</v>
      </c>
      <c r="B45" t="s">
        <v>33</v>
      </c>
      <c r="C45">
        <v>5800</v>
      </c>
      <c r="D45" t="s">
        <v>26</v>
      </c>
      <c r="E45">
        <v>17.175000000000001</v>
      </c>
      <c r="F45" t="s">
        <v>38</v>
      </c>
      <c r="G45">
        <v>18</v>
      </c>
      <c r="H45">
        <v>21.4</v>
      </c>
      <c r="I45">
        <v>15.37</v>
      </c>
      <c r="J45">
        <v>19.7</v>
      </c>
      <c r="K45">
        <v>12.81</v>
      </c>
      <c r="L45">
        <v>9.56</v>
      </c>
      <c r="M45">
        <v>14.868</v>
      </c>
      <c r="N45">
        <v>15.958285714300001</v>
      </c>
      <c r="O45">
        <v>21.4</v>
      </c>
      <c r="P45">
        <v>9.56</v>
      </c>
      <c r="Q45">
        <v>11.84</v>
      </c>
      <c r="R45">
        <v>0.74193432878599996</v>
      </c>
    </row>
    <row r="46" spans="1:18">
      <c r="A46" t="s">
        <v>103</v>
      </c>
      <c r="B46" t="s">
        <v>19</v>
      </c>
      <c r="C46">
        <v>5800</v>
      </c>
      <c r="D46" t="s">
        <v>84</v>
      </c>
      <c r="E46">
        <v>17.937999999999999</v>
      </c>
      <c r="F46" t="s">
        <v>85</v>
      </c>
      <c r="G46">
        <v>18</v>
      </c>
      <c r="H46">
        <v>18.8</v>
      </c>
      <c r="I46">
        <v>12.05</v>
      </c>
      <c r="J46">
        <v>17.399999999999999</v>
      </c>
      <c r="K46">
        <v>14.05</v>
      </c>
      <c r="L46">
        <v>13.96</v>
      </c>
      <c r="M46">
        <v>10.651999999999999</v>
      </c>
      <c r="N46">
        <v>14.987428571400001</v>
      </c>
      <c r="O46">
        <v>18.8</v>
      </c>
      <c r="P46">
        <v>10.651999999999999</v>
      </c>
      <c r="Q46">
        <v>8.1479999999999997</v>
      </c>
      <c r="R46">
        <v>0.54365563519899995</v>
      </c>
    </row>
    <row r="47" spans="1:18">
      <c r="A47" t="s">
        <v>104</v>
      </c>
      <c r="B47" t="s">
        <v>29</v>
      </c>
      <c r="C47">
        <v>5700</v>
      </c>
      <c r="D47" t="s">
        <v>81</v>
      </c>
      <c r="E47">
        <v>15.068</v>
      </c>
      <c r="F47" t="s">
        <v>93</v>
      </c>
      <c r="G47">
        <v>17.899999999999999</v>
      </c>
      <c r="H47">
        <v>8.44</v>
      </c>
      <c r="I47">
        <v>17.27</v>
      </c>
      <c r="J47">
        <v>9.44</v>
      </c>
      <c r="K47">
        <v>15.928000000000001</v>
      </c>
      <c r="L47">
        <v>16.524000000000001</v>
      </c>
      <c r="M47">
        <v>14.821999999999999</v>
      </c>
      <c r="N47">
        <v>14.332000000000001</v>
      </c>
      <c r="O47">
        <v>17.899999999999999</v>
      </c>
      <c r="P47">
        <v>8.44</v>
      </c>
      <c r="Q47">
        <v>9.4600000000000009</v>
      </c>
      <c r="R47">
        <v>0.66006140106099997</v>
      </c>
    </row>
    <row r="48" spans="1:18">
      <c r="A48" t="s">
        <v>105</v>
      </c>
      <c r="B48" t="s">
        <v>58</v>
      </c>
      <c r="C48">
        <v>5700</v>
      </c>
      <c r="D48" t="s">
        <v>62</v>
      </c>
      <c r="E48">
        <v>14.675000000000001</v>
      </c>
      <c r="F48" t="s">
        <v>75</v>
      </c>
      <c r="G48">
        <v>11</v>
      </c>
      <c r="H48">
        <v>13.2</v>
      </c>
      <c r="I48">
        <v>13</v>
      </c>
      <c r="J48">
        <v>13.4</v>
      </c>
      <c r="K48">
        <v>12.44</v>
      </c>
      <c r="L48">
        <v>13.91</v>
      </c>
      <c r="M48">
        <v>15.252000000000001</v>
      </c>
      <c r="N48">
        <v>13.1717142857</v>
      </c>
      <c r="O48">
        <v>15.252000000000001</v>
      </c>
      <c r="P48">
        <v>11</v>
      </c>
      <c r="Q48">
        <v>4.2519999999999998</v>
      </c>
      <c r="R48">
        <v>0.32281295416599998</v>
      </c>
    </row>
    <row r="49" spans="1:18">
      <c r="A49" t="s">
        <v>106</v>
      </c>
      <c r="B49" t="s">
        <v>58</v>
      </c>
      <c r="C49">
        <v>5600</v>
      </c>
      <c r="D49" t="s">
        <v>35</v>
      </c>
      <c r="E49">
        <v>15.888</v>
      </c>
      <c r="F49" t="s">
        <v>73</v>
      </c>
      <c r="G49">
        <v>18.5</v>
      </c>
      <c r="H49">
        <v>13.2</v>
      </c>
      <c r="I49">
        <v>12.93</v>
      </c>
      <c r="J49">
        <v>13.4</v>
      </c>
      <c r="K49">
        <v>15.08</v>
      </c>
      <c r="L49">
        <v>14.44</v>
      </c>
      <c r="M49">
        <v>13.335800000000001</v>
      </c>
      <c r="N49">
        <v>14.4122571429</v>
      </c>
      <c r="O49">
        <v>18.5</v>
      </c>
      <c r="P49">
        <v>12.93</v>
      </c>
      <c r="Q49">
        <v>5.57</v>
      </c>
      <c r="R49">
        <v>0.38647659036300003</v>
      </c>
    </row>
    <row r="50" spans="1:18">
      <c r="A50" t="s">
        <v>107</v>
      </c>
      <c r="B50" t="s">
        <v>29</v>
      </c>
      <c r="C50">
        <v>5600</v>
      </c>
      <c r="D50" t="s">
        <v>84</v>
      </c>
      <c r="E50">
        <v>21.44</v>
      </c>
      <c r="F50" t="s">
        <v>85</v>
      </c>
      <c r="G50">
        <v>23.9</v>
      </c>
      <c r="H50">
        <v>18.38</v>
      </c>
      <c r="I50">
        <v>16.329999999999998</v>
      </c>
      <c r="J50">
        <v>19.38</v>
      </c>
      <c r="K50">
        <v>20.068000000000001</v>
      </c>
      <c r="L50">
        <v>19.542000000000002</v>
      </c>
      <c r="M50">
        <v>15.8908</v>
      </c>
      <c r="N50">
        <v>19.070114285700001</v>
      </c>
      <c r="O50">
        <v>23.9</v>
      </c>
      <c r="P50">
        <v>15.8908</v>
      </c>
      <c r="Q50">
        <v>8.0091999999999999</v>
      </c>
      <c r="R50">
        <v>0.41998699535799999</v>
      </c>
    </row>
    <row r="51" spans="1:18">
      <c r="A51" t="s">
        <v>108</v>
      </c>
      <c r="B51" t="s">
        <v>29</v>
      </c>
      <c r="C51">
        <v>5500</v>
      </c>
      <c r="D51" t="s">
        <v>84</v>
      </c>
      <c r="E51">
        <v>18.829999999999998</v>
      </c>
      <c r="F51" t="s">
        <v>96</v>
      </c>
      <c r="G51">
        <v>18.7</v>
      </c>
      <c r="H51">
        <v>18.260000000000002</v>
      </c>
      <c r="I51">
        <v>20.14</v>
      </c>
      <c r="J51">
        <v>19.260000000000002</v>
      </c>
      <c r="K51">
        <v>17.094000000000001</v>
      </c>
      <c r="L51">
        <v>17.356000000000002</v>
      </c>
      <c r="M51">
        <v>16.032399999999999</v>
      </c>
      <c r="N51">
        <v>18.120342857099999</v>
      </c>
      <c r="O51">
        <v>20.14</v>
      </c>
      <c r="P51">
        <v>16.032399999999999</v>
      </c>
      <c r="Q51">
        <v>4.1075999999999997</v>
      </c>
      <c r="R51">
        <v>0.22668445251700001</v>
      </c>
    </row>
    <row r="52" spans="1:18">
      <c r="A52" t="s">
        <v>109</v>
      </c>
      <c r="B52" t="s">
        <v>19</v>
      </c>
      <c r="C52">
        <v>5500</v>
      </c>
      <c r="D52" t="s">
        <v>54</v>
      </c>
      <c r="E52">
        <v>16.629000000000001</v>
      </c>
      <c r="F52" t="s">
        <v>110</v>
      </c>
      <c r="G52">
        <v>13</v>
      </c>
      <c r="H52">
        <v>18.399999999999999</v>
      </c>
      <c r="I52">
        <v>13.5</v>
      </c>
      <c r="J52">
        <v>17.2</v>
      </c>
      <c r="K52">
        <v>13.99</v>
      </c>
      <c r="L52">
        <v>15.25</v>
      </c>
      <c r="M52">
        <v>13.715999999999999</v>
      </c>
      <c r="N52">
        <v>15.007999999999999</v>
      </c>
      <c r="O52">
        <v>18.399999999999999</v>
      </c>
      <c r="P52">
        <v>13</v>
      </c>
      <c r="Q52">
        <v>5.4</v>
      </c>
      <c r="R52">
        <v>0.35980810234499999</v>
      </c>
    </row>
    <row r="53" spans="1:18">
      <c r="A53" t="s">
        <v>111</v>
      </c>
      <c r="B53" t="s">
        <v>58</v>
      </c>
      <c r="C53">
        <v>5500</v>
      </c>
      <c r="D53" t="s">
        <v>48</v>
      </c>
      <c r="E53">
        <v>14.933</v>
      </c>
      <c r="F53" t="s">
        <v>112</v>
      </c>
      <c r="G53">
        <v>14</v>
      </c>
      <c r="H53">
        <v>5.4</v>
      </c>
      <c r="I53">
        <v>11.57</v>
      </c>
      <c r="J53">
        <v>5.6</v>
      </c>
      <c r="K53">
        <v>11.39</v>
      </c>
      <c r="L53">
        <v>12.88</v>
      </c>
      <c r="M53">
        <v>13.12</v>
      </c>
      <c r="N53">
        <v>10.5657142857</v>
      </c>
      <c r="O53">
        <v>14</v>
      </c>
      <c r="P53">
        <v>5.4</v>
      </c>
      <c r="Q53">
        <v>8.6</v>
      </c>
      <c r="R53">
        <v>0.81395348837199999</v>
      </c>
    </row>
    <row r="54" spans="1:18">
      <c r="A54" t="s">
        <v>113</v>
      </c>
      <c r="B54" t="s">
        <v>29</v>
      </c>
      <c r="C54">
        <v>5500</v>
      </c>
      <c r="D54" t="s">
        <v>48</v>
      </c>
      <c r="E54">
        <v>20.603000000000002</v>
      </c>
      <c r="F54" t="s">
        <v>112</v>
      </c>
      <c r="G54">
        <v>16.2</v>
      </c>
      <c r="H54">
        <v>12.2</v>
      </c>
      <c r="I54">
        <v>17.84</v>
      </c>
      <c r="J54">
        <v>13.2</v>
      </c>
      <c r="K54">
        <v>16.968</v>
      </c>
      <c r="L54">
        <v>15.465999999999999</v>
      </c>
      <c r="M54">
        <v>17.196400000000001</v>
      </c>
      <c r="N54">
        <v>15.581485714299999</v>
      </c>
      <c r="O54">
        <v>17.84</v>
      </c>
      <c r="P54">
        <v>12.2</v>
      </c>
      <c r="Q54">
        <v>5.64</v>
      </c>
      <c r="R54">
        <v>0.36196804999299997</v>
      </c>
    </row>
    <row r="55" spans="1:18">
      <c r="A55" t="s">
        <v>114</v>
      </c>
      <c r="B55" t="s">
        <v>19</v>
      </c>
      <c r="C55">
        <v>5500</v>
      </c>
      <c r="D55" t="s">
        <v>51</v>
      </c>
      <c r="E55">
        <v>16.356999999999999</v>
      </c>
      <c r="F55" t="s">
        <v>52</v>
      </c>
      <c r="G55">
        <v>7.5</v>
      </c>
      <c r="H55">
        <v>14</v>
      </c>
      <c r="I55">
        <v>9.36</v>
      </c>
      <c r="J55">
        <v>13</v>
      </c>
      <c r="K55">
        <v>12.54</v>
      </c>
      <c r="L55">
        <v>12.73</v>
      </c>
      <c r="M55">
        <v>10.079000000000001</v>
      </c>
      <c r="N55">
        <v>11.3155714286</v>
      </c>
      <c r="O55">
        <v>14</v>
      </c>
      <c r="P55">
        <v>7.5</v>
      </c>
      <c r="Q55">
        <v>6.5</v>
      </c>
      <c r="R55">
        <v>0.57442967339600004</v>
      </c>
    </row>
    <row r="56" spans="1:18">
      <c r="A56" t="s">
        <v>115</v>
      </c>
      <c r="B56" t="s">
        <v>58</v>
      </c>
      <c r="C56">
        <v>5500</v>
      </c>
      <c r="D56" t="s">
        <v>40</v>
      </c>
      <c r="E56">
        <v>7.625</v>
      </c>
      <c r="F56" t="s">
        <v>41</v>
      </c>
      <c r="G56">
        <v>5.5</v>
      </c>
      <c r="H56">
        <v>16.2</v>
      </c>
      <c r="I56">
        <v>6.92</v>
      </c>
      <c r="J56">
        <v>16.2</v>
      </c>
      <c r="K56">
        <v>11.23</v>
      </c>
      <c r="L56">
        <v>16.5</v>
      </c>
      <c r="M56">
        <v>8.7970000000000006</v>
      </c>
      <c r="N56">
        <v>11.621</v>
      </c>
      <c r="O56">
        <v>16.5</v>
      </c>
      <c r="P56">
        <v>5.5</v>
      </c>
      <c r="Q56">
        <v>11</v>
      </c>
      <c r="R56">
        <v>0.94656225798100002</v>
      </c>
    </row>
    <row r="57" spans="1:18">
      <c r="A57" t="s">
        <v>116</v>
      </c>
      <c r="B57" t="s">
        <v>19</v>
      </c>
      <c r="C57">
        <v>5500</v>
      </c>
      <c r="D57" t="s">
        <v>20</v>
      </c>
      <c r="E57">
        <v>17.824999999999999</v>
      </c>
      <c r="F57" t="s">
        <v>21</v>
      </c>
      <c r="G57">
        <v>15</v>
      </c>
      <c r="H57">
        <v>18.7</v>
      </c>
      <c r="I57">
        <v>11.31</v>
      </c>
      <c r="J57">
        <v>17.5</v>
      </c>
      <c r="K57">
        <v>11.32</v>
      </c>
      <c r="L57">
        <v>11.03</v>
      </c>
      <c r="M57">
        <v>11.173</v>
      </c>
      <c r="N57">
        <v>13.718999999999999</v>
      </c>
      <c r="O57">
        <v>18.7</v>
      </c>
      <c r="P57">
        <v>11.03</v>
      </c>
      <c r="Q57">
        <v>7.67</v>
      </c>
      <c r="R57">
        <v>0.55907865004699997</v>
      </c>
    </row>
    <row r="58" spans="1:18">
      <c r="A58" t="s">
        <v>117</v>
      </c>
      <c r="B58" t="s">
        <v>29</v>
      </c>
      <c r="C58">
        <v>5400</v>
      </c>
      <c r="D58" t="s">
        <v>26</v>
      </c>
      <c r="E58">
        <v>19.34</v>
      </c>
      <c r="F58" t="s">
        <v>27</v>
      </c>
      <c r="G58">
        <v>18.2</v>
      </c>
      <c r="H58">
        <v>12.34</v>
      </c>
      <c r="I58">
        <v>13.48</v>
      </c>
      <c r="J58">
        <v>13.34</v>
      </c>
      <c r="K58">
        <v>20.268000000000001</v>
      </c>
      <c r="L58">
        <v>11.391999999999999</v>
      </c>
      <c r="M58">
        <v>16.432600000000001</v>
      </c>
      <c r="N58">
        <v>15.0646571429</v>
      </c>
      <c r="O58">
        <v>20.268000000000001</v>
      </c>
      <c r="P58">
        <v>11.391999999999999</v>
      </c>
      <c r="Q58">
        <v>8.8759999999999994</v>
      </c>
      <c r="R58">
        <v>0.58919362822700005</v>
      </c>
    </row>
    <row r="59" spans="1:18">
      <c r="A59" t="s">
        <v>118</v>
      </c>
      <c r="B59" t="s">
        <v>19</v>
      </c>
      <c r="C59">
        <v>5400</v>
      </c>
      <c r="D59" t="s">
        <v>45</v>
      </c>
      <c r="E59">
        <v>2.25</v>
      </c>
      <c r="F59" t="s">
        <v>119</v>
      </c>
      <c r="G59">
        <v>17</v>
      </c>
      <c r="H59">
        <v>17.8</v>
      </c>
      <c r="I59">
        <v>11.93</v>
      </c>
      <c r="J59">
        <v>16</v>
      </c>
      <c r="K59">
        <v>11.12</v>
      </c>
      <c r="L59">
        <v>14.83</v>
      </c>
      <c r="M59">
        <v>12.209</v>
      </c>
      <c r="N59">
        <v>14.4127142857</v>
      </c>
      <c r="O59">
        <v>17.8</v>
      </c>
      <c r="P59">
        <v>11.12</v>
      </c>
      <c r="Q59">
        <v>6.68</v>
      </c>
      <c r="R59">
        <v>0.46347966577100003</v>
      </c>
    </row>
    <row r="60" spans="1:18">
      <c r="A60" t="s">
        <v>120</v>
      </c>
      <c r="B60" t="s">
        <v>29</v>
      </c>
      <c r="C60">
        <v>5400</v>
      </c>
      <c r="D60" t="s">
        <v>40</v>
      </c>
      <c r="E60">
        <v>16.678000000000001</v>
      </c>
      <c r="F60" t="s">
        <v>43</v>
      </c>
      <c r="G60">
        <v>18.7</v>
      </c>
      <c r="H60">
        <v>14.08</v>
      </c>
      <c r="I60">
        <v>16</v>
      </c>
      <c r="J60">
        <v>15.08</v>
      </c>
      <c r="K60">
        <v>17.448</v>
      </c>
      <c r="L60">
        <v>14.754</v>
      </c>
      <c r="M60">
        <v>17.818999999999999</v>
      </c>
      <c r="N60">
        <v>16.2687142857</v>
      </c>
      <c r="O60">
        <v>18.7</v>
      </c>
      <c r="P60">
        <v>14.08</v>
      </c>
      <c r="Q60">
        <v>4.62</v>
      </c>
      <c r="R60">
        <v>0.28398064646400001</v>
      </c>
    </row>
    <row r="61" spans="1:18">
      <c r="A61" t="s">
        <v>121</v>
      </c>
      <c r="B61" t="s">
        <v>58</v>
      </c>
      <c r="C61">
        <v>5400</v>
      </c>
      <c r="D61" t="s">
        <v>81</v>
      </c>
      <c r="E61">
        <v>17.963000000000001</v>
      </c>
      <c r="F61" t="s">
        <v>82</v>
      </c>
      <c r="G61">
        <v>19</v>
      </c>
      <c r="H61">
        <v>13.8</v>
      </c>
      <c r="I61">
        <v>13.86</v>
      </c>
      <c r="J61">
        <v>14.6</v>
      </c>
      <c r="K61">
        <v>14.23</v>
      </c>
      <c r="L61">
        <v>16.47</v>
      </c>
      <c r="M61">
        <v>16.358000000000001</v>
      </c>
      <c r="N61">
        <v>15.474</v>
      </c>
      <c r="O61">
        <v>19</v>
      </c>
      <c r="P61">
        <v>13.8</v>
      </c>
      <c r="Q61">
        <v>5.2</v>
      </c>
      <c r="R61">
        <v>0.33604756365499999</v>
      </c>
    </row>
    <row r="62" spans="1:18">
      <c r="A62" t="s">
        <v>122</v>
      </c>
      <c r="B62" t="s">
        <v>19</v>
      </c>
      <c r="C62">
        <v>5300</v>
      </c>
      <c r="D62" t="s">
        <v>40</v>
      </c>
      <c r="E62">
        <v>13.913</v>
      </c>
      <c r="F62" t="s">
        <v>41</v>
      </c>
      <c r="G62">
        <v>9</v>
      </c>
      <c r="H62">
        <v>18.8</v>
      </c>
      <c r="I62">
        <v>14.01</v>
      </c>
      <c r="J62">
        <v>17.399999999999999</v>
      </c>
      <c r="K62">
        <v>10.06</v>
      </c>
      <c r="L62">
        <v>15.81</v>
      </c>
      <c r="M62">
        <v>9.31</v>
      </c>
      <c r="N62">
        <v>13.4842857143</v>
      </c>
      <c r="O62">
        <v>18.8</v>
      </c>
      <c r="P62">
        <v>9</v>
      </c>
      <c r="Q62">
        <v>9.8000000000000007</v>
      </c>
      <c r="R62">
        <v>0.72677190380300005</v>
      </c>
    </row>
    <row r="63" spans="1:18">
      <c r="A63" t="s">
        <v>123</v>
      </c>
      <c r="B63" t="s">
        <v>19</v>
      </c>
      <c r="C63">
        <v>5300</v>
      </c>
      <c r="D63" t="s">
        <v>48</v>
      </c>
      <c r="E63">
        <v>16.885999999999999</v>
      </c>
      <c r="F63" t="s">
        <v>49</v>
      </c>
      <c r="G63">
        <v>19.5</v>
      </c>
      <c r="H63">
        <v>8.4</v>
      </c>
      <c r="I63">
        <v>12.21</v>
      </c>
      <c r="J63">
        <v>7.2</v>
      </c>
      <c r="K63">
        <v>14.74</v>
      </c>
      <c r="L63">
        <v>11.87</v>
      </c>
      <c r="M63">
        <v>13.648999999999999</v>
      </c>
      <c r="N63">
        <v>12.5098571429</v>
      </c>
      <c r="O63">
        <v>19.5</v>
      </c>
      <c r="P63">
        <v>7.2</v>
      </c>
      <c r="Q63">
        <v>12.3</v>
      </c>
      <c r="R63">
        <v>0.983224657128</v>
      </c>
    </row>
    <row r="64" spans="1:18">
      <c r="A64" t="s">
        <v>124</v>
      </c>
      <c r="B64" t="s">
        <v>29</v>
      </c>
      <c r="C64">
        <v>5300</v>
      </c>
      <c r="D64" t="s">
        <v>81</v>
      </c>
      <c r="E64">
        <v>18.498000000000001</v>
      </c>
      <c r="F64" t="s">
        <v>82</v>
      </c>
      <c r="G64">
        <v>14.7</v>
      </c>
      <c r="H64">
        <v>18.760000000000002</v>
      </c>
      <c r="I64">
        <v>15.52</v>
      </c>
      <c r="J64">
        <v>19.760000000000002</v>
      </c>
      <c r="K64">
        <v>16.524000000000001</v>
      </c>
      <c r="L64">
        <v>17.937999999999999</v>
      </c>
      <c r="M64">
        <v>13.2828</v>
      </c>
      <c r="N64">
        <v>16.640685714300002</v>
      </c>
      <c r="O64">
        <v>19.760000000000002</v>
      </c>
      <c r="P64">
        <v>13.2828</v>
      </c>
      <c r="Q64">
        <v>6.4771999999999998</v>
      </c>
      <c r="R64">
        <v>0.38923876763300003</v>
      </c>
    </row>
    <row r="65" spans="1:18">
      <c r="A65" t="s">
        <v>125</v>
      </c>
      <c r="B65" t="s">
        <v>29</v>
      </c>
      <c r="C65">
        <v>5300</v>
      </c>
      <c r="D65" t="s">
        <v>20</v>
      </c>
      <c r="E65">
        <v>8.98</v>
      </c>
      <c r="F65" t="s">
        <v>21</v>
      </c>
      <c r="G65">
        <v>19.2</v>
      </c>
      <c r="H65">
        <v>16.899999999999999</v>
      </c>
      <c r="I65">
        <v>17.02</v>
      </c>
      <c r="J65">
        <v>17.899999999999999</v>
      </c>
      <c r="K65">
        <v>14.69</v>
      </c>
      <c r="L65">
        <v>14.91</v>
      </c>
      <c r="M65">
        <v>11.5024</v>
      </c>
      <c r="N65">
        <v>16.017485714300001</v>
      </c>
      <c r="O65">
        <v>19.2</v>
      </c>
      <c r="P65">
        <v>11.5024</v>
      </c>
      <c r="Q65">
        <v>7.6976000000000004</v>
      </c>
      <c r="R65">
        <v>0.48057480039700001</v>
      </c>
    </row>
    <row r="66" spans="1:18">
      <c r="A66" t="s">
        <v>126</v>
      </c>
      <c r="B66" t="s">
        <v>29</v>
      </c>
      <c r="C66">
        <v>5300</v>
      </c>
      <c r="D66" t="s">
        <v>67</v>
      </c>
      <c r="E66">
        <v>20.516999999999999</v>
      </c>
      <c r="F66" t="s">
        <v>127</v>
      </c>
      <c r="G66">
        <v>17.5</v>
      </c>
      <c r="H66">
        <v>18.920000000000002</v>
      </c>
      <c r="I66">
        <v>13.4</v>
      </c>
      <c r="J66">
        <v>19.920000000000002</v>
      </c>
      <c r="K66">
        <v>16.795999999999999</v>
      </c>
      <c r="L66">
        <v>11.69</v>
      </c>
      <c r="M66">
        <v>16.550599999999999</v>
      </c>
      <c r="N66">
        <v>16.396657142900001</v>
      </c>
      <c r="O66">
        <v>19.920000000000002</v>
      </c>
      <c r="P66">
        <v>11.69</v>
      </c>
      <c r="Q66">
        <v>8.23</v>
      </c>
      <c r="R66">
        <v>0.50193157838799995</v>
      </c>
    </row>
    <row r="67" spans="1:18">
      <c r="A67" t="s">
        <v>128</v>
      </c>
      <c r="B67" t="s">
        <v>58</v>
      </c>
      <c r="C67">
        <v>5300</v>
      </c>
      <c r="D67" t="s">
        <v>26</v>
      </c>
      <c r="E67">
        <v>9.8629999999999995</v>
      </c>
      <c r="F67" t="s">
        <v>38</v>
      </c>
      <c r="G67">
        <v>13</v>
      </c>
      <c r="H67">
        <v>11.5</v>
      </c>
      <c r="I67">
        <v>13.28</v>
      </c>
      <c r="J67">
        <v>12.8</v>
      </c>
      <c r="K67">
        <v>12.18</v>
      </c>
      <c r="L67">
        <v>10.25</v>
      </c>
      <c r="M67">
        <v>11.026199999999999</v>
      </c>
      <c r="N67">
        <v>12.005171428600001</v>
      </c>
      <c r="O67">
        <v>13.28</v>
      </c>
      <c r="P67">
        <v>10.25</v>
      </c>
      <c r="Q67">
        <v>3.03</v>
      </c>
      <c r="R67">
        <v>0.25239123139800002</v>
      </c>
    </row>
    <row r="68" spans="1:18">
      <c r="A68" t="s">
        <v>129</v>
      </c>
      <c r="B68" t="s">
        <v>29</v>
      </c>
      <c r="C68">
        <v>5200</v>
      </c>
      <c r="D68" t="s">
        <v>45</v>
      </c>
      <c r="E68">
        <v>16.233000000000001</v>
      </c>
      <c r="F68" t="s">
        <v>119</v>
      </c>
      <c r="G68">
        <v>17.8</v>
      </c>
      <c r="H68">
        <v>10.42</v>
      </c>
      <c r="I68">
        <v>15.57</v>
      </c>
      <c r="J68">
        <v>11.42</v>
      </c>
      <c r="K68">
        <v>17.902000000000001</v>
      </c>
      <c r="L68">
        <v>17.45</v>
      </c>
      <c r="M68">
        <v>18.3766</v>
      </c>
      <c r="N68">
        <v>15.562657142899999</v>
      </c>
      <c r="O68">
        <v>18.3766</v>
      </c>
      <c r="P68">
        <v>10.42</v>
      </c>
      <c r="Q68">
        <v>7.9565999999999999</v>
      </c>
      <c r="R68">
        <v>0.51126230739199996</v>
      </c>
    </row>
    <row r="69" spans="1:18">
      <c r="A69" t="s">
        <v>130</v>
      </c>
      <c r="B69" t="s">
        <v>19</v>
      </c>
      <c r="C69">
        <v>5200</v>
      </c>
      <c r="D69" t="s">
        <v>20</v>
      </c>
      <c r="E69">
        <v>15.256</v>
      </c>
      <c r="F69" t="s">
        <v>131</v>
      </c>
      <c r="G69">
        <v>19</v>
      </c>
      <c r="H69">
        <v>17.399999999999999</v>
      </c>
      <c r="I69">
        <v>9.06</v>
      </c>
      <c r="J69">
        <v>15.8</v>
      </c>
      <c r="K69">
        <v>11.52</v>
      </c>
      <c r="L69">
        <v>12.19</v>
      </c>
      <c r="M69">
        <v>11.510999999999999</v>
      </c>
      <c r="N69">
        <v>13.782999999999999</v>
      </c>
      <c r="O69">
        <v>19</v>
      </c>
      <c r="P69">
        <v>9.06</v>
      </c>
      <c r="Q69">
        <v>9.94</v>
      </c>
      <c r="R69">
        <v>0.72117826307800004</v>
      </c>
    </row>
    <row r="70" spans="1:18">
      <c r="A70" t="s">
        <v>132</v>
      </c>
      <c r="B70" t="s">
        <v>29</v>
      </c>
      <c r="C70">
        <v>5100</v>
      </c>
      <c r="D70" t="s">
        <v>59</v>
      </c>
      <c r="E70">
        <v>18.225999999999999</v>
      </c>
      <c r="F70" t="s">
        <v>65</v>
      </c>
      <c r="G70">
        <v>13.8</v>
      </c>
      <c r="H70">
        <v>17.12</v>
      </c>
      <c r="I70">
        <v>15.01</v>
      </c>
      <c r="J70">
        <v>18.12</v>
      </c>
      <c r="K70">
        <v>14.978</v>
      </c>
      <c r="L70">
        <v>22.896000000000001</v>
      </c>
      <c r="M70">
        <v>14.8142</v>
      </c>
      <c r="N70">
        <v>16.676885714299999</v>
      </c>
      <c r="O70">
        <v>22.896000000000001</v>
      </c>
      <c r="P70">
        <v>13.8</v>
      </c>
      <c r="Q70">
        <v>9.0960000000000001</v>
      </c>
      <c r="R70">
        <v>0.54542557620400001</v>
      </c>
    </row>
    <row r="71" spans="1:18">
      <c r="A71" t="s">
        <v>133</v>
      </c>
      <c r="B71" t="s">
        <v>29</v>
      </c>
      <c r="C71">
        <v>5100</v>
      </c>
      <c r="D71" t="s">
        <v>48</v>
      </c>
      <c r="E71">
        <v>16.75</v>
      </c>
      <c r="F71" t="s">
        <v>49</v>
      </c>
      <c r="G71">
        <v>19.7</v>
      </c>
      <c r="H71">
        <v>6.3</v>
      </c>
      <c r="I71">
        <v>15.64</v>
      </c>
      <c r="J71">
        <v>7.3</v>
      </c>
      <c r="K71">
        <v>18.571999999999999</v>
      </c>
      <c r="L71">
        <v>14.83</v>
      </c>
      <c r="M71">
        <v>15.6944</v>
      </c>
      <c r="N71">
        <v>14.0052</v>
      </c>
      <c r="O71">
        <v>19.7</v>
      </c>
      <c r="P71">
        <v>6.3</v>
      </c>
      <c r="Q71">
        <v>13.4</v>
      </c>
      <c r="R71">
        <v>0.95678747893600002</v>
      </c>
    </row>
    <row r="72" spans="1:18">
      <c r="A72" t="s">
        <v>134</v>
      </c>
      <c r="B72" t="s">
        <v>29</v>
      </c>
      <c r="C72">
        <v>5100</v>
      </c>
      <c r="D72" t="s">
        <v>62</v>
      </c>
      <c r="E72">
        <v>0.5</v>
      </c>
      <c r="F72" t="s">
        <v>63</v>
      </c>
      <c r="M72">
        <v>1.5609999999999999</v>
      </c>
      <c r="N72">
        <v>1.5609999999999999</v>
      </c>
      <c r="O72">
        <v>1.5609999999999999</v>
      </c>
      <c r="P72">
        <v>1.5609999999999999</v>
      </c>
      <c r="Q72">
        <v>0</v>
      </c>
      <c r="R72">
        <v>0</v>
      </c>
    </row>
    <row r="73" spans="1:18">
      <c r="A73" t="s">
        <v>135</v>
      </c>
      <c r="B73" t="s">
        <v>33</v>
      </c>
      <c r="C73">
        <v>5100</v>
      </c>
      <c r="D73" t="s">
        <v>35</v>
      </c>
      <c r="E73">
        <v>11.913</v>
      </c>
      <c r="F73" t="s">
        <v>36</v>
      </c>
      <c r="G73">
        <v>8.5</v>
      </c>
      <c r="H73">
        <v>17.8</v>
      </c>
      <c r="I73">
        <v>9.8699999999999992</v>
      </c>
      <c r="J73">
        <v>16.899999999999999</v>
      </c>
      <c r="K73">
        <v>10.87</v>
      </c>
      <c r="L73">
        <v>14.79</v>
      </c>
      <c r="M73">
        <v>9.2970000000000006</v>
      </c>
      <c r="N73">
        <v>12.5752857143</v>
      </c>
      <c r="O73">
        <v>17.8</v>
      </c>
      <c r="P73">
        <v>8.5</v>
      </c>
      <c r="Q73">
        <v>9.3000000000000007</v>
      </c>
      <c r="R73">
        <v>0.73954582116900003</v>
      </c>
    </row>
    <row r="74" spans="1:18">
      <c r="A74" t="s">
        <v>136</v>
      </c>
      <c r="B74" t="s">
        <v>29</v>
      </c>
      <c r="C74">
        <v>5100</v>
      </c>
      <c r="D74" t="s">
        <v>62</v>
      </c>
      <c r="E74">
        <v>13.638</v>
      </c>
      <c r="F74" t="s">
        <v>63</v>
      </c>
      <c r="G74">
        <v>14</v>
      </c>
      <c r="H74">
        <v>17.3</v>
      </c>
      <c r="I74">
        <v>15.11</v>
      </c>
      <c r="J74">
        <v>18.3</v>
      </c>
      <c r="K74">
        <v>15.292</v>
      </c>
      <c r="L74">
        <v>16.532</v>
      </c>
      <c r="M74">
        <v>16.151199999999999</v>
      </c>
      <c r="N74">
        <v>16.097885714299998</v>
      </c>
      <c r="O74">
        <v>18.3</v>
      </c>
      <c r="P74">
        <v>14</v>
      </c>
      <c r="Q74">
        <v>4.3</v>
      </c>
      <c r="R74">
        <v>0.267115823551</v>
      </c>
    </row>
    <row r="75" spans="1:18">
      <c r="A75" t="s">
        <v>137</v>
      </c>
      <c r="B75" t="s">
        <v>19</v>
      </c>
      <c r="C75">
        <v>5100</v>
      </c>
      <c r="D75" t="s">
        <v>62</v>
      </c>
      <c r="E75">
        <v>18.600000000000001</v>
      </c>
      <c r="F75" t="s">
        <v>63</v>
      </c>
      <c r="G75">
        <v>19.5</v>
      </c>
      <c r="H75">
        <v>20.399999999999999</v>
      </c>
      <c r="I75">
        <v>13.52</v>
      </c>
      <c r="J75">
        <v>19.2</v>
      </c>
      <c r="K75">
        <v>15.58</v>
      </c>
      <c r="L75">
        <v>12.8</v>
      </c>
      <c r="M75">
        <v>13.39</v>
      </c>
      <c r="N75">
        <v>16.341428571400002</v>
      </c>
      <c r="O75">
        <v>20.399999999999999</v>
      </c>
      <c r="P75">
        <v>12.8</v>
      </c>
      <c r="Q75">
        <v>7.6</v>
      </c>
      <c r="R75">
        <v>0.465075618498</v>
      </c>
    </row>
    <row r="76" spans="1:18">
      <c r="A76" t="s">
        <v>138</v>
      </c>
      <c r="B76" t="s">
        <v>29</v>
      </c>
      <c r="C76">
        <v>5000</v>
      </c>
      <c r="D76" t="s">
        <v>20</v>
      </c>
      <c r="E76">
        <v>6.3479999999999999</v>
      </c>
      <c r="F76" t="s">
        <v>21</v>
      </c>
    </row>
    <row r="77" spans="1:18">
      <c r="A77" t="s">
        <v>139</v>
      </c>
      <c r="B77" t="s">
        <v>29</v>
      </c>
      <c r="C77">
        <v>5000</v>
      </c>
      <c r="D77" t="s">
        <v>20</v>
      </c>
      <c r="E77">
        <v>19.64</v>
      </c>
      <c r="F77" t="s">
        <v>131</v>
      </c>
      <c r="H77">
        <v>17.940000000000001</v>
      </c>
      <c r="J77">
        <v>18.940000000000001</v>
      </c>
      <c r="L77">
        <v>16.783999999999999</v>
      </c>
      <c r="M77">
        <v>15.945</v>
      </c>
      <c r="N77">
        <v>17.402249999999999</v>
      </c>
      <c r="O77">
        <v>18.940000000000001</v>
      </c>
      <c r="P77">
        <v>15.945</v>
      </c>
      <c r="Q77">
        <v>2.9950000000000001</v>
      </c>
      <c r="R77">
        <v>0.17210418192999999</v>
      </c>
    </row>
    <row r="78" spans="1:18">
      <c r="A78" t="s">
        <v>140</v>
      </c>
      <c r="B78" t="s">
        <v>29</v>
      </c>
      <c r="C78">
        <v>5000</v>
      </c>
      <c r="D78" t="s">
        <v>35</v>
      </c>
      <c r="E78">
        <v>10.83</v>
      </c>
      <c r="F78" t="s">
        <v>36</v>
      </c>
      <c r="G78">
        <v>13.4</v>
      </c>
      <c r="H78">
        <v>16.600000000000001</v>
      </c>
      <c r="I78">
        <v>12.88</v>
      </c>
      <c r="J78">
        <v>15.6</v>
      </c>
      <c r="K78">
        <v>14.885999999999999</v>
      </c>
      <c r="L78">
        <v>19.309999999999999</v>
      </c>
      <c r="M78">
        <v>9.3287999999999993</v>
      </c>
      <c r="N78">
        <v>14.5721142857</v>
      </c>
      <c r="O78">
        <v>19.309999999999999</v>
      </c>
      <c r="P78">
        <v>9.3287999999999993</v>
      </c>
      <c r="Q78">
        <v>9.9811999999999994</v>
      </c>
      <c r="R78">
        <v>0.684952080686</v>
      </c>
    </row>
    <row r="79" spans="1:18">
      <c r="A79" t="s">
        <v>141</v>
      </c>
      <c r="B79" t="s">
        <v>29</v>
      </c>
      <c r="C79">
        <v>5000</v>
      </c>
      <c r="D79" t="s">
        <v>67</v>
      </c>
      <c r="E79">
        <v>0</v>
      </c>
      <c r="F79" t="s">
        <v>127</v>
      </c>
    </row>
    <row r="80" spans="1:18">
      <c r="A80" t="s">
        <v>142</v>
      </c>
      <c r="B80" t="s">
        <v>29</v>
      </c>
      <c r="C80">
        <v>5000</v>
      </c>
      <c r="D80" t="s">
        <v>51</v>
      </c>
      <c r="E80">
        <v>0</v>
      </c>
      <c r="F80" t="s">
        <v>78</v>
      </c>
    </row>
    <row r="81" spans="1:18">
      <c r="A81" t="s">
        <v>143</v>
      </c>
      <c r="B81" t="s">
        <v>29</v>
      </c>
      <c r="C81">
        <v>5000</v>
      </c>
      <c r="D81" t="s">
        <v>67</v>
      </c>
      <c r="E81">
        <v>0</v>
      </c>
      <c r="F81" t="s">
        <v>68</v>
      </c>
    </row>
    <row r="82" spans="1:18">
      <c r="A82" t="s">
        <v>144</v>
      </c>
      <c r="B82" t="s">
        <v>29</v>
      </c>
      <c r="C82">
        <v>5000</v>
      </c>
      <c r="D82" t="s">
        <v>40</v>
      </c>
      <c r="E82">
        <v>3.68</v>
      </c>
      <c r="F82" t="s">
        <v>43</v>
      </c>
    </row>
    <row r="83" spans="1:18">
      <c r="A83" t="s">
        <v>145</v>
      </c>
      <c r="B83" t="s">
        <v>29</v>
      </c>
      <c r="C83">
        <v>5000</v>
      </c>
      <c r="D83" t="s">
        <v>81</v>
      </c>
      <c r="E83">
        <v>0.36</v>
      </c>
      <c r="F83" t="s">
        <v>82</v>
      </c>
    </row>
    <row r="84" spans="1:18">
      <c r="A84" t="s">
        <v>146</v>
      </c>
      <c r="B84" t="s">
        <v>29</v>
      </c>
      <c r="C84">
        <v>5000</v>
      </c>
      <c r="D84" t="s">
        <v>51</v>
      </c>
      <c r="E84">
        <v>-0.1</v>
      </c>
      <c r="F84" t="s">
        <v>52</v>
      </c>
    </row>
    <row r="85" spans="1:18">
      <c r="A85" t="s">
        <v>147</v>
      </c>
      <c r="B85" t="s">
        <v>29</v>
      </c>
      <c r="C85">
        <v>5000</v>
      </c>
      <c r="D85" t="s">
        <v>54</v>
      </c>
      <c r="E85">
        <v>17.87</v>
      </c>
      <c r="F85" t="s">
        <v>110</v>
      </c>
      <c r="G85">
        <v>16.399999999999999</v>
      </c>
      <c r="H85">
        <v>16.940000000000001</v>
      </c>
      <c r="I85">
        <v>14.31</v>
      </c>
      <c r="J85">
        <v>17.940000000000001</v>
      </c>
      <c r="K85">
        <v>15.25</v>
      </c>
      <c r="L85">
        <v>15.686</v>
      </c>
      <c r="M85">
        <v>10.803800000000001</v>
      </c>
      <c r="N85">
        <v>15.3328285714</v>
      </c>
      <c r="O85">
        <v>17.940000000000001</v>
      </c>
      <c r="P85">
        <v>10.803800000000001</v>
      </c>
      <c r="Q85">
        <v>7.1361999999999997</v>
      </c>
      <c r="R85">
        <v>0.46541966909499999</v>
      </c>
    </row>
    <row r="86" spans="1:18">
      <c r="A86" t="s">
        <v>148</v>
      </c>
      <c r="B86" t="s">
        <v>29</v>
      </c>
      <c r="C86">
        <v>5000</v>
      </c>
      <c r="D86" t="s">
        <v>84</v>
      </c>
      <c r="E86">
        <v>0</v>
      </c>
      <c r="F86" t="s">
        <v>96</v>
      </c>
    </row>
    <row r="87" spans="1:18">
      <c r="A87" t="s">
        <v>149</v>
      </c>
      <c r="B87" t="s">
        <v>29</v>
      </c>
      <c r="C87">
        <v>5000</v>
      </c>
      <c r="D87" t="s">
        <v>45</v>
      </c>
      <c r="E87">
        <v>1.925</v>
      </c>
      <c r="F87" t="s">
        <v>46</v>
      </c>
    </row>
    <row r="88" spans="1:18">
      <c r="A88" t="s">
        <v>150</v>
      </c>
      <c r="B88" t="s">
        <v>29</v>
      </c>
      <c r="C88">
        <v>5000</v>
      </c>
      <c r="D88" t="s">
        <v>84</v>
      </c>
      <c r="E88">
        <v>0</v>
      </c>
      <c r="F88" t="s">
        <v>85</v>
      </c>
      <c r="M88">
        <v>1.0085999999999999</v>
      </c>
      <c r="N88">
        <v>1.0085999999999999</v>
      </c>
      <c r="O88">
        <v>1.0085999999999999</v>
      </c>
      <c r="P88">
        <v>1.0085999999999999</v>
      </c>
      <c r="Q88">
        <v>0</v>
      </c>
      <c r="R88">
        <v>0</v>
      </c>
    </row>
    <row r="89" spans="1:18">
      <c r="A89" t="s">
        <v>151</v>
      </c>
      <c r="B89" t="s">
        <v>29</v>
      </c>
      <c r="C89">
        <v>5000</v>
      </c>
      <c r="D89" t="s">
        <v>48</v>
      </c>
      <c r="E89">
        <v>0</v>
      </c>
      <c r="F89" t="s">
        <v>112</v>
      </c>
    </row>
    <row r="90" spans="1:18">
      <c r="A90" t="s">
        <v>152</v>
      </c>
      <c r="B90" t="s">
        <v>29</v>
      </c>
      <c r="C90">
        <v>5000</v>
      </c>
      <c r="D90" t="s">
        <v>67</v>
      </c>
      <c r="E90">
        <v>-1.2999999999999999E-2</v>
      </c>
      <c r="F90" t="s">
        <v>68</v>
      </c>
    </row>
    <row r="91" spans="1:18">
      <c r="A91" t="s">
        <v>153</v>
      </c>
      <c r="B91" t="s">
        <v>29</v>
      </c>
      <c r="C91">
        <v>5000</v>
      </c>
      <c r="D91" t="s">
        <v>81</v>
      </c>
      <c r="E91">
        <v>0</v>
      </c>
      <c r="F91" t="s">
        <v>93</v>
      </c>
    </row>
    <row r="92" spans="1:18">
      <c r="A92" t="s">
        <v>154</v>
      </c>
      <c r="B92" t="s">
        <v>29</v>
      </c>
      <c r="C92">
        <v>5000</v>
      </c>
      <c r="D92" t="s">
        <v>54</v>
      </c>
      <c r="E92">
        <v>0.16</v>
      </c>
      <c r="F92" t="s">
        <v>110</v>
      </c>
    </row>
    <row r="93" spans="1:18">
      <c r="A93" t="s">
        <v>155</v>
      </c>
      <c r="B93" t="s">
        <v>29</v>
      </c>
      <c r="C93">
        <v>5000</v>
      </c>
      <c r="D93" t="s">
        <v>45</v>
      </c>
      <c r="E93">
        <v>0</v>
      </c>
      <c r="F93" t="s">
        <v>119</v>
      </c>
    </row>
    <row r="94" spans="1:18">
      <c r="A94" t="s">
        <v>156</v>
      </c>
      <c r="B94" t="s">
        <v>29</v>
      </c>
      <c r="C94">
        <v>5000</v>
      </c>
      <c r="D94" t="s">
        <v>26</v>
      </c>
      <c r="E94">
        <v>0</v>
      </c>
      <c r="F94" t="s">
        <v>27</v>
      </c>
    </row>
    <row r="95" spans="1:18">
      <c r="A95" t="s">
        <v>157</v>
      </c>
      <c r="B95" t="s">
        <v>29</v>
      </c>
      <c r="C95">
        <v>5000</v>
      </c>
      <c r="D95" t="s">
        <v>40</v>
      </c>
      <c r="E95">
        <v>0</v>
      </c>
      <c r="F95" t="s">
        <v>41</v>
      </c>
    </row>
    <row r="96" spans="1:18">
      <c r="A96" t="s">
        <v>158</v>
      </c>
      <c r="B96" t="s">
        <v>29</v>
      </c>
      <c r="C96">
        <v>5000</v>
      </c>
      <c r="D96" t="s">
        <v>81</v>
      </c>
      <c r="E96">
        <v>0</v>
      </c>
      <c r="F96" t="s">
        <v>93</v>
      </c>
    </row>
    <row r="97" spans="1:18">
      <c r="A97" t="s">
        <v>159</v>
      </c>
      <c r="B97" t="s">
        <v>29</v>
      </c>
      <c r="C97">
        <v>5000</v>
      </c>
      <c r="D97" t="s">
        <v>59</v>
      </c>
      <c r="E97">
        <v>0</v>
      </c>
      <c r="F97" t="s">
        <v>60</v>
      </c>
    </row>
    <row r="98" spans="1:18">
      <c r="A98" t="s">
        <v>160</v>
      </c>
      <c r="B98" t="s">
        <v>29</v>
      </c>
      <c r="C98">
        <v>5000</v>
      </c>
      <c r="D98" t="s">
        <v>59</v>
      </c>
      <c r="E98">
        <v>3.58</v>
      </c>
      <c r="F98" t="s">
        <v>65</v>
      </c>
    </row>
    <row r="99" spans="1:18">
      <c r="A99" t="s">
        <v>161</v>
      </c>
      <c r="B99" t="s">
        <v>29</v>
      </c>
      <c r="C99">
        <v>5000</v>
      </c>
      <c r="D99" t="s">
        <v>35</v>
      </c>
      <c r="E99">
        <v>0</v>
      </c>
      <c r="F99" t="s">
        <v>36</v>
      </c>
    </row>
    <row r="100" spans="1:18">
      <c r="A100" t="s">
        <v>162</v>
      </c>
      <c r="B100" t="s">
        <v>29</v>
      </c>
      <c r="C100">
        <v>5000</v>
      </c>
      <c r="D100" t="s">
        <v>35</v>
      </c>
      <c r="E100">
        <v>9.6300000000000008</v>
      </c>
      <c r="F100" t="s">
        <v>36</v>
      </c>
    </row>
    <row r="101" spans="1:18">
      <c r="A101" t="s">
        <v>163</v>
      </c>
      <c r="B101" t="s">
        <v>29</v>
      </c>
      <c r="C101">
        <v>5000</v>
      </c>
      <c r="D101" t="s">
        <v>20</v>
      </c>
      <c r="E101">
        <v>0</v>
      </c>
      <c r="F101" t="s">
        <v>131</v>
      </c>
    </row>
    <row r="102" spans="1:18">
      <c r="A102" t="s">
        <v>164</v>
      </c>
      <c r="B102" t="s">
        <v>29</v>
      </c>
      <c r="C102">
        <v>5000</v>
      </c>
      <c r="D102" t="s">
        <v>59</v>
      </c>
      <c r="E102">
        <v>11.265000000000001</v>
      </c>
      <c r="F102" t="s">
        <v>60</v>
      </c>
      <c r="G102">
        <v>11.2</v>
      </c>
      <c r="H102">
        <v>17.64</v>
      </c>
      <c r="I102">
        <v>16.98</v>
      </c>
      <c r="J102">
        <v>18.64</v>
      </c>
      <c r="K102">
        <v>12.698</v>
      </c>
      <c r="L102">
        <v>17.132000000000001</v>
      </c>
      <c r="M102">
        <v>12.2568</v>
      </c>
      <c r="N102">
        <v>15.2209714286</v>
      </c>
      <c r="O102">
        <v>18.64</v>
      </c>
      <c r="P102">
        <v>11.2</v>
      </c>
      <c r="Q102">
        <v>7.44</v>
      </c>
      <c r="R102">
        <v>0.48879928820000001</v>
      </c>
    </row>
    <row r="103" spans="1:18">
      <c r="A103" t="s">
        <v>165</v>
      </c>
      <c r="B103" t="s">
        <v>29</v>
      </c>
      <c r="C103">
        <v>5000</v>
      </c>
      <c r="D103" t="s">
        <v>45</v>
      </c>
      <c r="E103">
        <v>0</v>
      </c>
      <c r="F103" t="s">
        <v>119</v>
      </c>
    </row>
    <row r="104" spans="1:18">
      <c r="A104" t="s">
        <v>166</v>
      </c>
      <c r="B104" t="s">
        <v>29</v>
      </c>
      <c r="C104">
        <v>5000</v>
      </c>
      <c r="D104" t="s">
        <v>48</v>
      </c>
      <c r="E104">
        <v>10.56</v>
      </c>
      <c r="F104" t="s">
        <v>112</v>
      </c>
    </row>
    <row r="105" spans="1:18">
      <c r="A105" t="s">
        <v>167</v>
      </c>
      <c r="B105" t="s">
        <v>29</v>
      </c>
      <c r="C105">
        <v>5000</v>
      </c>
      <c r="D105" t="s">
        <v>35</v>
      </c>
      <c r="E105">
        <v>0</v>
      </c>
      <c r="F105" t="s">
        <v>73</v>
      </c>
    </row>
    <row r="106" spans="1:18">
      <c r="A106" t="s">
        <v>168</v>
      </c>
      <c r="B106" t="s">
        <v>29</v>
      </c>
      <c r="C106">
        <v>5000</v>
      </c>
      <c r="D106" t="s">
        <v>23</v>
      </c>
      <c r="E106">
        <v>0</v>
      </c>
      <c r="F106" t="s">
        <v>24</v>
      </c>
    </row>
    <row r="107" spans="1:18">
      <c r="A107" t="s">
        <v>169</v>
      </c>
      <c r="B107" t="s">
        <v>29</v>
      </c>
      <c r="C107">
        <v>5000</v>
      </c>
      <c r="D107" t="s">
        <v>35</v>
      </c>
      <c r="E107">
        <v>0</v>
      </c>
      <c r="F107" t="s">
        <v>73</v>
      </c>
      <c r="K107">
        <v>5.9</v>
      </c>
      <c r="N107">
        <v>5.9</v>
      </c>
      <c r="O107">
        <v>5.9</v>
      </c>
      <c r="P107">
        <v>5.9</v>
      </c>
      <c r="Q107">
        <v>0</v>
      </c>
      <c r="R107">
        <v>0</v>
      </c>
    </row>
    <row r="108" spans="1:18">
      <c r="A108" t="s">
        <v>170</v>
      </c>
      <c r="B108" t="s">
        <v>29</v>
      </c>
      <c r="C108">
        <v>5000</v>
      </c>
      <c r="D108" t="s">
        <v>62</v>
      </c>
      <c r="E108">
        <v>11.68</v>
      </c>
      <c r="F108" t="s">
        <v>75</v>
      </c>
    </row>
    <row r="109" spans="1:18">
      <c r="A109" t="s">
        <v>171</v>
      </c>
      <c r="B109" t="s">
        <v>29</v>
      </c>
      <c r="C109">
        <v>5000</v>
      </c>
      <c r="D109" t="s">
        <v>51</v>
      </c>
      <c r="E109">
        <v>0</v>
      </c>
      <c r="F109" t="s">
        <v>52</v>
      </c>
    </row>
    <row r="110" spans="1:18">
      <c r="A110" t="s">
        <v>172</v>
      </c>
      <c r="B110" t="s">
        <v>29</v>
      </c>
      <c r="C110">
        <v>5000</v>
      </c>
      <c r="D110" t="s">
        <v>67</v>
      </c>
      <c r="E110">
        <v>4.1849999999999996</v>
      </c>
      <c r="F110" t="s">
        <v>127</v>
      </c>
    </row>
    <row r="111" spans="1:18">
      <c r="A111" t="s">
        <v>173</v>
      </c>
      <c r="B111" t="s">
        <v>29</v>
      </c>
      <c r="C111">
        <v>5000</v>
      </c>
      <c r="D111" t="s">
        <v>54</v>
      </c>
      <c r="E111">
        <v>0</v>
      </c>
      <c r="F111" t="s">
        <v>110</v>
      </c>
    </row>
    <row r="112" spans="1:18">
      <c r="A112" t="s">
        <v>174</v>
      </c>
      <c r="B112" t="s">
        <v>29</v>
      </c>
      <c r="C112">
        <v>5000</v>
      </c>
      <c r="D112" t="s">
        <v>54</v>
      </c>
      <c r="E112">
        <v>0</v>
      </c>
      <c r="F112" t="s">
        <v>55</v>
      </c>
    </row>
    <row r="113" spans="1:18">
      <c r="A113" t="s">
        <v>175</v>
      </c>
      <c r="B113" t="s">
        <v>29</v>
      </c>
      <c r="C113">
        <v>5000</v>
      </c>
      <c r="D113" t="s">
        <v>48</v>
      </c>
      <c r="E113">
        <v>0</v>
      </c>
      <c r="F113" t="s">
        <v>49</v>
      </c>
    </row>
    <row r="114" spans="1:18">
      <c r="A114" t="s">
        <v>176</v>
      </c>
      <c r="B114" t="s">
        <v>29</v>
      </c>
      <c r="C114">
        <v>5000</v>
      </c>
      <c r="D114" t="s">
        <v>26</v>
      </c>
      <c r="E114">
        <v>-0.2</v>
      </c>
      <c r="F114" t="s">
        <v>38</v>
      </c>
    </row>
    <row r="115" spans="1:18">
      <c r="A115" t="s">
        <v>177</v>
      </c>
      <c r="B115" t="s">
        <v>29</v>
      </c>
      <c r="C115">
        <v>5000</v>
      </c>
      <c r="D115" t="s">
        <v>48</v>
      </c>
      <c r="E115">
        <v>21</v>
      </c>
      <c r="F115" t="s">
        <v>49</v>
      </c>
      <c r="H115">
        <v>12.66</v>
      </c>
      <c r="J115">
        <v>14.66</v>
      </c>
      <c r="N115">
        <v>13.66</v>
      </c>
      <c r="O115">
        <v>14.66</v>
      </c>
      <c r="P115">
        <v>12.66</v>
      </c>
      <c r="Q115">
        <v>2</v>
      </c>
      <c r="R115">
        <v>0.14641288433399999</v>
      </c>
    </row>
    <row r="116" spans="1:18">
      <c r="A116" t="s">
        <v>178</v>
      </c>
      <c r="B116" t="s">
        <v>29</v>
      </c>
      <c r="C116">
        <v>5000</v>
      </c>
      <c r="D116" t="s">
        <v>45</v>
      </c>
      <c r="E116">
        <v>0</v>
      </c>
      <c r="F116" t="s">
        <v>46</v>
      </c>
    </row>
    <row r="117" spans="1:18">
      <c r="A117" t="s">
        <v>179</v>
      </c>
      <c r="B117" t="s">
        <v>29</v>
      </c>
      <c r="C117">
        <v>5000</v>
      </c>
      <c r="D117" t="s">
        <v>54</v>
      </c>
      <c r="E117">
        <v>0</v>
      </c>
      <c r="F117" t="s">
        <v>55</v>
      </c>
    </row>
    <row r="118" spans="1:18">
      <c r="A118" t="s">
        <v>180</v>
      </c>
      <c r="B118" t="s">
        <v>29</v>
      </c>
      <c r="C118">
        <v>5000</v>
      </c>
      <c r="D118" t="s">
        <v>23</v>
      </c>
      <c r="E118">
        <v>-0.125</v>
      </c>
      <c r="F118" t="s">
        <v>30</v>
      </c>
    </row>
    <row r="119" spans="1:18">
      <c r="A119" t="s">
        <v>181</v>
      </c>
      <c r="B119" t="s">
        <v>29</v>
      </c>
      <c r="C119">
        <v>5000</v>
      </c>
      <c r="D119" t="s">
        <v>59</v>
      </c>
      <c r="E119">
        <v>0</v>
      </c>
      <c r="F119" t="s">
        <v>60</v>
      </c>
    </row>
    <row r="120" spans="1:18">
      <c r="A120" t="s">
        <v>182</v>
      </c>
      <c r="B120" t="s">
        <v>29</v>
      </c>
      <c r="C120">
        <v>5000</v>
      </c>
      <c r="D120" t="s">
        <v>40</v>
      </c>
      <c r="E120">
        <v>0</v>
      </c>
      <c r="F120" t="s">
        <v>41</v>
      </c>
    </row>
    <row r="121" spans="1:18">
      <c r="A121" t="s">
        <v>183</v>
      </c>
      <c r="B121" t="s">
        <v>29</v>
      </c>
      <c r="C121">
        <v>5000</v>
      </c>
      <c r="D121" t="s">
        <v>20</v>
      </c>
      <c r="E121">
        <v>8.548</v>
      </c>
      <c r="F121" t="s">
        <v>131</v>
      </c>
      <c r="G121">
        <v>14.3</v>
      </c>
      <c r="I121">
        <v>14.67</v>
      </c>
      <c r="K121">
        <v>17.667999999999999</v>
      </c>
      <c r="M121">
        <v>1.6112</v>
      </c>
      <c r="N121">
        <v>12.0623</v>
      </c>
      <c r="O121">
        <v>17.667999999999999</v>
      </c>
      <c r="P121">
        <v>1.6112</v>
      </c>
      <c r="Q121">
        <v>16.056799999999999</v>
      </c>
      <c r="R121">
        <v>1.3311557497299999</v>
      </c>
    </row>
    <row r="122" spans="1:18">
      <c r="A122" t="s">
        <v>184</v>
      </c>
      <c r="B122" t="s">
        <v>29</v>
      </c>
      <c r="C122">
        <v>5000</v>
      </c>
      <c r="D122" t="s">
        <v>62</v>
      </c>
      <c r="E122">
        <v>0</v>
      </c>
      <c r="F122" t="s">
        <v>63</v>
      </c>
    </row>
    <row r="123" spans="1:18">
      <c r="A123" t="s">
        <v>185</v>
      </c>
      <c r="B123" t="s">
        <v>19</v>
      </c>
      <c r="C123">
        <v>5000</v>
      </c>
      <c r="D123" t="s">
        <v>48</v>
      </c>
      <c r="E123">
        <v>14.3</v>
      </c>
      <c r="F123" t="s">
        <v>112</v>
      </c>
      <c r="G123">
        <v>11</v>
      </c>
      <c r="H123">
        <v>16.2</v>
      </c>
      <c r="I123">
        <v>12.43</v>
      </c>
      <c r="J123">
        <v>15.2</v>
      </c>
      <c r="K123">
        <v>12</v>
      </c>
      <c r="L123">
        <v>12.79</v>
      </c>
      <c r="M123">
        <v>15.266999999999999</v>
      </c>
      <c r="N123">
        <v>13.5552857143</v>
      </c>
      <c r="O123">
        <v>16.2</v>
      </c>
      <c r="P123">
        <v>11</v>
      </c>
      <c r="Q123">
        <v>5.2</v>
      </c>
      <c r="R123">
        <v>0.383614193725</v>
      </c>
    </row>
    <row r="124" spans="1:18">
      <c r="A124" t="s">
        <v>186</v>
      </c>
      <c r="B124" t="s">
        <v>29</v>
      </c>
      <c r="C124">
        <v>5000</v>
      </c>
      <c r="D124" t="s">
        <v>35</v>
      </c>
      <c r="E124">
        <v>17.422999999999998</v>
      </c>
      <c r="F124" t="s">
        <v>73</v>
      </c>
      <c r="G124">
        <v>15.1</v>
      </c>
      <c r="H124">
        <v>14.28</v>
      </c>
      <c r="I124">
        <v>18.04</v>
      </c>
      <c r="J124">
        <v>16.28</v>
      </c>
      <c r="K124">
        <v>13.038</v>
      </c>
      <c r="L124">
        <v>19.504000000000001</v>
      </c>
      <c r="M124">
        <v>17.5624</v>
      </c>
      <c r="N124">
        <v>16.257771428600002</v>
      </c>
      <c r="O124">
        <v>19.504000000000001</v>
      </c>
      <c r="P124">
        <v>13.038</v>
      </c>
      <c r="Q124">
        <v>6.4660000000000002</v>
      </c>
      <c r="R124">
        <v>0.39771748719700001</v>
      </c>
    </row>
    <row r="125" spans="1:18">
      <c r="A125" t="s">
        <v>187</v>
      </c>
      <c r="B125" t="s">
        <v>58</v>
      </c>
      <c r="C125">
        <v>4900</v>
      </c>
      <c r="D125" t="s">
        <v>40</v>
      </c>
      <c r="E125">
        <v>11.138</v>
      </c>
      <c r="F125" t="s">
        <v>41</v>
      </c>
      <c r="G125">
        <v>16</v>
      </c>
      <c r="H125">
        <v>9.1999999999999993</v>
      </c>
      <c r="I125">
        <v>15.75</v>
      </c>
      <c r="J125">
        <v>10.1</v>
      </c>
      <c r="K125">
        <v>14.04</v>
      </c>
      <c r="L125">
        <v>10.11</v>
      </c>
      <c r="M125">
        <v>7.2670000000000003</v>
      </c>
      <c r="N125">
        <v>11.781000000000001</v>
      </c>
      <c r="O125">
        <v>16</v>
      </c>
      <c r="P125">
        <v>7.2670000000000003</v>
      </c>
      <c r="Q125">
        <v>8.7330000000000005</v>
      </c>
      <c r="R125">
        <v>0.74127832951399997</v>
      </c>
    </row>
    <row r="126" spans="1:18">
      <c r="A126" t="s">
        <v>188</v>
      </c>
      <c r="B126" t="s">
        <v>58</v>
      </c>
      <c r="C126">
        <v>4900</v>
      </c>
      <c r="D126" t="s">
        <v>35</v>
      </c>
      <c r="E126">
        <v>12.725</v>
      </c>
      <c r="F126" t="s">
        <v>36</v>
      </c>
      <c r="G126">
        <v>20.5</v>
      </c>
      <c r="H126">
        <v>14.2</v>
      </c>
      <c r="I126">
        <v>12.89</v>
      </c>
      <c r="J126">
        <v>13.5</v>
      </c>
      <c r="K126">
        <v>18.64</v>
      </c>
      <c r="L126">
        <v>19.399999999999999</v>
      </c>
      <c r="M126">
        <v>18.0688</v>
      </c>
      <c r="N126">
        <v>16.742685714299999</v>
      </c>
      <c r="O126">
        <v>20.5</v>
      </c>
      <c r="P126">
        <v>12.89</v>
      </c>
      <c r="Q126">
        <v>7.61</v>
      </c>
      <c r="R126">
        <v>0.45452683815900002</v>
      </c>
    </row>
    <row r="127" spans="1:18">
      <c r="A127" t="s">
        <v>189</v>
      </c>
      <c r="B127" t="s">
        <v>33</v>
      </c>
      <c r="C127">
        <v>4900</v>
      </c>
      <c r="D127" t="s">
        <v>51</v>
      </c>
      <c r="E127">
        <v>12.25</v>
      </c>
      <c r="F127" t="s">
        <v>78</v>
      </c>
      <c r="G127">
        <v>16</v>
      </c>
      <c r="H127">
        <v>22.6</v>
      </c>
      <c r="I127">
        <v>12.05</v>
      </c>
      <c r="J127">
        <v>21.3</v>
      </c>
      <c r="K127">
        <v>12.22</v>
      </c>
      <c r="L127">
        <v>10.33</v>
      </c>
      <c r="M127">
        <v>10.278</v>
      </c>
      <c r="N127">
        <v>14.9682857143</v>
      </c>
      <c r="O127">
        <v>22.6</v>
      </c>
      <c r="P127">
        <v>10.278</v>
      </c>
      <c r="Q127">
        <v>12.321999999999999</v>
      </c>
      <c r="R127">
        <v>0.823207161809</v>
      </c>
    </row>
    <row r="128" spans="1:18">
      <c r="A128" t="s">
        <v>190</v>
      </c>
      <c r="B128" t="s">
        <v>58</v>
      </c>
      <c r="C128">
        <v>4900</v>
      </c>
      <c r="D128" t="s">
        <v>23</v>
      </c>
      <c r="E128">
        <v>12.771000000000001</v>
      </c>
      <c r="F128" t="s">
        <v>30</v>
      </c>
      <c r="G128">
        <v>14</v>
      </c>
      <c r="H128">
        <v>11.4</v>
      </c>
      <c r="I128">
        <v>15.24</v>
      </c>
      <c r="J128">
        <v>12.2</v>
      </c>
      <c r="K128">
        <v>12.88</v>
      </c>
      <c r="L128">
        <v>11.13</v>
      </c>
      <c r="M128">
        <v>15.677</v>
      </c>
      <c r="N128">
        <v>13.2181428571</v>
      </c>
      <c r="O128">
        <v>15.677</v>
      </c>
      <c r="P128">
        <v>11.13</v>
      </c>
      <c r="Q128">
        <v>4.5469999999999997</v>
      </c>
      <c r="R128">
        <v>0.34399688739500001</v>
      </c>
    </row>
    <row r="129" spans="1:18">
      <c r="A129" t="s">
        <v>191</v>
      </c>
      <c r="B129" t="s">
        <v>19</v>
      </c>
      <c r="C129">
        <v>4900</v>
      </c>
      <c r="D129" t="s">
        <v>45</v>
      </c>
      <c r="E129">
        <v>13.733000000000001</v>
      </c>
      <c r="F129" t="s">
        <v>46</v>
      </c>
      <c r="G129">
        <v>19</v>
      </c>
      <c r="H129">
        <v>12.6</v>
      </c>
      <c r="I129">
        <v>13.01</v>
      </c>
      <c r="J129">
        <v>10.3</v>
      </c>
      <c r="K129">
        <v>11.94</v>
      </c>
      <c r="L129">
        <v>9.17</v>
      </c>
      <c r="M129">
        <v>13.689</v>
      </c>
      <c r="N129">
        <v>12.8155714286</v>
      </c>
      <c r="O129">
        <v>19</v>
      </c>
      <c r="P129">
        <v>9.17</v>
      </c>
      <c r="Q129">
        <v>9.83</v>
      </c>
      <c r="R129">
        <v>0.76703563745000003</v>
      </c>
    </row>
    <row r="130" spans="1:18">
      <c r="A130" t="s">
        <v>192</v>
      </c>
      <c r="B130" t="s">
        <v>33</v>
      </c>
      <c r="C130">
        <v>4800</v>
      </c>
      <c r="D130" t="s">
        <v>20</v>
      </c>
      <c r="E130">
        <v>16.356000000000002</v>
      </c>
      <c r="F130" t="s">
        <v>131</v>
      </c>
      <c r="G130">
        <v>10.5</v>
      </c>
      <c r="H130">
        <v>19.399999999999999</v>
      </c>
      <c r="I130">
        <v>11</v>
      </c>
      <c r="J130">
        <v>19.7</v>
      </c>
      <c r="K130">
        <v>12.31</v>
      </c>
      <c r="L130">
        <v>11.27</v>
      </c>
      <c r="M130">
        <v>13.654</v>
      </c>
      <c r="N130">
        <v>13.976285714299999</v>
      </c>
      <c r="O130">
        <v>19.7</v>
      </c>
      <c r="P130">
        <v>10.5</v>
      </c>
      <c r="Q130">
        <v>9.1999999999999993</v>
      </c>
      <c r="R130">
        <v>0.65825786536399999</v>
      </c>
    </row>
    <row r="131" spans="1:18">
      <c r="A131" t="s">
        <v>193</v>
      </c>
      <c r="B131" t="s">
        <v>19</v>
      </c>
      <c r="C131">
        <v>4800</v>
      </c>
      <c r="D131" t="s">
        <v>45</v>
      </c>
      <c r="E131">
        <v>12.625</v>
      </c>
      <c r="F131" t="s">
        <v>119</v>
      </c>
      <c r="G131">
        <v>10.5</v>
      </c>
      <c r="H131">
        <v>16</v>
      </c>
      <c r="I131">
        <v>13.09</v>
      </c>
      <c r="J131">
        <v>15</v>
      </c>
      <c r="K131">
        <v>12.17</v>
      </c>
      <c r="L131">
        <v>11.81</v>
      </c>
      <c r="M131">
        <v>10.9224</v>
      </c>
      <c r="N131">
        <v>12.784628571400001</v>
      </c>
      <c r="O131">
        <v>16</v>
      </c>
      <c r="P131">
        <v>10.5</v>
      </c>
      <c r="Q131">
        <v>5.5</v>
      </c>
      <c r="R131">
        <v>0.43020412906599997</v>
      </c>
    </row>
    <row r="132" spans="1:18">
      <c r="A132" t="s">
        <v>194</v>
      </c>
      <c r="B132" t="s">
        <v>33</v>
      </c>
      <c r="C132">
        <v>4800</v>
      </c>
      <c r="D132" t="s">
        <v>54</v>
      </c>
      <c r="E132">
        <v>14.475</v>
      </c>
      <c r="F132" t="s">
        <v>110</v>
      </c>
      <c r="G132">
        <v>18</v>
      </c>
      <c r="H132">
        <v>16.399999999999999</v>
      </c>
      <c r="I132">
        <v>11.88</v>
      </c>
      <c r="J132">
        <v>16.2</v>
      </c>
      <c r="K132">
        <v>11.57</v>
      </c>
      <c r="L132">
        <v>11.38</v>
      </c>
      <c r="M132">
        <v>11.941000000000001</v>
      </c>
      <c r="N132">
        <v>13.9101428571</v>
      </c>
      <c r="O132">
        <v>18</v>
      </c>
      <c r="P132">
        <v>11.38</v>
      </c>
      <c r="Q132">
        <v>6.62</v>
      </c>
      <c r="R132">
        <v>0.47591171909500002</v>
      </c>
    </row>
    <row r="133" spans="1:18">
      <c r="A133" t="s">
        <v>195</v>
      </c>
      <c r="B133" t="s">
        <v>19</v>
      </c>
      <c r="C133">
        <v>4800</v>
      </c>
      <c r="D133" t="s">
        <v>59</v>
      </c>
      <c r="E133">
        <v>14.962999999999999</v>
      </c>
      <c r="F133" t="s">
        <v>60</v>
      </c>
      <c r="G133">
        <v>17.5</v>
      </c>
      <c r="H133">
        <v>8.1999999999999993</v>
      </c>
      <c r="I133">
        <v>9.8000000000000007</v>
      </c>
      <c r="J133">
        <v>8.3000000000000007</v>
      </c>
      <c r="K133">
        <v>11.94</v>
      </c>
      <c r="L133">
        <v>10.130000000000001</v>
      </c>
      <c r="M133">
        <v>9.1329999999999991</v>
      </c>
      <c r="N133">
        <v>10.7147142857</v>
      </c>
      <c r="O133">
        <v>17.5</v>
      </c>
      <c r="P133">
        <v>8.1999999999999993</v>
      </c>
      <c r="Q133">
        <v>9.3000000000000007</v>
      </c>
      <c r="R133">
        <v>0.86796528138899998</v>
      </c>
    </row>
    <row r="134" spans="1:18">
      <c r="A134" t="s">
        <v>196</v>
      </c>
      <c r="B134" t="s">
        <v>58</v>
      </c>
      <c r="C134">
        <v>4800</v>
      </c>
      <c r="D134" t="s">
        <v>59</v>
      </c>
      <c r="E134">
        <v>6.2880000000000003</v>
      </c>
      <c r="F134" t="s">
        <v>65</v>
      </c>
      <c r="G134">
        <v>20.5</v>
      </c>
      <c r="H134">
        <v>20.2</v>
      </c>
      <c r="I134">
        <v>14.24</v>
      </c>
      <c r="J134">
        <v>20.399999999999999</v>
      </c>
      <c r="K134">
        <v>14.23</v>
      </c>
      <c r="L134">
        <v>14.09</v>
      </c>
      <c r="M134">
        <v>13.262</v>
      </c>
      <c r="N134">
        <v>16.703142857100001</v>
      </c>
      <c r="O134">
        <v>20.5</v>
      </c>
      <c r="P134">
        <v>13.262</v>
      </c>
      <c r="Q134">
        <v>7.2380000000000004</v>
      </c>
      <c r="R134">
        <v>0.43333162279100002</v>
      </c>
    </row>
    <row r="135" spans="1:18">
      <c r="A135" t="s">
        <v>197</v>
      </c>
      <c r="B135" t="s">
        <v>58</v>
      </c>
      <c r="C135">
        <v>4800</v>
      </c>
      <c r="D135" t="s">
        <v>84</v>
      </c>
      <c r="E135">
        <v>13.7</v>
      </c>
      <c r="F135" t="s">
        <v>85</v>
      </c>
      <c r="G135">
        <v>15</v>
      </c>
      <c r="H135">
        <v>15.5</v>
      </c>
      <c r="I135">
        <v>12.37</v>
      </c>
      <c r="J135">
        <v>16</v>
      </c>
      <c r="K135">
        <v>12.92</v>
      </c>
      <c r="L135">
        <v>13.28</v>
      </c>
      <c r="M135">
        <v>14.629</v>
      </c>
      <c r="N135">
        <v>14.2427142857</v>
      </c>
      <c r="O135">
        <v>16</v>
      </c>
      <c r="P135">
        <v>12.37</v>
      </c>
      <c r="Q135">
        <v>3.63</v>
      </c>
      <c r="R135">
        <v>0.25486715012200001</v>
      </c>
    </row>
    <row r="136" spans="1:18">
      <c r="A136" t="s">
        <v>198</v>
      </c>
      <c r="B136" t="s">
        <v>58</v>
      </c>
      <c r="C136">
        <v>4800</v>
      </c>
      <c r="D136" t="s">
        <v>54</v>
      </c>
      <c r="E136">
        <v>7.2130000000000001</v>
      </c>
      <c r="F136" t="s">
        <v>110</v>
      </c>
      <c r="G136">
        <v>13</v>
      </c>
      <c r="H136">
        <v>8.1</v>
      </c>
      <c r="I136">
        <v>11.08</v>
      </c>
      <c r="J136">
        <v>7.7</v>
      </c>
      <c r="K136">
        <v>13.06</v>
      </c>
      <c r="L136">
        <v>11.16</v>
      </c>
      <c r="M136">
        <v>11.8142</v>
      </c>
      <c r="N136">
        <v>10.8448857143</v>
      </c>
      <c r="O136">
        <v>13.06</v>
      </c>
      <c r="P136">
        <v>7.7</v>
      </c>
      <c r="Q136">
        <v>5.36</v>
      </c>
      <c r="R136">
        <v>0.49424218393899999</v>
      </c>
    </row>
    <row r="137" spans="1:18">
      <c r="A137" t="s">
        <v>199</v>
      </c>
      <c r="B137" t="s">
        <v>33</v>
      </c>
      <c r="C137">
        <v>4700</v>
      </c>
      <c r="D137" t="s">
        <v>67</v>
      </c>
      <c r="E137">
        <v>15.371</v>
      </c>
      <c r="F137" t="s">
        <v>127</v>
      </c>
      <c r="G137">
        <v>18</v>
      </c>
      <c r="H137">
        <v>18.8</v>
      </c>
      <c r="I137">
        <v>8.43</v>
      </c>
      <c r="J137">
        <v>17.399999999999999</v>
      </c>
      <c r="K137">
        <v>12.27</v>
      </c>
      <c r="L137">
        <v>7.65</v>
      </c>
      <c r="M137">
        <v>10.186</v>
      </c>
      <c r="N137">
        <v>13.247999999999999</v>
      </c>
      <c r="O137">
        <v>18.8</v>
      </c>
      <c r="P137">
        <v>7.65</v>
      </c>
      <c r="Q137">
        <v>11.15</v>
      </c>
      <c r="R137">
        <v>0.84163647343000003</v>
      </c>
    </row>
    <row r="138" spans="1:18">
      <c r="A138" t="s">
        <v>200</v>
      </c>
      <c r="B138" t="s">
        <v>19</v>
      </c>
      <c r="C138">
        <v>4700</v>
      </c>
      <c r="D138" t="s">
        <v>35</v>
      </c>
      <c r="E138">
        <v>11.65</v>
      </c>
      <c r="F138" t="s">
        <v>73</v>
      </c>
      <c r="I138">
        <v>12.49</v>
      </c>
      <c r="N138">
        <v>12.49</v>
      </c>
      <c r="O138">
        <v>12.49</v>
      </c>
      <c r="P138">
        <v>12.49</v>
      </c>
      <c r="Q138">
        <v>0</v>
      </c>
      <c r="R138">
        <v>0</v>
      </c>
    </row>
    <row r="139" spans="1:18">
      <c r="A139" t="s">
        <v>201</v>
      </c>
      <c r="B139" t="s">
        <v>33</v>
      </c>
      <c r="C139">
        <v>4700</v>
      </c>
      <c r="D139" t="s">
        <v>59</v>
      </c>
      <c r="E139">
        <v>12.638</v>
      </c>
      <c r="F139" t="s">
        <v>65</v>
      </c>
      <c r="G139">
        <v>10.5</v>
      </c>
      <c r="H139">
        <v>19.600000000000001</v>
      </c>
      <c r="I139">
        <v>11.43</v>
      </c>
      <c r="J139">
        <v>18.8</v>
      </c>
      <c r="K139">
        <v>13.45</v>
      </c>
      <c r="L139">
        <v>11.09</v>
      </c>
      <c r="M139">
        <v>11.510999999999999</v>
      </c>
      <c r="N139">
        <v>13.7687142857</v>
      </c>
      <c r="O139">
        <v>19.600000000000001</v>
      </c>
      <c r="P139">
        <v>10.5</v>
      </c>
      <c r="Q139">
        <v>9.1</v>
      </c>
      <c r="R139">
        <v>0.66091864579100001</v>
      </c>
    </row>
    <row r="140" spans="1:18">
      <c r="A140" t="s">
        <v>202</v>
      </c>
      <c r="B140" t="s">
        <v>19</v>
      </c>
      <c r="C140">
        <v>4700</v>
      </c>
      <c r="D140" t="s">
        <v>67</v>
      </c>
      <c r="E140">
        <v>12.2</v>
      </c>
      <c r="F140" t="s">
        <v>127</v>
      </c>
      <c r="I140">
        <v>10.19</v>
      </c>
      <c r="M140">
        <v>9.7289999999999992</v>
      </c>
      <c r="N140">
        <v>9.9595000000000002</v>
      </c>
      <c r="O140">
        <v>10.19</v>
      </c>
      <c r="P140">
        <v>9.7289999999999992</v>
      </c>
      <c r="Q140">
        <v>0.46100000000000002</v>
      </c>
      <c r="R140">
        <v>4.6287464230100002E-2</v>
      </c>
    </row>
    <row r="141" spans="1:18">
      <c r="A141" t="s">
        <v>203</v>
      </c>
      <c r="B141" t="s">
        <v>58</v>
      </c>
      <c r="C141">
        <v>4700</v>
      </c>
      <c r="D141" t="s">
        <v>26</v>
      </c>
      <c r="E141">
        <v>12.824999999999999</v>
      </c>
      <c r="F141" t="s">
        <v>38</v>
      </c>
      <c r="G141">
        <v>16</v>
      </c>
      <c r="H141">
        <v>16.899999999999999</v>
      </c>
      <c r="I141">
        <v>12.05</v>
      </c>
      <c r="J141">
        <v>17</v>
      </c>
      <c r="K141">
        <v>13.34</v>
      </c>
      <c r="L141">
        <v>14.36</v>
      </c>
      <c r="M141">
        <v>10.417</v>
      </c>
      <c r="N141">
        <v>14.2952857143</v>
      </c>
      <c r="O141">
        <v>17</v>
      </c>
      <c r="P141">
        <v>10.417</v>
      </c>
      <c r="Q141">
        <v>6.5830000000000002</v>
      </c>
      <c r="R141">
        <v>0.460501464019</v>
      </c>
    </row>
    <row r="142" spans="1:18">
      <c r="A142" t="s">
        <v>204</v>
      </c>
      <c r="B142" t="s">
        <v>19</v>
      </c>
      <c r="C142">
        <v>4700</v>
      </c>
      <c r="D142" t="s">
        <v>81</v>
      </c>
      <c r="E142">
        <v>15.3</v>
      </c>
      <c r="F142" t="s">
        <v>82</v>
      </c>
      <c r="G142">
        <v>13.5</v>
      </c>
      <c r="H142">
        <v>15.6</v>
      </c>
      <c r="I142">
        <v>9.09</v>
      </c>
      <c r="J142">
        <v>14.8</v>
      </c>
      <c r="K142">
        <v>12.86</v>
      </c>
      <c r="L142">
        <v>11.86</v>
      </c>
      <c r="M142">
        <v>9.5289999999999999</v>
      </c>
      <c r="N142">
        <v>12.462714285700001</v>
      </c>
      <c r="O142">
        <v>15.6</v>
      </c>
      <c r="P142">
        <v>9.09</v>
      </c>
      <c r="Q142">
        <v>6.51</v>
      </c>
      <c r="R142">
        <v>0.52235811964800005</v>
      </c>
    </row>
    <row r="143" spans="1:18">
      <c r="A143" t="s">
        <v>205</v>
      </c>
      <c r="B143" t="s">
        <v>58</v>
      </c>
      <c r="C143">
        <v>4600</v>
      </c>
      <c r="D143" t="s">
        <v>51</v>
      </c>
      <c r="E143">
        <v>13.275</v>
      </c>
      <c r="F143" t="s">
        <v>52</v>
      </c>
      <c r="G143">
        <v>8</v>
      </c>
      <c r="H143">
        <v>6.4</v>
      </c>
      <c r="I143">
        <v>9.93</v>
      </c>
      <c r="J143">
        <v>7.2</v>
      </c>
      <c r="K143">
        <v>9.08</v>
      </c>
      <c r="L143">
        <v>13.42</v>
      </c>
      <c r="M143">
        <v>12.281000000000001</v>
      </c>
      <c r="N143">
        <v>9.4730000000000008</v>
      </c>
      <c r="O143">
        <v>13.42</v>
      </c>
      <c r="P143">
        <v>6.4</v>
      </c>
      <c r="Q143">
        <v>7.02</v>
      </c>
      <c r="R143">
        <v>0.74105352053200002</v>
      </c>
    </row>
    <row r="144" spans="1:18">
      <c r="A144" t="s">
        <v>206</v>
      </c>
      <c r="B144" t="s">
        <v>19</v>
      </c>
      <c r="C144">
        <v>4600</v>
      </c>
      <c r="D144" t="s">
        <v>40</v>
      </c>
      <c r="E144">
        <v>10.513</v>
      </c>
      <c r="F144" t="s">
        <v>43</v>
      </c>
      <c r="G144">
        <v>10</v>
      </c>
      <c r="H144">
        <v>11.6</v>
      </c>
      <c r="I144">
        <v>11.42</v>
      </c>
      <c r="J144">
        <v>10.9</v>
      </c>
      <c r="K144">
        <v>12.23</v>
      </c>
      <c r="L144">
        <v>12.95</v>
      </c>
      <c r="M144">
        <v>10.200200000000001</v>
      </c>
      <c r="N144">
        <v>11.3286</v>
      </c>
      <c r="O144">
        <v>12.95</v>
      </c>
      <c r="P144">
        <v>10</v>
      </c>
      <c r="Q144">
        <v>2.95</v>
      </c>
      <c r="R144">
        <v>0.26040287414199997</v>
      </c>
    </row>
    <row r="145" spans="1:18">
      <c r="A145" t="s">
        <v>207</v>
      </c>
      <c r="B145" t="s">
        <v>33</v>
      </c>
      <c r="C145">
        <v>4600</v>
      </c>
      <c r="D145" t="s">
        <v>45</v>
      </c>
      <c r="E145">
        <v>16.3</v>
      </c>
      <c r="F145" t="s">
        <v>119</v>
      </c>
      <c r="G145">
        <v>18.5</v>
      </c>
      <c r="H145">
        <v>16.8</v>
      </c>
      <c r="I145">
        <v>13.2</v>
      </c>
      <c r="J145">
        <v>16.399999999999999</v>
      </c>
      <c r="K145">
        <v>13.47</v>
      </c>
      <c r="L145">
        <v>11.56</v>
      </c>
      <c r="M145">
        <v>11.324999999999999</v>
      </c>
      <c r="N145">
        <v>14.465</v>
      </c>
      <c r="O145">
        <v>18.5</v>
      </c>
      <c r="P145">
        <v>11.324999999999999</v>
      </c>
      <c r="Q145">
        <v>7.1749999999999998</v>
      </c>
      <c r="R145">
        <v>0.49602488766000002</v>
      </c>
    </row>
    <row r="146" spans="1:18">
      <c r="A146" t="s">
        <v>208</v>
      </c>
      <c r="B146" t="s">
        <v>19</v>
      </c>
      <c r="C146">
        <v>4500</v>
      </c>
      <c r="D146" t="s">
        <v>84</v>
      </c>
      <c r="E146">
        <v>8.6630000000000003</v>
      </c>
      <c r="F146" t="s">
        <v>96</v>
      </c>
      <c r="G146">
        <v>19</v>
      </c>
      <c r="H146">
        <v>0.6</v>
      </c>
      <c r="I146">
        <v>10.28</v>
      </c>
      <c r="J146">
        <v>3.3</v>
      </c>
      <c r="K146">
        <v>12.15</v>
      </c>
      <c r="L146">
        <v>15.35</v>
      </c>
      <c r="M146">
        <v>10.364000000000001</v>
      </c>
      <c r="N146">
        <v>10.149142857099999</v>
      </c>
      <c r="O146">
        <v>19</v>
      </c>
      <c r="P146">
        <v>0.6</v>
      </c>
      <c r="Q146">
        <v>18.399999999999999</v>
      </c>
      <c r="R146">
        <v>1.8129609819300001</v>
      </c>
    </row>
    <row r="147" spans="1:18">
      <c r="A147" t="s">
        <v>209</v>
      </c>
      <c r="B147" t="s">
        <v>19</v>
      </c>
      <c r="C147">
        <v>4400</v>
      </c>
      <c r="D147" t="s">
        <v>26</v>
      </c>
      <c r="E147">
        <v>15.183</v>
      </c>
      <c r="F147" t="s">
        <v>27</v>
      </c>
      <c r="G147">
        <v>11.5</v>
      </c>
      <c r="H147">
        <v>4.8</v>
      </c>
      <c r="I147">
        <v>10.36</v>
      </c>
      <c r="J147">
        <v>4.4000000000000004</v>
      </c>
      <c r="K147">
        <v>12.36</v>
      </c>
      <c r="L147">
        <v>10.58</v>
      </c>
      <c r="M147">
        <v>10.91</v>
      </c>
      <c r="N147">
        <v>9.2728571428599995</v>
      </c>
      <c r="O147">
        <v>12.36</v>
      </c>
      <c r="P147">
        <v>4.4000000000000004</v>
      </c>
      <c r="Q147">
        <v>7.96</v>
      </c>
      <c r="R147">
        <v>0.85841934986900004</v>
      </c>
    </row>
    <row r="148" spans="1:18">
      <c r="A148" t="s">
        <v>210</v>
      </c>
      <c r="B148" t="s">
        <v>33</v>
      </c>
      <c r="C148">
        <v>4300</v>
      </c>
      <c r="D148" t="s">
        <v>45</v>
      </c>
      <c r="E148">
        <v>13.244</v>
      </c>
      <c r="F148" t="s">
        <v>46</v>
      </c>
      <c r="H148">
        <v>10.6</v>
      </c>
      <c r="I148">
        <v>9.48</v>
      </c>
      <c r="J148">
        <v>12.3</v>
      </c>
      <c r="K148">
        <v>9.73</v>
      </c>
      <c r="L148">
        <v>10.97</v>
      </c>
      <c r="M148">
        <v>13.552</v>
      </c>
      <c r="N148">
        <v>11.105333333300001</v>
      </c>
      <c r="O148">
        <v>13.552</v>
      </c>
      <c r="P148">
        <v>9.48</v>
      </c>
      <c r="Q148">
        <v>4.0720000000000001</v>
      </c>
      <c r="R148">
        <v>0.36667066874799997</v>
      </c>
    </row>
    <row r="149" spans="1:18">
      <c r="A149" t="s">
        <v>211</v>
      </c>
      <c r="B149" t="s">
        <v>58</v>
      </c>
      <c r="C149">
        <v>4300</v>
      </c>
      <c r="D149" t="s">
        <v>67</v>
      </c>
      <c r="E149">
        <v>11.05</v>
      </c>
      <c r="F149" t="s">
        <v>68</v>
      </c>
      <c r="G149">
        <v>8.5</v>
      </c>
      <c r="H149">
        <v>15.5</v>
      </c>
      <c r="I149">
        <v>10.74</v>
      </c>
      <c r="J149">
        <v>16.100000000000001</v>
      </c>
      <c r="K149">
        <v>12.61</v>
      </c>
      <c r="L149">
        <v>17.579999999999998</v>
      </c>
      <c r="M149">
        <v>13.185</v>
      </c>
      <c r="N149">
        <v>13.4592857143</v>
      </c>
      <c r="O149">
        <v>17.579999999999998</v>
      </c>
      <c r="P149">
        <v>8.5</v>
      </c>
      <c r="Q149">
        <v>9.08</v>
      </c>
      <c r="R149">
        <v>0.67462718250800002</v>
      </c>
    </row>
    <row r="150" spans="1:18">
      <c r="A150" t="s">
        <v>212</v>
      </c>
      <c r="B150" t="s">
        <v>58</v>
      </c>
      <c r="C150">
        <v>4300</v>
      </c>
      <c r="D150" t="s">
        <v>23</v>
      </c>
      <c r="E150">
        <v>11.144</v>
      </c>
      <c r="F150" t="s">
        <v>24</v>
      </c>
      <c r="G150">
        <v>9.5</v>
      </c>
      <c r="H150">
        <v>7.9</v>
      </c>
      <c r="I150">
        <v>10.36</v>
      </c>
      <c r="J150">
        <v>8.1</v>
      </c>
      <c r="K150">
        <v>10.58</v>
      </c>
      <c r="L150">
        <v>6.52</v>
      </c>
      <c r="M150">
        <v>8.3729999999999993</v>
      </c>
      <c r="N150">
        <v>8.7618571428600003</v>
      </c>
      <c r="O150">
        <v>10.58</v>
      </c>
      <c r="P150">
        <v>6.52</v>
      </c>
      <c r="Q150">
        <v>4.0599999999999996</v>
      </c>
      <c r="R150">
        <v>0.463372083544</v>
      </c>
    </row>
    <row r="151" spans="1:18">
      <c r="A151" t="s">
        <v>213</v>
      </c>
      <c r="B151" t="s">
        <v>19</v>
      </c>
      <c r="C151">
        <v>4300</v>
      </c>
      <c r="D151" t="s">
        <v>26</v>
      </c>
      <c r="E151">
        <v>11.4</v>
      </c>
      <c r="F151" t="s">
        <v>38</v>
      </c>
      <c r="G151">
        <v>10</v>
      </c>
      <c r="H151">
        <v>18</v>
      </c>
      <c r="I151">
        <v>10.27</v>
      </c>
      <c r="J151">
        <v>17</v>
      </c>
      <c r="K151">
        <v>11.12</v>
      </c>
      <c r="L151">
        <v>9.85</v>
      </c>
      <c r="M151">
        <v>7.9610000000000003</v>
      </c>
      <c r="N151">
        <v>12.0287142857</v>
      </c>
      <c r="O151">
        <v>18</v>
      </c>
      <c r="P151">
        <v>7.9610000000000003</v>
      </c>
      <c r="Q151">
        <v>10.039</v>
      </c>
      <c r="R151">
        <v>0.834586287574</v>
      </c>
    </row>
    <row r="152" spans="1:18">
      <c r="A152" t="s">
        <v>214</v>
      </c>
      <c r="B152" t="s">
        <v>19</v>
      </c>
      <c r="C152">
        <v>4200</v>
      </c>
      <c r="D152" t="s">
        <v>40</v>
      </c>
      <c r="E152">
        <v>7.66</v>
      </c>
      <c r="F152" t="s">
        <v>41</v>
      </c>
      <c r="G152">
        <v>18</v>
      </c>
      <c r="H152">
        <v>14.8</v>
      </c>
      <c r="I152">
        <v>10.02</v>
      </c>
      <c r="J152">
        <v>14.4</v>
      </c>
      <c r="K152">
        <v>12.52</v>
      </c>
      <c r="L152">
        <v>14.77</v>
      </c>
      <c r="M152">
        <v>9.1986000000000008</v>
      </c>
      <c r="N152">
        <v>13.386942857099999</v>
      </c>
      <c r="O152">
        <v>18</v>
      </c>
      <c r="P152">
        <v>9.1986000000000008</v>
      </c>
      <c r="Q152">
        <v>8.8013999999999992</v>
      </c>
      <c r="R152">
        <v>0.65746153501399995</v>
      </c>
    </row>
    <row r="153" spans="1:18">
      <c r="A153" t="s">
        <v>215</v>
      </c>
      <c r="B153" t="s">
        <v>19</v>
      </c>
      <c r="C153">
        <v>4200</v>
      </c>
      <c r="D153" t="s">
        <v>84</v>
      </c>
      <c r="E153">
        <v>0</v>
      </c>
      <c r="F153" t="s">
        <v>96</v>
      </c>
    </row>
    <row r="154" spans="1:18">
      <c r="A154" t="s">
        <v>216</v>
      </c>
      <c r="B154" t="s">
        <v>19</v>
      </c>
      <c r="C154">
        <v>4100</v>
      </c>
      <c r="D154" t="s">
        <v>23</v>
      </c>
      <c r="E154">
        <v>10.467000000000001</v>
      </c>
      <c r="F154" t="s">
        <v>30</v>
      </c>
      <c r="G154">
        <v>17.5</v>
      </c>
      <c r="H154">
        <v>17.2</v>
      </c>
      <c r="I154">
        <v>11.74</v>
      </c>
      <c r="J154">
        <v>16.7</v>
      </c>
      <c r="K154">
        <v>15.01</v>
      </c>
      <c r="L154">
        <v>14.97</v>
      </c>
      <c r="M154">
        <v>13.005000000000001</v>
      </c>
      <c r="N154">
        <v>15.160714285699999</v>
      </c>
      <c r="O154">
        <v>17.5</v>
      </c>
      <c r="P154">
        <v>11.74</v>
      </c>
      <c r="Q154">
        <v>5.76</v>
      </c>
      <c r="R154">
        <v>0.37992932862200002</v>
      </c>
    </row>
    <row r="155" spans="1:18">
      <c r="A155" t="s">
        <v>217</v>
      </c>
      <c r="B155" t="s">
        <v>33</v>
      </c>
      <c r="C155">
        <v>4100</v>
      </c>
      <c r="D155" t="s">
        <v>48</v>
      </c>
      <c r="E155">
        <v>10.7</v>
      </c>
      <c r="F155" t="s">
        <v>112</v>
      </c>
      <c r="G155">
        <v>16</v>
      </c>
      <c r="H155">
        <v>14</v>
      </c>
      <c r="I155">
        <v>9.7799999999999994</v>
      </c>
      <c r="J155">
        <v>15</v>
      </c>
      <c r="K155">
        <v>9.19</v>
      </c>
      <c r="L155">
        <v>10.46</v>
      </c>
      <c r="M155">
        <v>10.128</v>
      </c>
      <c r="N155">
        <v>12.0797142857</v>
      </c>
      <c r="O155">
        <v>16</v>
      </c>
      <c r="P155">
        <v>9.19</v>
      </c>
      <c r="Q155">
        <v>6.81</v>
      </c>
      <c r="R155">
        <v>0.56375505570100004</v>
      </c>
    </row>
    <row r="156" spans="1:18">
      <c r="A156" t="s">
        <v>218</v>
      </c>
      <c r="B156" t="s">
        <v>19</v>
      </c>
      <c r="C156">
        <v>4000</v>
      </c>
      <c r="D156" t="s">
        <v>23</v>
      </c>
      <c r="E156">
        <v>0</v>
      </c>
      <c r="F156" t="s">
        <v>24</v>
      </c>
    </row>
    <row r="157" spans="1:18">
      <c r="A157" t="s">
        <v>219</v>
      </c>
      <c r="B157" t="s">
        <v>19</v>
      </c>
      <c r="C157">
        <v>4000</v>
      </c>
      <c r="D157" t="s">
        <v>23</v>
      </c>
      <c r="E157">
        <v>9.8130000000000006</v>
      </c>
      <c r="F157" t="s">
        <v>30</v>
      </c>
      <c r="G157">
        <v>6</v>
      </c>
      <c r="H157">
        <v>7.6</v>
      </c>
      <c r="I157">
        <v>8.56</v>
      </c>
      <c r="J157">
        <v>7.8</v>
      </c>
      <c r="K157">
        <v>9.33</v>
      </c>
      <c r="L157">
        <v>10.28</v>
      </c>
      <c r="M157">
        <v>9.31</v>
      </c>
      <c r="N157">
        <v>8.4114285714299992</v>
      </c>
      <c r="O157">
        <v>10.28</v>
      </c>
      <c r="P157">
        <v>6</v>
      </c>
      <c r="Q157">
        <v>4.28</v>
      </c>
      <c r="R157">
        <v>0.50883152173900004</v>
      </c>
    </row>
    <row r="158" spans="1:18">
      <c r="A158" t="s">
        <v>220</v>
      </c>
      <c r="B158" t="s">
        <v>58</v>
      </c>
      <c r="C158">
        <v>4000</v>
      </c>
      <c r="D158" t="s">
        <v>54</v>
      </c>
      <c r="E158">
        <v>9.5749999999999993</v>
      </c>
      <c r="F158" t="s">
        <v>55</v>
      </c>
      <c r="G158">
        <v>8</v>
      </c>
      <c r="H158">
        <v>15.9</v>
      </c>
      <c r="I158">
        <v>14.09</v>
      </c>
      <c r="J158">
        <v>15.5</v>
      </c>
      <c r="K158">
        <v>8.99</v>
      </c>
      <c r="L158">
        <v>12.16</v>
      </c>
      <c r="M158">
        <v>7.2939999999999996</v>
      </c>
      <c r="N158">
        <v>11.7048571429</v>
      </c>
      <c r="O158">
        <v>15.9</v>
      </c>
      <c r="P158">
        <v>7.2939999999999996</v>
      </c>
      <c r="Q158">
        <v>8.6059999999999999</v>
      </c>
      <c r="R158">
        <v>0.73525032343100005</v>
      </c>
    </row>
    <row r="159" spans="1:18">
      <c r="A159" t="s">
        <v>221</v>
      </c>
      <c r="B159" t="s">
        <v>58</v>
      </c>
      <c r="C159">
        <v>4000</v>
      </c>
      <c r="D159" t="s">
        <v>26</v>
      </c>
      <c r="E159">
        <v>6.2249999999999996</v>
      </c>
      <c r="F159" t="s">
        <v>27</v>
      </c>
      <c r="G159">
        <v>6</v>
      </c>
      <c r="H159">
        <v>5.8</v>
      </c>
      <c r="I159">
        <v>9.08</v>
      </c>
      <c r="J159">
        <v>6</v>
      </c>
      <c r="K159">
        <v>9.14</v>
      </c>
      <c r="L159">
        <v>10.98</v>
      </c>
      <c r="M159">
        <v>6.9665999999999997</v>
      </c>
      <c r="N159">
        <v>7.7095142857100001</v>
      </c>
      <c r="O159">
        <v>10.98</v>
      </c>
      <c r="P159">
        <v>5.8</v>
      </c>
      <c r="Q159">
        <v>5.18</v>
      </c>
      <c r="R159">
        <v>0.67189706225699997</v>
      </c>
    </row>
    <row r="160" spans="1:18">
      <c r="A160" t="s">
        <v>222</v>
      </c>
      <c r="B160" t="s">
        <v>58</v>
      </c>
      <c r="C160">
        <v>4000</v>
      </c>
      <c r="D160" t="s">
        <v>20</v>
      </c>
      <c r="E160">
        <v>11.311</v>
      </c>
      <c r="F160" t="s">
        <v>131</v>
      </c>
      <c r="G160">
        <v>10</v>
      </c>
      <c r="H160">
        <v>9.4</v>
      </c>
      <c r="I160">
        <v>10.77</v>
      </c>
      <c r="J160">
        <v>9.3000000000000007</v>
      </c>
      <c r="K160">
        <v>9.81</v>
      </c>
      <c r="L160">
        <v>11.03</v>
      </c>
      <c r="M160">
        <v>8.8019999999999996</v>
      </c>
      <c r="N160">
        <v>9.8731428571399995</v>
      </c>
      <c r="O160">
        <v>11.03</v>
      </c>
      <c r="P160">
        <v>8.8019999999999996</v>
      </c>
      <c r="Q160">
        <v>2.2280000000000002</v>
      </c>
      <c r="R160">
        <v>0.22566269244100001</v>
      </c>
    </row>
    <row r="161" spans="1:18">
      <c r="A161" t="s">
        <v>223</v>
      </c>
      <c r="B161" t="s">
        <v>224</v>
      </c>
      <c r="C161">
        <v>3900</v>
      </c>
      <c r="D161" t="s">
        <v>51</v>
      </c>
      <c r="E161">
        <v>10.125</v>
      </c>
      <c r="F161" t="s">
        <v>52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10</v>
      </c>
      <c r="Q161">
        <v>0</v>
      </c>
      <c r="R161">
        <v>0</v>
      </c>
    </row>
    <row r="162" spans="1:18">
      <c r="A162" t="s">
        <v>225</v>
      </c>
      <c r="B162" t="s">
        <v>19</v>
      </c>
      <c r="C162">
        <v>3900</v>
      </c>
      <c r="D162" t="s">
        <v>23</v>
      </c>
      <c r="E162">
        <v>11.044</v>
      </c>
      <c r="F162" t="s">
        <v>24</v>
      </c>
      <c r="G162">
        <v>15.5</v>
      </c>
      <c r="H162">
        <v>10</v>
      </c>
      <c r="I162">
        <v>10.43</v>
      </c>
      <c r="J162">
        <v>9</v>
      </c>
      <c r="K162">
        <v>10.82</v>
      </c>
      <c r="L162">
        <v>9.23</v>
      </c>
      <c r="M162">
        <v>10.262</v>
      </c>
      <c r="N162">
        <v>10.7488571429</v>
      </c>
      <c r="O162">
        <v>15.5</v>
      </c>
      <c r="P162">
        <v>9</v>
      </c>
      <c r="Q162">
        <v>6.5</v>
      </c>
      <c r="R162">
        <v>0.60471545147700001</v>
      </c>
    </row>
    <row r="163" spans="1:18">
      <c r="A163" t="s">
        <v>226</v>
      </c>
      <c r="B163" t="s">
        <v>58</v>
      </c>
      <c r="C163">
        <v>3800</v>
      </c>
      <c r="D163" t="s">
        <v>23</v>
      </c>
      <c r="E163">
        <v>8.9559999999999995</v>
      </c>
      <c r="F163" t="s">
        <v>24</v>
      </c>
      <c r="G163">
        <v>8</v>
      </c>
      <c r="H163">
        <v>3.6</v>
      </c>
      <c r="I163">
        <v>9.42</v>
      </c>
      <c r="J163">
        <v>3.9</v>
      </c>
      <c r="K163">
        <v>7.02</v>
      </c>
      <c r="L163">
        <v>8.26</v>
      </c>
      <c r="M163">
        <v>9.2100000000000009</v>
      </c>
      <c r="N163">
        <v>7.0585714285699996</v>
      </c>
      <c r="O163">
        <v>9.42</v>
      </c>
      <c r="P163">
        <v>3.6</v>
      </c>
      <c r="Q163">
        <v>5.82</v>
      </c>
      <c r="R163">
        <v>0.82452944748000001</v>
      </c>
    </row>
    <row r="164" spans="1:18">
      <c r="A164" t="s">
        <v>227</v>
      </c>
      <c r="B164" t="s">
        <v>19</v>
      </c>
      <c r="C164">
        <v>3800</v>
      </c>
      <c r="D164" t="s">
        <v>51</v>
      </c>
      <c r="E164">
        <v>9.1129999999999995</v>
      </c>
      <c r="F164" t="s">
        <v>52</v>
      </c>
      <c r="G164">
        <v>17.5</v>
      </c>
      <c r="H164">
        <v>7.4</v>
      </c>
      <c r="I164">
        <v>8.9</v>
      </c>
      <c r="J164">
        <v>7.7</v>
      </c>
      <c r="K164">
        <v>9.99</v>
      </c>
      <c r="L164">
        <v>9.49</v>
      </c>
      <c r="M164">
        <v>10.234</v>
      </c>
      <c r="N164">
        <v>10.173428571400001</v>
      </c>
      <c r="O164">
        <v>17.5</v>
      </c>
      <c r="P164">
        <v>7.4</v>
      </c>
      <c r="Q164">
        <v>10.1</v>
      </c>
      <c r="R164">
        <v>0.99278231808399997</v>
      </c>
    </row>
    <row r="165" spans="1:18">
      <c r="A165" t="s">
        <v>228</v>
      </c>
      <c r="B165" t="s">
        <v>19</v>
      </c>
      <c r="C165">
        <v>3800</v>
      </c>
      <c r="D165" t="s">
        <v>35</v>
      </c>
      <c r="E165">
        <v>8.625</v>
      </c>
      <c r="F165" t="s">
        <v>36</v>
      </c>
      <c r="G165">
        <v>8</v>
      </c>
      <c r="H165">
        <v>7.4</v>
      </c>
      <c r="I165">
        <v>8.44</v>
      </c>
      <c r="J165">
        <v>6.7</v>
      </c>
      <c r="K165">
        <v>7.52</v>
      </c>
      <c r="L165">
        <v>9.4</v>
      </c>
      <c r="M165">
        <v>8.6869999999999994</v>
      </c>
      <c r="N165">
        <v>8.0210000000000008</v>
      </c>
      <c r="O165">
        <v>9.4</v>
      </c>
      <c r="P165">
        <v>6.7</v>
      </c>
      <c r="Q165">
        <v>2.7</v>
      </c>
      <c r="R165">
        <v>0.336616381997</v>
      </c>
    </row>
    <row r="166" spans="1:18">
      <c r="A166" t="s">
        <v>229</v>
      </c>
      <c r="B166" t="s">
        <v>19</v>
      </c>
      <c r="C166">
        <v>3800</v>
      </c>
      <c r="D166" t="s">
        <v>59</v>
      </c>
      <c r="E166">
        <v>7.0880000000000001</v>
      </c>
      <c r="F166" t="s">
        <v>65</v>
      </c>
      <c r="G166">
        <v>6.5</v>
      </c>
      <c r="H166">
        <v>4.2</v>
      </c>
      <c r="I166">
        <v>5.88</v>
      </c>
      <c r="J166">
        <v>4.0999999999999996</v>
      </c>
      <c r="K166">
        <v>6.67</v>
      </c>
      <c r="L166">
        <v>9.86</v>
      </c>
      <c r="M166">
        <v>5.327</v>
      </c>
      <c r="N166">
        <v>6.0767142857099996</v>
      </c>
      <c r="O166">
        <v>9.86</v>
      </c>
      <c r="P166">
        <v>4.0999999999999996</v>
      </c>
      <c r="Q166">
        <v>5.76</v>
      </c>
      <c r="R166">
        <v>0.947880668594</v>
      </c>
    </row>
    <row r="167" spans="1:18">
      <c r="A167" t="s">
        <v>230</v>
      </c>
      <c r="B167" t="s">
        <v>58</v>
      </c>
      <c r="C167">
        <v>3800</v>
      </c>
      <c r="D167" t="s">
        <v>48</v>
      </c>
      <c r="E167">
        <v>17.04</v>
      </c>
      <c r="F167" t="s">
        <v>112</v>
      </c>
      <c r="G167">
        <v>6.5</v>
      </c>
      <c r="H167">
        <v>9.3000000000000007</v>
      </c>
      <c r="I167">
        <v>7.84</v>
      </c>
      <c r="J167">
        <v>10.1</v>
      </c>
      <c r="K167">
        <v>5.41</v>
      </c>
      <c r="L167">
        <v>4.8899999999999997</v>
      </c>
      <c r="M167">
        <v>7.9939999999999998</v>
      </c>
      <c r="N167">
        <v>7.4334285714300004</v>
      </c>
      <c r="O167">
        <v>10.1</v>
      </c>
      <c r="P167">
        <v>4.8899999999999997</v>
      </c>
      <c r="Q167">
        <v>5.21</v>
      </c>
      <c r="R167">
        <v>0.70088788100099997</v>
      </c>
    </row>
    <row r="168" spans="1:18">
      <c r="A168" t="s">
        <v>231</v>
      </c>
      <c r="B168" t="s">
        <v>58</v>
      </c>
      <c r="C168">
        <v>3800</v>
      </c>
      <c r="D168" t="s">
        <v>54</v>
      </c>
      <c r="E168">
        <v>8.3000000000000007</v>
      </c>
      <c r="F168" t="s">
        <v>55</v>
      </c>
      <c r="G168">
        <v>9</v>
      </c>
      <c r="H168">
        <v>5</v>
      </c>
      <c r="I168">
        <v>11.53</v>
      </c>
      <c r="J168">
        <v>5.0999999999999996</v>
      </c>
      <c r="K168">
        <v>11.17</v>
      </c>
      <c r="L168">
        <v>12.81</v>
      </c>
      <c r="M168">
        <v>6.3049999999999997</v>
      </c>
      <c r="N168">
        <v>8.7021428571400001</v>
      </c>
      <c r="O168">
        <v>12.81</v>
      </c>
      <c r="P168">
        <v>5</v>
      </c>
      <c r="Q168">
        <v>7.81</v>
      </c>
      <c r="R168">
        <v>0.89748009521500005</v>
      </c>
    </row>
    <row r="169" spans="1:18">
      <c r="A169" t="s">
        <v>232</v>
      </c>
      <c r="B169" t="s">
        <v>19</v>
      </c>
      <c r="C169">
        <v>3700</v>
      </c>
      <c r="D169" t="s">
        <v>48</v>
      </c>
      <c r="E169">
        <v>9.98</v>
      </c>
      <c r="F169" t="s">
        <v>112</v>
      </c>
    </row>
    <row r="170" spans="1:18">
      <c r="A170" t="s">
        <v>233</v>
      </c>
      <c r="B170" t="s">
        <v>19</v>
      </c>
      <c r="C170">
        <v>3700</v>
      </c>
      <c r="D170" t="s">
        <v>62</v>
      </c>
      <c r="E170">
        <v>7.8250000000000002</v>
      </c>
      <c r="F170" t="s">
        <v>63</v>
      </c>
      <c r="G170">
        <v>7</v>
      </c>
      <c r="H170">
        <v>19.399999999999999</v>
      </c>
      <c r="I170">
        <v>9.9</v>
      </c>
      <c r="J170">
        <v>17.8</v>
      </c>
      <c r="K170">
        <v>10.89</v>
      </c>
      <c r="L170">
        <v>10.8</v>
      </c>
      <c r="M170">
        <v>8.2260000000000009</v>
      </c>
      <c r="N170">
        <v>12.002285714299999</v>
      </c>
      <c r="O170">
        <v>19.399999999999999</v>
      </c>
      <c r="P170">
        <v>7</v>
      </c>
      <c r="Q170">
        <v>12.4</v>
      </c>
      <c r="R170">
        <v>1.0331365454200001</v>
      </c>
    </row>
    <row r="171" spans="1:18">
      <c r="A171" t="s">
        <v>234</v>
      </c>
      <c r="B171" t="s">
        <v>58</v>
      </c>
      <c r="C171">
        <v>3700</v>
      </c>
      <c r="D171" t="s">
        <v>51</v>
      </c>
      <c r="E171">
        <v>8.24</v>
      </c>
      <c r="F171" t="s">
        <v>52</v>
      </c>
      <c r="G171">
        <v>4</v>
      </c>
      <c r="H171">
        <v>7</v>
      </c>
      <c r="I171">
        <v>7.44</v>
      </c>
      <c r="J171">
        <v>7.4</v>
      </c>
      <c r="K171">
        <v>7.14</v>
      </c>
      <c r="L171">
        <v>6.34</v>
      </c>
      <c r="M171">
        <v>4.093</v>
      </c>
      <c r="N171">
        <v>6.2018571428599998</v>
      </c>
      <c r="O171">
        <v>7.44</v>
      </c>
      <c r="P171">
        <v>4</v>
      </c>
      <c r="Q171">
        <v>3.44</v>
      </c>
      <c r="R171">
        <v>0.55467256351799998</v>
      </c>
    </row>
    <row r="172" spans="1:18">
      <c r="A172" t="s">
        <v>235</v>
      </c>
      <c r="B172" t="s">
        <v>33</v>
      </c>
      <c r="C172">
        <v>3700</v>
      </c>
      <c r="D172" t="s">
        <v>84</v>
      </c>
      <c r="E172">
        <v>7.65</v>
      </c>
      <c r="F172" t="s">
        <v>85</v>
      </c>
      <c r="G172">
        <v>10</v>
      </c>
      <c r="H172">
        <v>15.8</v>
      </c>
      <c r="I172">
        <v>9.66</v>
      </c>
      <c r="J172">
        <v>15.9</v>
      </c>
      <c r="K172">
        <v>8.92</v>
      </c>
      <c r="L172">
        <v>7.87</v>
      </c>
      <c r="M172">
        <v>9.5239999999999991</v>
      </c>
      <c r="N172">
        <v>11.0962857143</v>
      </c>
      <c r="O172">
        <v>15.9</v>
      </c>
      <c r="P172">
        <v>7.87</v>
      </c>
      <c r="Q172">
        <v>8.0299999999999994</v>
      </c>
      <c r="R172">
        <v>0.72366557664099995</v>
      </c>
    </row>
    <row r="173" spans="1:18">
      <c r="A173" t="s">
        <v>236</v>
      </c>
      <c r="B173" t="s">
        <v>58</v>
      </c>
      <c r="C173">
        <v>3700</v>
      </c>
      <c r="D173" t="s">
        <v>67</v>
      </c>
      <c r="E173">
        <v>10</v>
      </c>
      <c r="F173" t="s">
        <v>127</v>
      </c>
      <c r="G173">
        <v>7</v>
      </c>
      <c r="H173">
        <v>12.6</v>
      </c>
      <c r="I173">
        <v>10.63</v>
      </c>
      <c r="J173">
        <v>13.2</v>
      </c>
      <c r="K173">
        <v>11.94</v>
      </c>
      <c r="L173">
        <v>6.76</v>
      </c>
      <c r="M173">
        <v>12.827</v>
      </c>
      <c r="N173">
        <v>10.7081428571</v>
      </c>
      <c r="O173">
        <v>13.2</v>
      </c>
      <c r="P173">
        <v>6.76</v>
      </c>
      <c r="Q173">
        <v>6.44</v>
      </c>
      <c r="R173">
        <v>0.60141147591300004</v>
      </c>
    </row>
    <row r="174" spans="1:18">
      <c r="A174" t="s">
        <v>237</v>
      </c>
      <c r="B174" t="s">
        <v>224</v>
      </c>
      <c r="C174">
        <v>3600</v>
      </c>
      <c r="D174" t="s">
        <v>59</v>
      </c>
      <c r="E174">
        <v>11</v>
      </c>
      <c r="F174" t="s">
        <v>60</v>
      </c>
      <c r="G174">
        <v>11.8</v>
      </c>
      <c r="H174">
        <v>11.8</v>
      </c>
      <c r="I174">
        <v>11.8</v>
      </c>
      <c r="J174">
        <v>11.8</v>
      </c>
      <c r="K174">
        <v>11.8</v>
      </c>
      <c r="L174">
        <v>11.8</v>
      </c>
      <c r="M174">
        <v>11.8</v>
      </c>
      <c r="N174">
        <v>11.8</v>
      </c>
      <c r="O174">
        <v>11.8</v>
      </c>
      <c r="P174">
        <v>11.8</v>
      </c>
      <c r="Q174">
        <v>0</v>
      </c>
      <c r="R174">
        <v>0</v>
      </c>
    </row>
    <row r="175" spans="1:18">
      <c r="A175" t="s">
        <v>238</v>
      </c>
      <c r="B175" t="s">
        <v>58</v>
      </c>
      <c r="C175">
        <v>3600</v>
      </c>
      <c r="D175" t="s">
        <v>81</v>
      </c>
      <c r="E175">
        <v>8.35</v>
      </c>
      <c r="F175" t="s">
        <v>93</v>
      </c>
      <c r="G175">
        <v>5</v>
      </c>
      <c r="H175">
        <v>11</v>
      </c>
      <c r="I175">
        <v>9.17</v>
      </c>
      <c r="J175">
        <v>12.1</v>
      </c>
      <c r="K175">
        <v>7.55</v>
      </c>
      <c r="L175">
        <v>8.2200000000000006</v>
      </c>
      <c r="M175">
        <v>6.9279999999999999</v>
      </c>
      <c r="N175">
        <v>8.56685714286</v>
      </c>
      <c r="O175">
        <v>12.1</v>
      </c>
      <c r="P175">
        <v>5</v>
      </c>
      <c r="Q175">
        <v>7.1</v>
      </c>
      <c r="R175">
        <v>0.82877534685200005</v>
      </c>
    </row>
    <row r="176" spans="1:18">
      <c r="A176" t="s">
        <v>239</v>
      </c>
      <c r="B176" t="s">
        <v>19</v>
      </c>
      <c r="C176">
        <v>3600</v>
      </c>
      <c r="D176" t="s">
        <v>23</v>
      </c>
      <c r="E176">
        <v>7.367</v>
      </c>
      <c r="F176" t="s">
        <v>24</v>
      </c>
      <c r="G176">
        <v>6.5</v>
      </c>
      <c r="H176">
        <v>2.8</v>
      </c>
      <c r="I176">
        <v>5.25</v>
      </c>
      <c r="J176">
        <v>2.4</v>
      </c>
      <c r="K176">
        <v>7.71</v>
      </c>
      <c r="L176">
        <v>3.87</v>
      </c>
      <c r="M176">
        <v>4.0709999999999997</v>
      </c>
      <c r="N176">
        <v>4.6572857142900004</v>
      </c>
      <c r="O176">
        <v>7.71</v>
      </c>
      <c r="P176">
        <v>2.4</v>
      </c>
      <c r="Q176">
        <v>5.31</v>
      </c>
      <c r="R176">
        <v>1.1401490751800001</v>
      </c>
    </row>
    <row r="177" spans="1:18">
      <c r="A177" t="s">
        <v>240</v>
      </c>
      <c r="B177" t="s">
        <v>19</v>
      </c>
      <c r="C177">
        <v>3600</v>
      </c>
      <c r="D177" t="s">
        <v>59</v>
      </c>
      <c r="E177">
        <v>6.8879999999999999</v>
      </c>
      <c r="F177" t="s">
        <v>60</v>
      </c>
      <c r="G177">
        <v>7</v>
      </c>
      <c r="H177">
        <v>7.7</v>
      </c>
      <c r="I177">
        <v>8.7899999999999991</v>
      </c>
      <c r="J177">
        <v>5.9</v>
      </c>
      <c r="K177">
        <v>6.98</v>
      </c>
      <c r="L177">
        <v>11.82</v>
      </c>
      <c r="M177">
        <v>8.5269999999999992</v>
      </c>
      <c r="N177">
        <v>8.1024285714299999</v>
      </c>
      <c r="O177">
        <v>11.82</v>
      </c>
      <c r="P177">
        <v>5.9</v>
      </c>
      <c r="Q177">
        <v>5.92</v>
      </c>
      <c r="R177">
        <v>0.73064513285300003</v>
      </c>
    </row>
    <row r="178" spans="1:18">
      <c r="A178" t="s">
        <v>241</v>
      </c>
      <c r="B178" t="s">
        <v>19</v>
      </c>
      <c r="C178">
        <v>3600</v>
      </c>
      <c r="D178" t="s">
        <v>84</v>
      </c>
      <c r="E178">
        <v>2.95</v>
      </c>
      <c r="F178" t="s">
        <v>96</v>
      </c>
      <c r="G178">
        <v>5</v>
      </c>
      <c r="H178">
        <v>7.2</v>
      </c>
      <c r="I178">
        <v>5.13</v>
      </c>
      <c r="J178">
        <v>6.6</v>
      </c>
      <c r="K178">
        <v>7.71</v>
      </c>
      <c r="L178">
        <v>8.56</v>
      </c>
      <c r="M178">
        <v>3.2869999999999999</v>
      </c>
      <c r="N178">
        <v>6.2124285714300003</v>
      </c>
      <c r="O178">
        <v>8.56</v>
      </c>
      <c r="P178">
        <v>3.2869999999999999</v>
      </c>
      <c r="Q178">
        <v>5.2729999999999997</v>
      </c>
      <c r="R178">
        <v>0.84878239473899997</v>
      </c>
    </row>
    <row r="179" spans="1:18">
      <c r="A179" t="s">
        <v>242</v>
      </c>
      <c r="B179" t="s">
        <v>19</v>
      </c>
      <c r="C179">
        <v>3600</v>
      </c>
      <c r="D179" t="s">
        <v>48</v>
      </c>
      <c r="E179">
        <v>8.3130000000000006</v>
      </c>
      <c r="F179" t="s">
        <v>112</v>
      </c>
      <c r="G179">
        <v>9</v>
      </c>
      <c r="H179">
        <v>7.6</v>
      </c>
      <c r="I179">
        <v>9.06</v>
      </c>
      <c r="J179">
        <v>7.8</v>
      </c>
      <c r="K179">
        <v>10.9</v>
      </c>
      <c r="L179">
        <v>9.93</v>
      </c>
      <c r="M179">
        <v>8.8109999999999999</v>
      </c>
      <c r="N179">
        <v>9.0144285714300008</v>
      </c>
      <c r="O179">
        <v>10.9</v>
      </c>
      <c r="P179">
        <v>7.6</v>
      </c>
      <c r="Q179">
        <v>3.3</v>
      </c>
      <c r="R179">
        <v>0.36607977686600002</v>
      </c>
    </row>
    <row r="180" spans="1:18">
      <c r="A180" t="s">
        <v>243</v>
      </c>
      <c r="B180" t="s">
        <v>224</v>
      </c>
      <c r="C180">
        <v>3500</v>
      </c>
      <c r="D180" t="s">
        <v>51</v>
      </c>
      <c r="E180">
        <v>11.125</v>
      </c>
      <c r="F180" t="s">
        <v>78</v>
      </c>
      <c r="G180">
        <v>6.8</v>
      </c>
      <c r="H180">
        <v>6.8</v>
      </c>
      <c r="I180">
        <v>6.8</v>
      </c>
      <c r="J180">
        <v>6.8</v>
      </c>
      <c r="K180">
        <v>6.8</v>
      </c>
      <c r="L180">
        <v>6.8</v>
      </c>
      <c r="M180">
        <v>6.8</v>
      </c>
      <c r="N180">
        <v>6.8</v>
      </c>
      <c r="O180">
        <v>6.8</v>
      </c>
      <c r="P180">
        <v>6.8</v>
      </c>
      <c r="Q180">
        <v>0</v>
      </c>
      <c r="R180">
        <v>0</v>
      </c>
    </row>
    <row r="181" spans="1:18">
      <c r="A181" t="s">
        <v>244</v>
      </c>
      <c r="B181" t="s">
        <v>58</v>
      </c>
      <c r="C181">
        <v>3500</v>
      </c>
      <c r="D181" t="s">
        <v>62</v>
      </c>
      <c r="E181">
        <v>7.6379999999999999</v>
      </c>
      <c r="F181" t="s">
        <v>75</v>
      </c>
      <c r="G181">
        <v>4</v>
      </c>
      <c r="H181">
        <v>1.6</v>
      </c>
      <c r="I181">
        <v>6.38</v>
      </c>
      <c r="J181">
        <v>2</v>
      </c>
      <c r="K181">
        <v>5.41</v>
      </c>
      <c r="L181">
        <v>5.35</v>
      </c>
      <c r="M181">
        <v>2.8250000000000002</v>
      </c>
      <c r="N181">
        <v>3.93785714286</v>
      </c>
      <c r="O181">
        <v>6.38</v>
      </c>
      <c r="P181">
        <v>1.6</v>
      </c>
      <c r="Q181">
        <v>4.78</v>
      </c>
      <c r="R181">
        <v>1.2138581534599999</v>
      </c>
    </row>
    <row r="182" spans="1:18">
      <c r="A182" t="s">
        <v>245</v>
      </c>
      <c r="B182" t="s">
        <v>58</v>
      </c>
      <c r="C182">
        <v>3500</v>
      </c>
      <c r="D182" t="s">
        <v>62</v>
      </c>
      <c r="E182">
        <v>4.6829999999999998</v>
      </c>
      <c r="F182" t="s">
        <v>75</v>
      </c>
      <c r="G182">
        <v>4</v>
      </c>
      <c r="I182">
        <v>4.91</v>
      </c>
      <c r="K182">
        <v>3.47</v>
      </c>
      <c r="L182">
        <v>1.36</v>
      </c>
      <c r="M182">
        <v>4.2709999999999999</v>
      </c>
      <c r="N182">
        <v>3.6021999999999998</v>
      </c>
      <c r="O182">
        <v>4.91</v>
      </c>
      <c r="P182">
        <v>1.36</v>
      </c>
      <c r="Q182">
        <v>3.55</v>
      </c>
      <c r="R182">
        <v>0.98550885569900004</v>
      </c>
    </row>
    <row r="183" spans="1:18">
      <c r="A183" t="s">
        <v>246</v>
      </c>
      <c r="B183" t="s">
        <v>58</v>
      </c>
      <c r="C183">
        <v>3500</v>
      </c>
      <c r="D183" t="s">
        <v>81</v>
      </c>
      <c r="E183">
        <v>11.7</v>
      </c>
      <c r="F183" t="s">
        <v>93</v>
      </c>
      <c r="G183">
        <v>5.5</v>
      </c>
      <c r="H183">
        <v>9</v>
      </c>
      <c r="I183">
        <v>10.55</v>
      </c>
      <c r="J183">
        <v>8.5</v>
      </c>
      <c r="K183">
        <v>8.48</v>
      </c>
      <c r="L183">
        <v>5.82</v>
      </c>
      <c r="M183">
        <v>7.907</v>
      </c>
      <c r="N183">
        <v>7.9652857142900002</v>
      </c>
      <c r="O183">
        <v>10.55</v>
      </c>
      <c r="P183">
        <v>5.5</v>
      </c>
      <c r="Q183">
        <v>5.05</v>
      </c>
      <c r="R183">
        <v>0.63400111196800002</v>
      </c>
    </row>
    <row r="184" spans="1:18">
      <c r="A184" t="s">
        <v>247</v>
      </c>
      <c r="B184" t="s">
        <v>58</v>
      </c>
      <c r="C184">
        <v>3500</v>
      </c>
      <c r="D184" t="s">
        <v>35</v>
      </c>
      <c r="E184">
        <v>10.275</v>
      </c>
      <c r="F184" t="s">
        <v>73</v>
      </c>
      <c r="G184">
        <v>9</v>
      </c>
      <c r="H184">
        <v>7.1</v>
      </c>
      <c r="I184">
        <v>10.83</v>
      </c>
      <c r="J184">
        <v>7.4</v>
      </c>
      <c r="K184">
        <v>9.8800000000000008</v>
      </c>
      <c r="L184">
        <v>6.49</v>
      </c>
      <c r="M184">
        <v>7.95</v>
      </c>
      <c r="N184">
        <v>8.3785714285699999</v>
      </c>
      <c r="O184">
        <v>10.83</v>
      </c>
      <c r="P184">
        <v>6.49</v>
      </c>
      <c r="Q184">
        <v>4.34</v>
      </c>
      <c r="R184">
        <v>0.51798806479100001</v>
      </c>
    </row>
    <row r="185" spans="1:18">
      <c r="A185" t="s">
        <v>248</v>
      </c>
      <c r="B185" t="s">
        <v>19</v>
      </c>
      <c r="C185">
        <v>3500</v>
      </c>
      <c r="D185" t="s">
        <v>48</v>
      </c>
      <c r="E185">
        <v>6.9580000000000002</v>
      </c>
      <c r="F185" t="s">
        <v>112</v>
      </c>
      <c r="G185">
        <v>6.5</v>
      </c>
      <c r="H185">
        <v>3</v>
      </c>
      <c r="I185">
        <v>6.68</v>
      </c>
      <c r="J185">
        <v>2.5</v>
      </c>
      <c r="K185">
        <v>8.14</v>
      </c>
      <c r="L185">
        <v>6.09</v>
      </c>
      <c r="M185">
        <v>5.3090000000000002</v>
      </c>
      <c r="N185">
        <v>5.4598571428599998</v>
      </c>
      <c r="O185">
        <v>8.14</v>
      </c>
      <c r="P185">
        <v>2.5</v>
      </c>
      <c r="Q185">
        <v>5.64</v>
      </c>
      <c r="R185">
        <v>1.0329940605500001</v>
      </c>
    </row>
    <row r="186" spans="1:18">
      <c r="A186" t="s">
        <v>249</v>
      </c>
      <c r="B186" t="s">
        <v>19</v>
      </c>
      <c r="C186">
        <v>3500</v>
      </c>
      <c r="D186" t="s">
        <v>45</v>
      </c>
      <c r="E186">
        <v>9.3000000000000007</v>
      </c>
      <c r="F186" t="s">
        <v>119</v>
      </c>
      <c r="G186">
        <v>6</v>
      </c>
      <c r="H186">
        <v>10.8</v>
      </c>
      <c r="I186">
        <v>7.44</v>
      </c>
      <c r="J186">
        <v>10.6</v>
      </c>
      <c r="K186">
        <v>9.9600000000000009</v>
      </c>
      <c r="L186">
        <v>9.8699999999999992</v>
      </c>
      <c r="M186">
        <v>10.131</v>
      </c>
      <c r="N186">
        <v>9.2572857142899991</v>
      </c>
      <c r="O186">
        <v>10.8</v>
      </c>
      <c r="P186">
        <v>6</v>
      </c>
      <c r="Q186">
        <v>4.8</v>
      </c>
      <c r="R186">
        <v>0.51851051681299998</v>
      </c>
    </row>
    <row r="187" spans="1:18">
      <c r="A187" t="s">
        <v>250</v>
      </c>
      <c r="B187" t="s">
        <v>58</v>
      </c>
      <c r="C187">
        <v>3500</v>
      </c>
      <c r="D187" t="s">
        <v>51</v>
      </c>
      <c r="E187">
        <v>6.6749999999999998</v>
      </c>
      <c r="F187" t="s">
        <v>78</v>
      </c>
      <c r="G187">
        <v>1.5</v>
      </c>
      <c r="H187">
        <v>3.9</v>
      </c>
      <c r="I187">
        <v>4.62</v>
      </c>
      <c r="J187">
        <v>3.8</v>
      </c>
      <c r="K187">
        <v>2.23</v>
      </c>
      <c r="L187">
        <v>2.77</v>
      </c>
      <c r="M187">
        <v>1.921</v>
      </c>
      <c r="N187">
        <v>2.9630000000000001</v>
      </c>
      <c r="O187">
        <v>4.62</v>
      </c>
      <c r="P187">
        <v>1.5</v>
      </c>
      <c r="Q187">
        <v>3.12</v>
      </c>
      <c r="R187">
        <v>1.05298683766</v>
      </c>
    </row>
    <row r="188" spans="1:18">
      <c r="A188" t="s">
        <v>251</v>
      </c>
      <c r="B188" t="s">
        <v>19</v>
      </c>
      <c r="C188">
        <v>3500</v>
      </c>
      <c r="D188" t="s">
        <v>67</v>
      </c>
      <c r="E188">
        <v>4.0129999999999999</v>
      </c>
      <c r="F188" t="s">
        <v>68</v>
      </c>
      <c r="G188">
        <v>6</v>
      </c>
      <c r="H188">
        <v>5.4</v>
      </c>
      <c r="I188">
        <v>5.43</v>
      </c>
      <c r="J188">
        <v>4.7</v>
      </c>
      <c r="K188">
        <v>4.8099999999999996</v>
      </c>
      <c r="L188">
        <v>6.71</v>
      </c>
      <c r="M188">
        <v>2.5880000000000001</v>
      </c>
      <c r="N188">
        <v>5.0911428571400004</v>
      </c>
      <c r="O188">
        <v>6.71</v>
      </c>
      <c r="P188">
        <v>2.5880000000000001</v>
      </c>
      <c r="Q188">
        <v>4.1219999999999999</v>
      </c>
      <c r="R188">
        <v>0.80964139401799995</v>
      </c>
    </row>
    <row r="189" spans="1:18">
      <c r="A189" t="s">
        <v>252</v>
      </c>
      <c r="B189" t="s">
        <v>224</v>
      </c>
      <c r="C189">
        <v>3400</v>
      </c>
      <c r="D189" t="s">
        <v>54</v>
      </c>
      <c r="E189">
        <v>14.875</v>
      </c>
      <c r="F189" t="s">
        <v>55</v>
      </c>
      <c r="G189">
        <v>10.5</v>
      </c>
      <c r="H189">
        <v>10.5</v>
      </c>
      <c r="I189">
        <v>10.5</v>
      </c>
      <c r="J189">
        <v>10.5</v>
      </c>
      <c r="K189">
        <v>10.5</v>
      </c>
      <c r="L189">
        <v>10.5</v>
      </c>
      <c r="M189">
        <v>10.5</v>
      </c>
      <c r="N189">
        <v>10.5</v>
      </c>
      <c r="O189">
        <v>10.5</v>
      </c>
      <c r="P189">
        <v>10.5</v>
      </c>
      <c r="Q189">
        <v>0</v>
      </c>
      <c r="R189">
        <v>0</v>
      </c>
    </row>
    <row r="190" spans="1:18">
      <c r="A190" t="s">
        <v>253</v>
      </c>
      <c r="B190" t="s">
        <v>19</v>
      </c>
      <c r="C190">
        <v>3400</v>
      </c>
      <c r="D190" t="s">
        <v>45</v>
      </c>
      <c r="E190">
        <v>9.5129999999999999</v>
      </c>
      <c r="F190" t="s">
        <v>46</v>
      </c>
      <c r="G190">
        <v>6</v>
      </c>
      <c r="H190">
        <v>17.8</v>
      </c>
      <c r="I190">
        <v>10.4</v>
      </c>
      <c r="J190">
        <v>16.899999999999999</v>
      </c>
      <c r="K190">
        <v>8.57</v>
      </c>
      <c r="L190">
        <v>12.97</v>
      </c>
      <c r="M190">
        <v>7.4980000000000002</v>
      </c>
      <c r="N190">
        <v>11.448285714300001</v>
      </c>
      <c r="O190">
        <v>17.8</v>
      </c>
      <c r="P190">
        <v>6</v>
      </c>
      <c r="Q190">
        <v>11.8</v>
      </c>
      <c r="R190">
        <v>1.0307220045400001</v>
      </c>
    </row>
    <row r="191" spans="1:18">
      <c r="A191" t="s">
        <v>254</v>
      </c>
      <c r="B191" t="s">
        <v>19</v>
      </c>
      <c r="C191">
        <v>3400</v>
      </c>
      <c r="D191" t="s">
        <v>59</v>
      </c>
      <c r="E191">
        <v>8.1669999999999998</v>
      </c>
      <c r="F191" t="s">
        <v>65</v>
      </c>
      <c r="M191">
        <v>8.2750000000000004</v>
      </c>
      <c r="N191">
        <v>8.2750000000000004</v>
      </c>
      <c r="O191">
        <v>8.2750000000000004</v>
      </c>
      <c r="P191">
        <v>8.2750000000000004</v>
      </c>
      <c r="Q191">
        <v>0</v>
      </c>
      <c r="R191">
        <v>0</v>
      </c>
    </row>
    <row r="192" spans="1:18">
      <c r="A192" t="s">
        <v>255</v>
      </c>
      <c r="B192" t="s">
        <v>19</v>
      </c>
      <c r="C192">
        <v>3400</v>
      </c>
      <c r="D192" t="s">
        <v>67</v>
      </c>
      <c r="E192">
        <v>9.9499999999999993</v>
      </c>
      <c r="F192" t="s">
        <v>68</v>
      </c>
      <c r="G192">
        <v>9.5</v>
      </c>
      <c r="H192">
        <v>9.4</v>
      </c>
      <c r="I192">
        <v>7.34</v>
      </c>
      <c r="J192">
        <v>7.7</v>
      </c>
      <c r="K192">
        <v>9.2799999999999994</v>
      </c>
      <c r="L192">
        <v>7.44</v>
      </c>
      <c r="M192">
        <v>10.218999999999999</v>
      </c>
      <c r="N192">
        <v>8.6969999999999992</v>
      </c>
      <c r="O192">
        <v>10.218999999999999</v>
      </c>
      <c r="P192">
        <v>7.34</v>
      </c>
      <c r="Q192">
        <v>2.879</v>
      </c>
      <c r="R192">
        <v>0.33103368977800002</v>
      </c>
    </row>
    <row r="193" spans="1:18">
      <c r="A193" t="s">
        <v>256</v>
      </c>
      <c r="B193" t="s">
        <v>19</v>
      </c>
      <c r="C193">
        <v>3400</v>
      </c>
      <c r="D193" t="s">
        <v>51</v>
      </c>
      <c r="E193">
        <v>9.6880000000000006</v>
      </c>
      <c r="F193" t="s">
        <v>78</v>
      </c>
      <c r="G193">
        <v>8.5</v>
      </c>
      <c r="H193">
        <v>19.899999999999999</v>
      </c>
      <c r="I193">
        <v>9.49</v>
      </c>
      <c r="J193">
        <v>19</v>
      </c>
      <c r="K193">
        <v>8.8699999999999992</v>
      </c>
      <c r="L193">
        <v>10.92</v>
      </c>
      <c r="M193">
        <v>7.2</v>
      </c>
      <c r="N193">
        <v>11.9828571429</v>
      </c>
      <c r="O193">
        <v>19.899999999999999</v>
      </c>
      <c r="P193">
        <v>7.2</v>
      </c>
      <c r="Q193">
        <v>12.7</v>
      </c>
      <c r="R193">
        <v>1.0598474010500001</v>
      </c>
    </row>
    <row r="194" spans="1:18">
      <c r="A194" t="s">
        <v>257</v>
      </c>
      <c r="B194" t="s">
        <v>58</v>
      </c>
      <c r="C194">
        <v>3400</v>
      </c>
      <c r="D194" t="s">
        <v>51</v>
      </c>
      <c r="E194">
        <v>10.087999999999999</v>
      </c>
      <c r="F194" t="s">
        <v>52</v>
      </c>
      <c r="G194">
        <v>6</v>
      </c>
      <c r="H194">
        <v>6.8</v>
      </c>
      <c r="I194">
        <v>5.45</v>
      </c>
      <c r="J194">
        <v>7.1</v>
      </c>
      <c r="K194">
        <v>5.26</v>
      </c>
      <c r="L194">
        <v>3.53</v>
      </c>
      <c r="M194">
        <v>5.93</v>
      </c>
      <c r="N194">
        <v>5.7242857142899997</v>
      </c>
      <c r="O194">
        <v>7.1</v>
      </c>
      <c r="P194">
        <v>3.53</v>
      </c>
      <c r="Q194">
        <v>3.57</v>
      </c>
      <c r="R194">
        <v>0.62365859745399999</v>
      </c>
    </row>
    <row r="195" spans="1:18">
      <c r="A195" t="s">
        <v>258</v>
      </c>
      <c r="B195" t="s">
        <v>58</v>
      </c>
      <c r="C195">
        <v>3400</v>
      </c>
      <c r="D195" t="s">
        <v>62</v>
      </c>
      <c r="E195">
        <v>2.5</v>
      </c>
      <c r="F195" t="s">
        <v>75</v>
      </c>
      <c r="I195">
        <v>2.62</v>
      </c>
      <c r="L195">
        <v>0.03</v>
      </c>
      <c r="N195">
        <v>1.325</v>
      </c>
      <c r="O195">
        <v>2.62</v>
      </c>
      <c r="P195">
        <v>0.03</v>
      </c>
      <c r="Q195">
        <v>2.59</v>
      </c>
      <c r="R195">
        <v>1.95471698113</v>
      </c>
    </row>
    <row r="196" spans="1:18">
      <c r="A196" t="s">
        <v>259</v>
      </c>
      <c r="B196" t="s">
        <v>58</v>
      </c>
      <c r="C196">
        <v>3400</v>
      </c>
      <c r="D196" t="s">
        <v>40</v>
      </c>
      <c r="E196">
        <v>7.2249999999999996</v>
      </c>
      <c r="F196" t="s">
        <v>43</v>
      </c>
      <c r="G196">
        <v>3</v>
      </c>
      <c r="H196">
        <v>5.0999999999999996</v>
      </c>
      <c r="I196">
        <v>8.2100000000000009</v>
      </c>
      <c r="J196">
        <v>5</v>
      </c>
      <c r="K196">
        <v>5.89</v>
      </c>
      <c r="L196">
        <v>3.02</v>
      </c>
      <c r="M196">
        <v>8.8740000000000006</v>
      </c>
      <c r="N196">
        <v>5.5848571428599998</v>
      </c>
      <c r="O196">
        <v>8.8740000000000006</v>
      </c>
      <c r="P196">
        <v>3</v>
      </c>
      <c r="Q196">
        <v>5.8739999999999997</v>
      </c>
      <c r="R196">
        <v>1.05177265053</v>
      </c>
    </row>
    <row r="197" spans="1:18">
      <c r="A197" t="s">
        <v>260</v>
      </c>
      <c r="B197" t="s">
        <v>58</v>
      </c>
      <c r="C197">
        <v>3400</v>
      </c>
      <c r="D197" t="s">
        <v>20</v>
      </c>
      <c r="E197">
        <v>8.2560000000000002</v>
      </c>
      <c r="F197" t="s">
        <v>131</v>
      </c>
      <c r="G197">
        <v>7</v>
      </c>
      <c r="H197">
        <v>6.5</v>
      </c>
      <c r="I197">
        <v>9.1300000000000008</v>
      </c>
      <c r="J197">
        <v>6.7</v>
      </c>
      <c r="K197">
        <v>6.55</v>
      </c>
      <c r="L197">
        <v>7.8</v>
      </c>
      <c r="M197">
        <v>6.2439999999999998</v>
      </c>
      <c r="N197">
        <v>7.1319999999999997</v>
      </c>
      <c r="O197">
        <v>9.1300000000000008</v>
      </c>
      <c r="P197">
        <v>6.2439999999999998</v>
      </c>
      <c r="Q197">
        <v>2.8860000000000001</v>
      </c>
      <c r="R197">
        <v>0.40465507571499998</v>
      </c>
    </row>
    <row r="198" spans="1:18">
      <c r="A198" t="s">
        <v>261</v>
      </c>
      <c r="B198" t="s">
        <v>19</v>
      </c>
      <c r="C198">
        <v>3400</v>
      </c>
      <c r="D198" t="s">
        <v>81</v>
      </c>
      <c r="E198">
        <v>3.5</v>
      </c>
      <c r="F198" t="s">
        <v>93</v>
      </c>
      <c r="G198">
        <v>2</v>
      </c>
      <c r="H198">
        <v>4.8</v>
      </c>
      <c r="I198">
        <v>6.11</v>
      </c>
      <c r="J198">
        <v>4.4000000000000004</v>
      </c>
      <c r="K198">
        <v>7.27</v>
      </c>
      <c r="L198">
        <v>5.4</v>
      </c>
      <c r="M198">
        <v>6.5014000000000003</v>
      </c>
      <c r="N198">
        <v>5.2116285714300004</v>
      </c>
      <c r="O198">
        <v>7.27</v>
      </c>
      <c r="P198">
        <v>2</v>
      </c>
      <c r="Q198">
        <v>5.27</v>
      </c>
      <c r="R198">
        <v>1.0112002280600001</v>
      </c>
    </row>
    <row r="199" spans="1:18">
      <c r="A199" t="s">
        <v>262</v>
      </c>
      <c r="B199" t="s">
        <v>224</v>
      </c>
      <c r="C199">
        <v>3300</v>
      </c>
      <c r="D199" t="s">
        <v>26</v>
      </c>
      <c r="E199">
        <v>7.75</v>
      </c>
      <c r="F199" t="s">
        <v>38</v>
      </c>
      <c r="G199">
        <v>7</v>
      </c>
      <c r="H199">
        <v>7</v>
      </c>
      <c r="I199">
        <v>7</v>
      </c>
      <c r="J199">
        <v>7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7</v>
      </c>
      <c r="Q199">
        <v>0</v>
      </c>
      <c r="R199">
        <v>0</v>
      </c>
    </row>
    <row r="200" spans="1:18">
      <c r="A200" t="s">
        <v>263</v>
      </c>
      <c r="B200" t="s">
        <v>224</v>
      </c>
      <c r="C200">
        <v>3300</v>
      </c>
      <c r="D200" t="s">
        <v>67</v>
      </c>
      <c r="E200">
        <v>9.75</v>
      </c>
      <c r="F200" t="s">
        <v>68</v>
      </c>
      <c r="G200">
        <v>9.1</v>
      </c>
      <c r="H200">
        <v>9.1</v>
      </c>
      <c r="I200">
        <v>9.1</v>
      </c>
      <c r="J200">
        <v>9.1</v>
      </c>
      <c r="K200">
        <v>9.1</v>
      </c>
      <c r="L200">
        <v>9.1</v>
      </c>
      <c r="M200">
        <v>9.1</v>
      </c>
      <c r="N200">
        <v>9.1</v>
      </c>
      <c r="O200">
        <v>9.1</v>
      </c>
      <c r="P200">
        <v>9.1</v>
      </c>
      <c r="Q200">
        <v>0</v>
      </c>
      <c r="R200">
        <v>0</v>
      </c>
    </row>
    <row r="201" spans="1:18">
      <c r="A201" t="s">
        <v>264</v>
      </c>
      <c r="B201" t="s">
        <v>19</v>
      </c>
      <c r="C201">
        <v>3300</v>
      </c>
      <c r="D201" t="s">
        <v>84</v>
      </c>
      <c r="E201">
        <v>8.3140000000000001</v>
      </c>
      <c r="F201" t="s">
        <v>85</v>
      </c>
      <c r="G201">
        <v>4.5</v>
      </c>
      <c r="H201">
        <v>4.4000000000000004</v>
      </c>
      <c r="I201">
        <v>6.09</v>
      </c>
      <c r="J201">
        <v>4.2</v>
      </c>
      <c r="L201">
        <v>8.7100000000000009</v>
      </c>
      <c r="M201">
        <v>1.153</v>
      </c>
      <c r="N201">
        <v>4.8421666666699998</v>
      </c>
      <c r="O201">
        <v>8.7100000000000009</v>
      </c>
      <c r="P201">
        <v>1.153</v>
      </c>
      <c r="Q201">
        <v>7.5570000000000004</v>
      </c>
      <c r="R201">
        <v>1.5606649915699999</v>
      </c>
    </row>
    <row r="202" spans="1:18">
      <c r="A202" t="s">
        <v>265</v>
      </c>
      <c r="B202" t="s">
        <v>58</v>
      </c>
      <c r="C202">
        <v>3300</v>
      </c>
      <c r="D202" t="s">
        <v>67</v>
      </c>
      <c r="E202">
        <v>8.0879999999999992</v>
      </c>
      <c r="F202" t="s">
        <v>127</v>
      </c>
      <c r="G202">
        <v>9</v>
      </c>
      <c r="H202">
        <v>8.6999999999999993</v>
      </c>
      <c r="I202">
        <v>6.74</v>
      </c>
      <c r="J202">
        <v>10.1</v>
      </c>
      <c r="K202">
        <v>9.32</v>
      </c>
      <c r="L202">
        <v>4.4000000000000004</v>
      </c>
      <c r="M202">
        <v>6.2119999999999997</v>
      </c>
      <c r="N202">
        <v>7.7817142857099997</v>
      </c>
      <c r="O202">
        <v>10.1</v>
      </c>
      <c r="P202">
        <v>4.4000000000000004</v>
      </c>
      <c r="Q202">
        <v>5.7</v>
      </c>
      <c r="R202">
        <v>0.73248641503900003</v>
      </c>
    </row>
    <row r="203" spans="1:18">
      <c r="A203" t="s">
        <v>266</v>
      </c>
      <c r="B203" t="s">
        <v>58</v>
      </c>
      <c r="C203">
        <v>3300</v>
      </c>
      <c r="D203" t="s">
        <v>45</v>
      </c>
      <c r="E203">
        <v>5.3879999999999999</v>
      </c>
      <c r="F203" t="s">
        <v>119</v>
      </c>
      <c r="G203">
        <v>3</v>
      </c>
      <c r="H203">
        <v>11.6</v>
      </c>
      <c r="I203">
        <v>8.86</v>
      </c>
      <c r="J203">
        <v>12.1</v>
      </c>
      <c r="K203">
        <v>5.74</v>
      </c>
      <c r="L203">
        <v>5.64</v>
      </c>
      <c r="M203">
        <v>6.3710000000000004</v>
      </c>
      <c r="N203">
        <v>7.6158571428600004</v>
      </c>
      <c r="O203">
        <v>12.1</v>
      </c>
      <c r="P203">
        <v>3</v>
      </c>
      <c r="Q203">
        <v>9.1</v>
      </c>
      <c r="R203">
        <v>1.1948753540499999</v>
      </c>
    </row>
    <row r="204" spans="1:18">
      <c r="A204" t="s">
        <v>267</v>
      </c>
      <c r="B204" t="s">
        <v>58</v>
      </c>
      <c r="C204">
        <v>3300</v>
      </c>
      <c r="D204" t="s">
        <v>40</v>
      </c>
      <c r="E204">
        <v>11.763</v>
      </c>
      <c r="F204" t="s">
        <v>43</v>
      </c>
      <c r="G204">
        <v>12</v>
      </c>
      <c r="H204">
        <v>5.4</v>
      </c>
      <c r="I204">
        <v>9.99</v>
      </c>
      <c r="J204">
        <v>5.8</v>
      </c>
      <c r="K204">
        <v>11.08</v>
      </c>
      <c r="L204">
        <v>5.84</v>
      </c>
      <c r="M204">
        <v>8.4979999999999993</v>
      </c>
      <c r="N204">
        <v>8.3725714285699997</v>
      </c>
      <c r="O204">
        <v>12</v>
      </c>
      <c r="P204">
        <v>5.4</v>
      </c>
      <c r="Q204">
        <v>6.6</v>
      </c>
      <c r="R204">
        <v>0.78828828828800002</v>
      </c>
    </row>
    <row r="205" spans="1:18">
      <c r="A205" t="s">
        <v>268</v>
      </c>
      <c r="B205" t="s">
        <v>58</v>
      </c>
      <c r="C205">
        <v>3300</v>
      </c>
      <c r="D205" t="s">
        <v>84</v>
      </c>
      <c r="E205">
        <v>3.5880000000000001</v>
      </c>
      <c r="F205" t="s">
        <v>96</v>
      </c>
      <c r="G205">
        <v>4</v>
      </c>
      <c r="H205">
        <v>4</v>
      </c>
      <c r="I205">
        <v>4.5599999999999996</v>
      </c>
      <c r="J205">
        <v>4</v>
      </c>
      <c r="K205">
        <v>5.97</v>
      </c>
      <c r="L205">
        <v>4.5599999999999996</v>
      </c>
      <c r="M205">
        <v>5.5149999999999997</v>
      </c>
      <c r="N205">
        <v>4.6578571428600002</v>
      </c>
      <c r="O205">
        <v>5.97</v>
      </c>
      <c r="P205">
        <v>4</v>
      </c>
      <c r="Q205">
        <v>1.97</v>
      </c>
      <c r="R205">
        <v>0.42294126667699999</v>
      </c>
    </row>
    <row r="206" spans="1:18">
      <c r="A206" t="s">
        <v>269</v>
      </c>
      <c r="B206" t="s">
        <v>33</v>
      </c>
      <c r="C206">
        <v>3300</v>
      </c>
      <c r="D206" t="s">
        <v>40</v>
      </c>
      <c r="E206">
        <v>11.7</v>
      </c>
      <c r="F206" t="s">
        <v>43</v>
      </c>
      <c r="G206">
        <v>15</v>
      </c>
      <c r="H206">
        <v>14.8</v>
      </c>
      <c r="I206">
        <v>10.18</v>
      </c>
      <c r="J206">
        <v>14.4</v>
      </c>
      <c r="K206">
        <v>10.59</v>
      </c>
      <c r="L206">
        <v>8.66</v>
      </c>
      <c r="M206">
        <v>7.4489999999999998</v>
      </c>
      <c r="N206">
        <v>11.5827142857</v>
      </c>
      <c r="O206">
        <v>15</v>
      </c>
      <c r="P206">
        <v>7.4489999999999998</v>
      </c>
      <c r="Q206">
        <v>7.5510000000000002</v>
      </c>
      <c r="R206">
        <v>0.651919732606</v>
      </c>
    </row>
    <row r="207" spans="1:18">
      <c r="A207" t="s">
        <v>270</v>
      </c>
      <c r="B207" t="s">
        <v>58</v>
      </c>
      <c r="C207">
        <v>3300</v>
      </c>
      <c r="D207" t="s">
        <v>45</v>
      </c>
      <c r="E207">
        <v>8.9290000000000003</v>
      </c>
      <c r="F207" t="s">
        <v>119</v>
      </c>
      <c r="G207">
        <v>6</v>
      </c>
      <c r="H207">
        <v>11.5</v>
      </c>
      <c r="I207">
        <v>8.52</v>
      </c>
      <c r="J207">
        <v>13.6</v>
      </c>
      <c r="K207">
        <v>13.79</v>
      </c>
      <c r="L207">
        <v>8.41</v>
      </c>
      <c r="M207">
        <v>7.4240000000000004</v>
      </c>
      <c r="N207">
        <v>9.8919999999999995</v>
      </c>
      <c r="O207">
        <v>13.79</v>
      </c>
      <c r="P207">
        <v>6</v>
      </c>
      <c r="Q207">
        <v>7.79</v>
      </c>
      <c r="R207">
        <v>0.78750505458999998</v>
      </c>
    </row>
    <row r="208" spans="1:18">
      <c r="A208" t="s">
        <v>271</v>
      </c>
      <c r="B208" t="s">
        <v>224</v>
      </c>
      <c r="C208">
        <v>3200</v>
      </c>
      <c r="D208" t="s">
        <v>40</v>
      </c>
      <c r="E208">
        <v>7.875</v>
      </c>
      <c r="F208" t="s">
        <v>41</v>
      </c>
      <c r="G208">
        <v>9.5</v>
      </c>
      <c r="H208">
        <v>9.5</v>
      </c>
      <c r="I208">
        <v>9.5</v>
      </c>
      <c r="J208">
        <v>9.5</v>
      </c>
      <c r="K208">
        <v>9.5</v>
      </c>
      <c r="L208">
        <v>9.5</v>
      </c>
      <c r="M208">
        <v>9.5</v>
      </c>
      <c r="N208">
        <v>9.5</v>
      </c>
      <c r="O208">
        <v>9.5</v>
      </c>
      <c r="P208">
        <v>9.5</v>
      </c>
      <c r="Q208">
        <v>0</v>
      </c>
      <c r="R208">
        <v>0</v>
      </c>
    </row>
    <row r="209" spans="1:18">
      <c r="A209" t="s">
        <v>272</v>
      </c>
      <c r="B209" t="s">
        <v>224</v>
      </c>
      <c r="C209">
        <v>3200</v>
      </c>
      <c r="D209" t="s">
        <v>23</v>
      </c>
      <c r="E209">
        <v>8.75</v>
      </c>
      <c r="F209" t="s">
        <v>30</v>
      </c>
      <c r="G209">
        <v>7.4</v>
      </c>
      <c r="H209">
        <v>7.4</v>
      </c>
      <c r="I209">
        <v>7.4</v>
      </c>
      <c r="J209">
        <v>7.4</v>
      </c>
      <c r="K209">
        <v>7.4</v>
      </c>
      <c r="L209">
        <v>7.4</v>
      </c>
      <c r="M209">
        <v>7.4</v>
      </c>
      <c r="N209">
        <v>7.4</v>
      </c>
      <c r="O209">
        <v>7.4</v>
      </c>
      <c r="P209">
        <v>7.4</v>
      </c>
      <c r="Q209">
        <v>0</v>
      </c>
      <c r="R209">
        <v>0</v>
      </c>
    </row>
    <row r="210" spans="1:18">
      <c r="A210" t="s">
        <v>273</v>
      </c>
      <c r="B210" t="s">
        <v>19</v>
      </c>
      <c r="C210">
        <v>3200</v>
      </c>
      <c r="D210" t="s">
        <v>67</v>
      </c>
      <c r="E210">
        <v>5.8</v>
      </c>
      <c r="F210" t="s">
        <v>127</v>
      </c>
      <c r="G210">
        <v>8</v>
      </c>
      <c r="H210">
        <v>9.6</v>
      </c>
      <c r="I210">
        <v>4.7699999999999996</v>
      </c>
      <c r="J210">
        <v>8.8000000000000007</v>
      </c>
      <c r="K210">
        <v>9.9499999999999993</v>
      </c>
      <c r="L210">
        <v>10.67</v>
      </c>
      <c r="M210">
        <v>3.8050000000000002</v>
      </c>
      <c r="N210">
        <v>7.9421428571400003</v>
      </c>
      <c r="O210">
        <v>10.67</v>
      </c>
      <c r="P210">
        <v>3.8050000000000002</v>
      </c>
      <c r="Q210">
        <v>6.8650000000000002</v>
      </c>
      <c r="R210">
        <v>0.86437629283200001</v>
      </c>
    </row>
    <row r="211" spans="1:18">
      <c r="A211" t="s">
        <v>274</v>
      </c>
      <c r="B211" t="s">
        <v>19</v>
      </c>
      <c r="C211">
        <v>3200</v>
      </c>
      <c r="D211" t="s">
        <v>67</v>
      </c>
      <c r="E211">
        <v>6.3330000000000002</v>
      </c>
      <c r="F211" t="s">
        <v>68</v>
      </c>
      <c r="G211">
        <v>4</v>
      </c>
      <c r="H211">
        <v>4.5999999999999996</v>
      </c>
      <c r="I211">
        <v>6.9</v>
      </c>
      <c r="J211">
        <v>4.3</v>
      </c>
      <c r="K211">
        <v>5.19</v>
      </c>
      <c r="L211">
        <v>9.6</v>
      </c>
      <c r="M211">
        <v>5.9550000000000001</v>
      </c>
      <c r="N211">
        <v>5.79214285714</v>
      </c>
      <c r="O211">
        <v>9.6</v>
      </c>
      <c r="P211">
        <v>4</v>
      </c>
      <c r="Q211">
        <v>5.6</v>
      </c>
      <c r="R211">
        <v>0.96682698236499998</v>
      </c>
    </row>
    <row r="212" spans="1:18">
      <c r="A212" t="s">
        <v>275</v>
      </c>
      <c r="B212" t="s">
        <v>58</v>
      </c>
      <c r="C212">
        <v>3200</v>
      </c>
      <c r="D212" t="s">
        <v>26</v>
      </c>
      <c r="E212">
        <v>5.1749999999999998</v>
      </c>
      <c r="F212" t="s">
        <v>27</v>
      </c>
      <c r="G212">
        <v>4.5</v>
      </c>
      <c r="H212">
        <v>1.7</v>
      </c>
      <c r="I212">
        <v>7.8</v>
      </c>
      <c r="J212">
        <v>2.2999999999999998</v>
      </c>
      <c r="K212">
        <v>5.98</v>
      </c>
      <c r="L212">
        <v>5.43</v>
      </c>
      <c r="M212">
        <v>7.9180000000000001</v>
      </c>
      <c r="N212">
        <v>5.0897142857100004</v>
      </c>
      <c r="O212">
        <v>7.9180000000000001</v>
      </c>
      <c r="P212">
        <v>1.7</v>
      </c>
      <c r="Q212">
        <v>6.218</v>
      </c>
      <c r="R212">
        <v>1.22167957786</v>
      </c>
    </row>
    <row r="213" spans="1:18">
      <c r="A213" t="s">
        <v>276</v>
      </c>
      <c r="B213" t="s">
        <v>19</v>
      </c>
      <c r="C213">
        <v>3200</v>
      </c>
      <c r="D213" t="s">
        <v>84</v>
      </c>
      <c r="E213">
        <v>2.871</v>
      </c>
      <c r="F213" t="s">
        <v>96</v>
      </c>
      <c r="G213">
        <v>9.5</v>
      </c>
      <c r="H213">
        <v>7.6</v>
      </c>
      <c r="I213">
        <v>6.19</v>
      </c>
      <c r="J213">
        <v>6.8</v>
      </c>
      <c r="K213">
        <v>9.24</v>
      </c>
      <c r="L213">
        <v>10.14</v>
      </c>
      <c r="M213">
        <v>4.2119999999999997</v>
      </c>
      <c r="N213">
        <v>7.6688571428600003</v>
      </c>
      <c r="O213">
        <v>10.14</v>
      </c>
      <c r="P213">
        <v>4.2119999999999997</v>
      </c>
      <c r="Q213">
        <v>5.9279999999999999</v>
      </c>
      <c r="R213">
        <v>0.77299653515099997</v>
      </c>
    </row>
    <row r="214" spans="1:18">
      <c r="A214" t="s">
        <v>277</v>
      </c>
      <c r="B214" t="s">
        <v>58</v>
      </c>
      <c r="C214">
        <v>3200</v>
      </c>
      <c r="D214" t="s">
        <v>54</v>
      </c>
      <c r="E214">
        <v>1.9379999999999999</v>
      </c>
      <c r="F214" t="s">
        <v>110</v>
      </c>
      <c r="H214">
        <v>3.5</v>
      </c>
      <c r="I214">
        <v>4.83</v>
      </c>
      <c r="J214">
        <v>3.7</v>
      </c>
      <c r="K214">
        <v>2.56</v>
      </c>
      <c r="L214">
        <v>3.69</v>
      </c>
      <c r="N214">
        <v>3.6560000000000001</v>
      </c>
      <c r="O214">
        <v>4.83</v>
      </c>
      <c r="P214">
        <v>2.56</v>
      </c>
      <c r="Q214">
        <v>2.27</v>
      </c>
      <c r="R214">
        <v>0.62089715536099999</v>
      </c>
    </row>
    <row r="215" spans="1:18">
      <c r="A215" t="s">
        <v>278</v>
      </c>
      <c r="B215" t="s">
        <v>58</v>
      </c>
      <c r="C215">
        <v>3200</v>
      </c>
      <c r="D215" t="s">
        <v>45</v>
      </c>
      <c r="E215">
        <v>8.5860000000000003</v>
      </c>
      <c r="F215" t="s">
        <v>119</v>
      </c>
      <c r="G215">
        <v>7.5</v>
      </c>
      <c r="H215">
        <v>3.1</v>
      </c>
      <c r="I215">
        <v>7.84</v>
      </c>
      <c r="J215">
        <v>4</v>
      </c>
      <c r="K215">
        <v>9.93</v>
      </c>
      <c r="L215">
        <v>6.25</v>
      </c>
      <c r="M215">
        <v>7.5910000000000002</v>
      </c>
      <c r="N215">
        <v>6.6015714285699998</v>
      </c>
      <c r="O215">
        <v>9.93</v>
      </c>
      <c r="P215">
        <v>3.1</v>
      </c>
      <c r="Q215">
        <v>6.83</v>
      </c>
      <c r="R215">
        <v>1.0346021510000001</v>
      </c>
    </row>
    <row r="216" spans="1:18">
      <c r="A216" t="s">
        <v>279</v>
      </c>
      <c r="B216" t="s">
        <v>58</v>
      </c>
      <c r="C216">
        <v>3200</v>
      </c>
      <c r="D216" t="s">
        <v>40</v>
      </c>
      <c r="E216">
        <v>5.68</v>
      </c>
      <c r="F216" t="s">
        <v>43</v>
      </c>
      <c r="G216">
        <v>4</v>
      </c>
      <c r="H216">
        <v>5.0999999999999996</v>
      </c>
      <c r="I216">
        <v>7.55</v>
      </c>
      <c r="J216">
        <v>6.2</v>
      </c>
      <c r="K216">
        <v>6.79</v>
      </c>
      <c r="L216">
        <v>10.94</v>
      </c>
      <c r="M216">
        <v>8.3000000000000007</v>
      </c>
      <c r="N216">
        <v>6.9828571428600004</v>
      </c>
      <c r="O216">
        <v>10.94</v>
      </c>
      <c r="P216">
        <v>4</v>
      </c>
      <c r="Q216">
        <v>6.94</v>
      </c>
      <c r="R216">
        <v>0.99386252045800005</v>
      </c>
    </row>
    <row r="217" spans="1:18">
      <c r="A217" t="s">
        <v>280</v>
      </c>
      <c r="B217" t="s">
        <v>58</v>
      </c>
      <c r="C217">
        <v>3200</v>
      </c>
      <c r="D217" t="s">
        <v>23</v>
      </c>
      <c r="E217">
        <v>1.7110000000000001</v>
      </c>
      <c r="F217" t="s">
        <v>24</v>
      </c>
      <c r="G217">
        <v>2.5</v>
      </c>
      <c r="H217">
        <v>1.6</v>
      </c>
      <c r="I217">
        <v>5</v>
      </c>
      <c r="J217">
        <v>1.5</v>
      </c>
      <c r="K217">
        <v>2.29</v>
      </c>
      <c r="L217">
        <v>0.7</v>
      </c>
      <c r="M217">
        <v>5.851</v>
      </c>
      <c r="N217">
        <v>2.77728571429</v>
      </c>
      <c r="O217">
        <v>5.851</v>
      </c>
      <c r="P217">
        <v>0.7</v>
      </c>
      <c r="Q217">
        <v>5.1509999999999998</v>
      </c>
      <c r="R217">
        <v>1.8546885448299999</v>
      </c>
    </row>
    <row r="218" spans="1:18">
      <c r="A218" t="s">
        <v>281</v>
      </c>
      <c r="B218" t="s">
        <v>19</v>
      </c>
      <c r="C218">
        <v>3200</v>
      </c>
      <c r="D218" t="s">
        <v>35</v>
      </c>
      <c r="E218">
        <v>3.66</v>
      </c>
      <c r="F218" t="s">
        <v>73</v>
      </c>
      <c r="G218">
        <v>2.5</v>
      </c>
      <c r="K218">
        <v>6</v>
      </c>
      <c r="L218">
        <v>7.05</v>
      </c>
      <c r="N218">
        <v>5.1833333333300002</v>
      </c>
      <c r="O218">
        <v>7.05</v>
      </c>
      <c r="P218">
        <v>2.5</v>
      </c>
      <c r="Q218">
        <v>4.55</v>
      </c>
      <c r="R218">
        <v>0.87781350482300002</v>
      </c>
    </row>
    <row r="219" spans="1:18">
      <c r="A219" t="s">
        <v>282</v>
      </c>
      <c r="B219" t="s">
        <v>19</v>
      </c>
      <c r="C219">
        <v>3200</v>
      </c>
      <c r="D219" t="s">
        <v>67</v>
      </c>
      <c r="E219">
        <v>5.2629999999999999</v>
      </c>
      <c r="F219" t="s">
        <v>127</v>
      </c>
      <c r="G219">
        <v>9</v>
      </c>
      <c r="H219">
        <v>5.6</v>
      </c>
      <c r="I219">
        <v>5.76</v>
      </c>
      <c r="J219">
        <v>4.8</v>
      </c>
      <c r="K219">
        <v>8.98</v>
      </c>
      <c r="L219">
        <v>6.83</v>
      </c>
      <c r="M219">
        <v>7.88</v>
      </c>
      <c r="N219">
        <v>6.9785714285699996</v>
      </c>
      <c r="O219">
        <v>9</v>
      </c>
      <c r="P219">
        <v>4.8</v>
      </c>
      <c r="Q219">
        <v>4.2</v>
      </c>
      <c r="R219">
        <v>0.60184237461599999</v>
      </c>
    </row>
    <row r="220" spans="1:18">
      <c r="A220" t="s">
        <v>283</v>
      </c>
      <c r="B220" t="s">
        <v>19</v>
      </c>
      <c r="C220">
        <v>3100</v>
      </c>
      <c r="D220" t="s">
        <v>51</v>
      </c>
      <c r="E220">
        <v>7.6</v>
      </c>
      <c r="F220" t="s">
        <v>78</v>
      </c>
      <c r="G220">
        <v>6</v>
      </c>
      <c r="H220">
        <v>5.0999999999999996</v>
      </c>
      <c r="I220">
        <v>7.03</v>
      </c>
      <c r="J220">
        <v>4.5999999999999996</v>
      </c>
      <c r="K220">
        <v>6.85</v>
      </c>
      <c r="L220">
        <v>8.98</v>
      </c>
      <c r="M220">
        <v>7.85</v>
      </c>
      <c r="N220">
        <v>6.63</v>
      </c>
      <c r="O220">
        <v>8.98</v>
      </c>
      <c r="P220">
        <v>4.5999999999999996</v>
      </c>
      <c r="Q220">
        <v>4.38</v>
      </c>
      <c r="R220">
        <v>0.66063348416300005</v>
      </c>
    </row>
    <row r="221" spans="1:18">
      <c r="A221" t="s">
        <v>284</v>
      </c>
      <c r="B221" t="s">
        <v>19</v>
      </c>
      <c r="C221">
        <v>3100</v>
      </c>
      <c r="D221" t="s">
        <v>67</v>
      </c>
      <c r="E221">
        <v>5.7130000000000001</v>
      </c>
      <c r="F221" t="s">
        <v>127</v>
      </c>
      <c r="G221">
        <v>9.5</v>
      </c>
      <c r="H221">
        <v>5.6</v>
      </c>
      <c r="I221">
        <v>4.03</v>
      </c>
      <c r="J221">
        <v>4.8</v>
      </c>
      <c r="K221">
        <v>6.9</v>
      </c>
      <c r="L221">
        <v>9.56</v>
      </c>
      <c r="M221">
        <v>7.4710000000000001</v>
      </c>
      <c r="N221">
        <v>6.8372857142900001</v>
      </c>
      <c r="O221">
        <v>9.56</v>
      </c>
      <c r="P221">
        <v>4.03</v>
      </c>
      <c r="Q221">
        <v>5.53</v>
      </c>
      <c r="R221">
        <v>0.80880048473699995</v>
      </c>
    </row>
    <row r="222" spans="1:18">
      <c r="A222" t="s">
        <v>285</v>
      </c>
      <c r="B222" t="s">
        <v>19</v>
      </c>
      <c r="C222">
        <v>3100</v>
      </c>
      <c r="D222" t="s">
        <v>81</v>
      </c>
      <c r="E222">
        <v>6.2380000000000004</v>
      </c>
      <c r="F222" t="s">
        <v>82</v>
      </c>
      <c r="G222">
        <v>4.5</v>
      </c>
      <c r="H222">
        <v>7.8</v>
      </c>
      <c r="I222">
        <v>5.86</v>
      </c>
      <c r="J222">
        <v>6.9</v>
      </c>
      <c r="K222">
        <v>7.37</v>
      </c>
      <c r="L222">
        <v>8.7100000000000009</v>
      </c>
      <c r="M222">
        <v>5.2709999999999999</v>
      </c>
      <c r="N222">
        <v>6.6301428571400001</v>
      </c>
      <c r="O222">
        <v>8.7100000000000009</v>
      </c>
      <c r="P222">
        <v>4.5</v>
      </c>
      <c r="Q222">
        <v>4.21</v>
      </c>
      <c r="R222">
        <v>0.63497877658299995</v>
      </c>
    </row>
    <row r="223" spans="1:18">
      <c r="A223" t="s">
        <v>286</v>
      </c>
      <c r="B223" t="s">
        <v>19</v>
      </c>
      <c r="C223">
        <v>3100</v>
      </c>
      <c r="D223" t="s">
        <v>67</v>
      </c>
      <c r="E223">
        <v>7.4249999999999998</v>
      </c>
      <c r="F223" t="s">
        <v>68</v>
      </c>
      <c r="H223">
        <v>6.4</v>
      </c>
      <c r="I223">
        <v>5.66</v>
      </c>
      <c r="J223">
        <v>6.4</v>
      </c>
      <c r="K223">
        <v>6.52</v>
      </c>
      <c r="L223">
        <v>3.39</v>
      </c>
      <c r="N223">
        <v>5.6740000000000004</v>
      </c>
      <c r="O223">
        <v>6.52</v>
      </c>
      <c r="P223">
        <v>3.39</v>
      </c>
      <c r="Q223">
        <v>3.13</v>
      </c>
      <c r="R223">
        <v>0.55163905534000002</v>
      </c>
    </row>
    <row r="224" spans="1:18">
      <c r="A224" t="s">
        <v>287</v>
      </c>
      <c r="B224" t="s">
        <v>224</v>
      </c>
      <c r="C224">
        <v>3000</v>
      </c>
      <c r="D224" t="s">
        <v>48</v>
      </c>
      <c r="E224">
        <v>7.875</v>
      </c>
      <c r="F224" t="s">
        <v>49</v>
      </c>
      <c r="G224">
        <v>9.6</v>
      </c>
      <c r="H224">
        <v>9.6</v>
      </c>
      <c r="I224">
        <v>9.6</v>
      </c>
      <c r="J224">
        <v>9.6</v>
      </c>
      <c r="K224">
        <v>9.6</v>
      </c>
      <c r="L224">
        <v>9.6</v>
      </c>
      <c r="M224">
        <v>9.6</v>
      </c>
      <c r="N224">
        <v>9.6</v>
      </c>
      <c r="O224">
        <v>9.6</v>
      </c>
      <c r="P224">
        <v>9.6</v>
      </c>
      <c r="Q224">
        <v>0</v>
      </c>
      <c r="R224">
        <v>0</v>
      </c>
    </row>
    <row r="225" spans="1:18">
      <c r="A225" t="s">
        <v>288</v>
      </c>
      <c r="B225" t="s">
        <v>224</v>
      </c>
      <c r="C225">
        <v>3000</v>
      </c>
      <c r="D225" t="s">
        <v>20</v>
      </c>
      <c r="E225">
        <v>7.6669999999999998</v>
      </c>
      <c r="F225" t="s">
        <v>21</v>
      </c>
      <c r="G225">
        <v>8.5</v>
      </c>
      <c r="H225">
        <v>8.5</v>
      </c>
      <c r="I225">
        <v>8.5</v>
      </c>
      <c r="J225">
        <v>8.5</v>
      </c>
      <c r="K225">
        <v>8.5</v>
      </c>
      <c r="L225">
        <v>8.5</v>
      </c>
      <c r="M225">
        <v>8.5</v>
      </c>
      <c r="N225">
        <v>8.5</v>
      </c>
      <c r="O225">
        <v>8.5</v>
      </c>
      <c r="P225">
        <v>8.5</v>
      </c>
      <c r="Q225">
        <v>0</v>
      </c>
      <c r="R225">
        <v>0</v>
      </c>
    </row>
    <row r="226" spans="1:18">
      <c r="A226" t="s">
        <v>289</v>
      </c>
      <c r="B226" t="s">
        <v>33</v>
      </c>
      <c r="C226">
        <v>3000</v>
      </c>
      <c r="D226" t="s">
        <v>20</v>
      </c>
      <c r="E226">
        <v>7.944</v>
      </c>
      <c r="F226" t="s">
        <v>21</v>
      </c>
      <c r="G226">
        <v>8</v>
      </c>
      <c r="H226">
        <v>10.6</v>
      </c>
      <c r="I226">
        <v>8.42</v>
      </c>
      <c r="J226">
        <v>11.3</v>
      </c>
      <c r="K226">
        <v>5.53</v>
      </c>
      <c r="L226">
        <v>10.71</v>
      </c>
      <c r="M226">
        <v>12.343999999999999</v>
      </c>
      <c r="N226">
        <v>9.5577142857100004</v>
      </c>
      <c r="O226">
        <v>12.343999999999999</v>
      </c>
      <c r="P226">
        <v>5.53</v>
      </c>
      <c r="Q226">
        <v>6.8140000000000001</v>
      </c>
      <c r="R226">
        <v>0.71293196221499999</v>
      </c>
    </row>
    <row r="227" spans="1:18">
      <c r="A227" t="s">
        <v>290</v>
      </c>
      <c r="B227" t="s">
        <v>19</v>
      </c>
      <c r="C227">
        <v>3000</v>
      </c>
      <c r="D227" t="s">
        <v>81</v>
      </c>
      <c r="E227">
        <v>2.5499999999999998</v>
      </c>
      <c r="F227" t="s">
        <v>82</v>
      </c>
      <c r="G227">
        <v>2.5</v>
      </c>
      <c r="H227">
        <v>7</v>
      </c>
      <c r="I227">
        <v>3.38</v>
      </c>
      <c r="J227">
        <v>7.5</v>
      </c>
      <c r="K227">
        <v>2.97</v>
      </c>
      <c r="L227">
        <v>3.03</v>
      </c>
      <c r="M227">
        <v>1.454</v>
      </c>
      <c r="N227">
        <v>3.9762857142899999</v>
      </c>
      <c r="O227">
        <v>7.5</v>
      </c>
      <c r="P227">
        <v>1.454</v>
      </c>
      <c r="Q227">
        <v>6.0460000000000003</v>
      </c>
      <c r="R227">
        <v>1.5205144787</v>
      </c>
    </row>
    <row r="228" spans="1:18">
      <c r="A228" t="s">
        <v>291</v>
      </c>
      <c r="B228" t="s">
        <v>19</v>
      </c>
      <c r="C228">
        <v>3000</v>
      </c>
      <c r="D228" t="s">
        <v>40</v>
      </c>
      <c r="E228">
        <v>8.4629999999999992</v>
      </c>
      <c r="F228" t="s">
        <v>43</v>
      </c>
      <c r="G228">
        <v>4</v>
      </c>
      <c r="H228">
        <v>1.4</v>
      </c>
      <c r="I228">
        <v>4.84</v>
      </c>
      <c r="J228">
        <v>1.7</v>
      </c>
      <c r="K228">
        <v>5.91</v>
      </c>
      <c r="L228">
        <v>6.91</v>
      </c>
      <c r="M228">
        <v>5.0449999999999999</v>
      </c>
      <c r="N228">
        <v>4.2578571428599998</v>
      </c>
      <c r="O228">
        <v>6.91</v>
      </c>
      <c r="P228">
        <v>1.4</v>
      </c>
      <c r="Q228">
        <v>5.51</v>
      </c>
      <c r="R228">
        <v>1.2940781748000001</v>
      </c>
    </row>
    <row r="229" spans="1:18">
      <c r="A229" t="s">
        <v>292</v>
      </c>
      <c r="B229" t="s">
        <v>19</v>
      </c>
      <c r="C229">
        <v>3000</v>
      </c>
      <c r="D229" t="s">
        <v>54</v>
      </c>
      <c r="E229">
        <v>1.95</v>
      </c>
      <c r="F229" t="s">
        <v>110</v>
      </c>
      <c r="H229">
        <v>5.2</v>
      </c>
      <c r="I229">
        <v>3.97</v>
      </c>
      <c r="J229">
        <v>5.6</v>
      </c>
      <c r="K229">
        <v>1.83</v>
      </c>
      <c r="L229">
        <v>1.42</v>
      </c>
      <c r="M229">
        <v>2.5089999999999999</v>
      </c>
      <c r="N229">
        <v>3.4215</v>
      </c>
      <c r="O229">
        <v>5.6</v>
      </c>
      <c r="P229">
        <v>1.42</v>
      </c>
      <c r="Q229">
        <v>4.18</v>
      </c>
      <c r="R229">
        <v>1.2216863948600001</v>
      </c>
    </row>
    <row r="230" spans="1:18">
      <c r="A230" t="s">
        <v>293</v>
      </c>
      <c r="B230" t="s">
        <v>19</v>
      </c>
      <c r="C230">
        <v>3000</v>
      </c>
      <c r="D230" t="s">
        <v>81</v>
      </c>
      <c r="E230">
        <v>4.9000000000000004</v>
      </c>
      <c r="F230" t="s">
        <v>93</v>
      </c>
      <c r="G230">
        <v>5</v>
      </c>
      <c r="H230">
        <v>3</v>
      </c>
      <c r="I230">
        <v>4.4000000000000004</v>
      </c>
      <c r="J230">
        <v>2.5</v>
      </c>
      <c r="K230">
        <v>2.0099999999999998</v>
      </c>
      <c r="L230">
        <v>0.23</v>
      </c>
      <c r="M230">
        <v>3.4350000000000001</v>
      </c>
      <c r="N230">
        <v>2.93928571429</v>
      </c>
      <c r="O230">
        <v>5</v>
      </c>
      <c r="P230">
        <v>0.23</v>
      </c>
      <c r="Q230">
        <v>4.7699999999999996</v>
      </c>
      <c r="R230">
        <v>1.6228432563799999</v>
      </c>
    </row>
    <row r="231" spans="1:18">
      <c r="A231" t="s">
        <v>294</v>
      </c>
      <c r="B231" t="s">
        <v>19</v>
      </c>
      <c r="C231">
        <v>3000</v>
      </c>
      <c r="D231" t="s">
        <v>54</v>
      </c>
      <c r="E231">
        <v>1.3879999999999999</v>
      </c>
      <c r="F231" t="s">
        <v>55</v>
      </c>
      <c r="G231">
        <v>4.5</v>
      </c>
      <c r="H231">
        <v>5.6</v>
      </c>
      <c r="I231">
        <v>2.74</v>
      </c>
      <c r="J231">
        <v>4.8</v>
      </c>
      <c r="K231">
        <v>2.71</v>
      </c>
      <c r="L231">
        <v>0.22</v>
      </c>
      <c r="M231">
        <v>2.6</v>
      </c>
      <c r="N231">
        <v>3.31</v>
      </c>
      <c r="O231">
        <v>5.6</v>
      </c>
      <c r="P231">
        <v>0.22</v>
      </c>
      <c r="Q231">
        <v>5.38</v>
      </c>
      <c r="R231">
        <v>1.6253776435</v>
      </c>
    </row>
    <row r="232" spans="1:18">
      <c r="A232" t="s">
        <v>295</v>
      </c>
      <c r="B232" t="s">
        <v>19</v>
      </c>
      <c r="C232">
        <v>3000</v>
      </c>
      <c r="D232" t="s">
        <v>20</v>
      </c>
      <c r="E232">
        <v>1.5249999999999999</v>
      </c>
      <c r="F232" t="s">
        <v>131</v>
      </c>
      <c r="H232">
        <v>1.6</v>
      </c>
      <c r="J232">
        <v>1.8</v>
      </c>
      <c r="L232">
        <v>0.55000000000000004</v>
      </c>
      <c r="N232">
        <v>1.31666666667</v>
      </c>
      <c r="O232">
        <v>1.8</v>
      </c>
      <c r="P232">
        <v>0.55000000000000004</v>
      </c>
      <c r="Q232">
        <v>1.25</v>
      </c>
      <c r="R232">
        <v>0.94936708860800001</v>
      </c>
    </row>
    <row r="233" spans="1:18">
      <c r="A233" t="s">
        <v>296</v>
      </c>
      <c r="B233" t="s">
        <v>58</v>
      </c>
      <c r="C233">
        <v>3000</v>
      </c>
      <c r="D233" t="s">
        <v>35</v>
      </c>
      <c r="E233">
        <v>0.17499999999999999</v>
      </c>
      <c r="F233" t="s">
        <v>36</v>
      </c>
      <c r="I233">
        <v>1.73</v>
      </c>
      <c r="N233">
        <v>1.73</v>
      </c>
      <c r="O233">
        <v>1.73</v>
      </c>
      <c r="P233">
        <v>1.73</v>
      </c>
      <c r="Q233">
        <v>0</v>
      </c>
      <c r="R233">
        <v>0</v>
      </c>
    </row>
    <row r="234" spans="1:18">
      <c r="A234" t="s">
        <v>297</v>
      </c>
      <c r="B234" t="s">
        <v>19</v>
      </c>
      <c r="C234">
        <v>3000</v>
      </c>
      <c r="D234" t="s">
        <v>23</v>
      </c>
      <c r="E234">
        <v>0</v>
      </c>
      <c r="F234" t="s">
        <v>30</v>
      </c>
    </row>
    <row r="235" spans="1:18">
      <c r="A235" t="s">
        <v>298</v>
      </c>
      <c r="B235" t="s">
        <v>58</v>
      </c>
      <c r="C235">
        <v>3000</v>
      </c>
      <c r="D235" t="s">
        <v>48</v>
      </c>
      <c r="E235">
        <v>2.5000000000000001E-2</v>
      </c>
      <c r="F235" t="s">
        <v>112</v>
      </c>
      <c r="I235">
        <v>1.07</v>
      </c>
      <c r="L235">
        <v>0.03</v>
      </c>
      <c r="N235">
        <v>0.55000000000000004</v>
      </c>
      <c r="O235">
        <v>1.07</v>
      </c>
      <c r="P235">
        <v>0.03</v>
      </c>
      <c r="Q235">
        <v>1.04</v>
      </c>
      <c r="R235">
        <v>1.8909090909099999</v>
      </c>
    </row>
    <row r="236" spans="1:18">
      <c r="A236" t="s">
        <v>299</v>
      </c>
      <c r="B236" t="s">
        <v>58</v>
      </c>
      <c r="C236">
        <v>3000</v>
      </c>
      <c r="D236" t="s">
        <v>45</v>
      </c>
      <c r="E236">
        <v>0</v>
      </c>
      <c r="F236" t="s">
        <v>46</v>
      </c>
      <c r="M236">
        <v>1.635</v>
      </c>
      <c r="N236">
        <v>1.635</v>
      </c>
      <c r="O236">
        <v>1.635</v>
      </c>
      <c r="P236">
        <v>1.635</v>
      </c>
      <c r="Q236">
        <v>0</v>
      </c>
      <c r="R236">
        <v>0</v>
      </c>
    </row>
    <row r="237" spans="1:18">
      <c r="A237" t="s">
        <v>300</v>
      </c>
      <c r="B237" t="s">
        <v>19</v>
      </c>
      <c r="C237">
        <v>3000</v>
      </c>
      <c r="D237" t="s">
        <v>62</v>
      </c>
      <c r="E237">
        <v>-0.2</v>
      </c>
      <c r="F237" t="s">
        <v>75</v>
      </c>
    </row>
    <row r="238" spans="1:18">
      <c r="A238" t="s">
        <v>301</v>
      </c>
      <c r="B238" t="s">
        <v>58</v>
      </c>
      <c r="C238">
        <v>3000</v>
      </c>
      <c r="D238" t="s">
        <v>26</v>
      </c>
      <c r="E238">
        <v>0</v>
      </c>
      <c r="F238" t="s">
        <v>38</v>
      </c>
      <c r="H238">
        <v>0.6</v>
      </c>
      <c r="J238">
        <v>0.5</v>
      </c>
      <c r="L238">
        <v>7.0000000000000007E-2</v>
      </c>
      <c r="M238">
        <v>1.429</v>
      </c>
      <c r="N238">
        <v>0.64975000000000005</v>
      </c>
      <c r="O238">
        <v>1.429</v>
      </c>
      <c r="P238">
        <v>7.0000000000000007E-2</v>
      </c>
      <c r="Q238">
        <v>1.359</v>
      </c>
      <c r="R238">
        <v>2.0915736821899999</v>
      </c>
    </row>
    <row r="239" spans="1:18">
      <c r="A239" t="s">
        <v>302</v>
      </c>
      <c r="B239" t="s">
        <v>58</v>
      </c>
      <c r="C239">
        <v>3000</v>
      </c>
      <c r="D239" t="s">
        <v>67</v>
      </c>
      <c r="E239">
        <v>4.7380000000000004</v>
      </c>
      <c r="F239" t="s">
        <v>68</v>
      </c>
      <c r="G239">
        <v>3</v>
      </c>
      <c r="H239">
        <v>4.3</v>
      </c>
      <c r="I239">
        <v>4.93</v>
      </c>
      <c r="J239">
        <v>4.8</v>
      </c>
      <c r="K239">
        <v>3.36</v>
      </c>
      <c r="L239">
        <v>2.86</v>
      </c>
      <c r="M239">
        <v>4.1580000000000004</v>
      </c>
      <c r="N239">
        <v>3.9154285714300001</v>
      </c>
      <c r="O239">
        <v>4.93</v>
      </c>
      <c r="P239">
        <v>2.86</v>
      </c>
      <c r="Q239">
        <v>2.0699999999999998</v>
      </c>
      <c r="R239">
        <v>0.52867775831899999</v>
      </c>
    </row>
    <row r="240" spans="1:18">
      <c r="A240" t="s">
        <v>303</v>
      </c>
      <c r="B240" t="s">
        <v>19</v>
      </c>
      <c r="C240">
        <v>3000</v>
      </c>
      <c r="D240" t="s">
        <v>20</v>
      </c>
      <c r="E240">
        <v>6.1</v>
      </c>
      <c r="F240" t="s">
        <v>131</v>
      </c>
      <c r="G240">
        <v>6</v>
      </c>
      <c r="H240">
        <v>8.1</v>
      </c>
      <c r="I240">
        <v>6.06</v>
      </c>
      <c r="J240">
        <v>7.1</v>
      </c>
      <c r="K240">
        <v>6.57</v>
      </c>
      <c r="L240">
        <v>10.82</v>
      </c>
      <c r="M240">
        <v>5.0330000000000004</v>
      </c>
      <c r="N240">
        <v>7.0975714285700002</v>
      </c>
      <c r="O240">
        <v>10.82</v>
      </c>
      <c r="P240">
        <v>5.0330000000000004</v>
      </c>
      <c r="Q240">
        <v>5.7869999999999999</v>
      </c>
      <c r="R240">
        <v>0.81534931465500005</v>
      </c>
    </row>
    <row r="241" spans="1:18">
      <c r="A241" t="s">
        <v>304</v>
      </c>
      <c r="B241" t="s">
        <v>19</v>
      </c>
      <c r="C241">
        <v>3000</v>
      </c>
      <c r="D241" t="s">
        <v>20</v>
      </c>
      <c r="E241">
        <v>5.5439999999999996</v>
      </c>
      <c r="F241" t="s">
        <v>21</v>
      </c>
      <c r="H241">
        <v>9.1999999999999993</v>
      </c>
      <c r="I241">
        <v>5.68</v>
      </c>
      <c r="J241">
        <v>7.6</v>
      </c>
      <c r="K241">
        <v>2.33</v>
      </c>
      <c r="L241">
        <v>0.66</v>
      </c>
      <c r="N241">
        <v>5.0940000000000003</v>
      </c>
      <c r="O241">
        <v>9.1999999999999993</v>
      </c>
      <c r="P241">
        <v>0.66</v>
      </c>
      <c r="Q241">
        <v>8.5399999999999991</v>
      </c>
      <c r="R241">
        <v>1.6764821358499999</v>
      </c>
    </row>
    <row r="242" spans="1:18">
      <c r="A242" t="s">
        <v>305</v>
      </c>
      <c r="B242" t="s">
        <v>58</v>
      </c>
      <c r="C242">
        <v>3000</v>
      </c>
      <c r="D242" t="s">
        <v>40</v>
      </c>
      <c r="E242">
        <v>1.5249999999999999</v>
      </c>
      <c r="F242" t="s">
        <v>41</v>
      </c>
      <c r="H242">
        <v>0.4</v>
      </c>
      <c r="I242">
        <v>2.94</v>
      </c>
      <c r="J242">
        <v>0.3</v>
      </c>
      <c r="L242">
        <v>2.19</v>
      </c>
      <c r="M242">
        <v>1.5509999999999999</v>
      </c>
      <c r="N242">
        <v>1.4762</v>
      </c>
      <c r="O242">
        <v>2.94</v>
      </c>
      <c r="P242">
        <v>0.3</v>
      </c>
      <c r="Q242">
        <v>2.64</v>
      </c>
      <c r="R242">
        <v>1.7883755588700001</v>
      </c>
    </row>
    <row r="243" spans="1:18">
      <c r="A243" t="s">
        <v>306</v>
      </c>
      <c r="B243" t="s">
        <v>19</v>
      </c>
      <c r="C243">
        <v>3000</v>
      </c>
      <c r="D243" t="s">
        <v>81</v>
      </c>
      <c r="E243">
        <v>0</v>
      </c>
      <c r="F243" t="s">
        <v>93</v>
      </c>
    </row>
    <row r="244" spans="1:18">
      <c r="A244" t="s">
        <v>307</v>
      </c>
      <c r="B244" t="s">
        <v>19</v>
      </c>
      <c r="C244">
        <v>3000</v>
      </c>
      <c r="D244" t="s">
        <v>20</v>
      </c>
      <c r="E244">
        <v>0.313</v>
      </c>
      <c r="F244" t="s">
        <v>131</v>
      </c>
    </row>
    <row r="245" spans="1:18">
      <c r="A245" t="s">
        <v>308</v>
      </c>
      <c r="B245" t="s">
        <v>19</v>
      </c>
      <c r="C245">
        <v>3000</v>
      </c>
      <c r="D245" t="s">
        <v>26</v>
      </c>
      <c r="E245">
        <v>1.738</v>
      </c>
      <c r="F245" t="s">
        <v>38</v>
      </c>
      <c r="L245">
        <v>0.84</v>
      </c>
      <c r="M245">
        <v>4.0693999999999999</v>
      </c>
      <c r="N245">
        <v>2.4546999999999999</v>
      </c>
      <c r="O245">
        <v>4.0693999999999999</v>
      </c>
      <c r="P245">
        <v>0.84</v>
      </c>
      <c r="Q245">
        <v>3.2294</v>
      </c>
      <c r="R245">
        <v>1.3155986474900001</v>
      </c>
    </row>
    <row r="246" spans="1:18">
      <c r="A246" t="s">
        <v>309</v>
      </c>
      <c r="B246" t="s">
        <v>58</v>
      </c>
      <c r="C246">
        <v>3000</v>
      </c>
      <c r="D246" t="s">
        <v>45</v>
      </c>
      <c r="E246">
        <v>0.38800000000000001</v>
      </c>
      <c r="F246" t="s">
        <v>119</v>
      </c>
      <c r="I246">
        <v>2.23</v>
      </c>
      <c r="N246">
        <v>2.23</v>
      </c>
      <c r="O246">
        <v>2.23</v>
      </c>
      <c r="P246">
        <v>2.23</v>
      </c>
      <c r="Q246">
        <v>0</v>
      </c>
      <c r="R246">
        <v>0</v>
      </c>
    </row>
    <row r="247" spans="1:18">
      <c r="A247" t="s">
        <v>310</v>
      </c>
      <c r="B247" t="s">
        <v>58</v>
      </c>
      <c r="C247">
        <v>3000</v>
      </c>
      <c r="D247" t="s">
        <v>59</v>
      </c>
      <c r="E247">
        <v>0.55000000000000004</v>
      </c>
      <c r="F247" t="s">
        <v>65</v>
      </c>
      <c r="I247">
        <v>3.07</v>
      </c>
      <c r="K247">
        <v>1.02</v>
      </c>
      <c r="N247">
        <v>2.0449999999999999</v>
      </c>
      <c r="O247">
        <v>3.07</v>
      </c>
      <c r="P247">
        <v>1.02</v>
      </c>
      <c r="Q247">
        <v>2.0499999999999998</v>
      </c>
      <c r="R247">
        <v>1.0024449877799999</v>
      </c>
    </row>
    <row r="248" spans="1:18">
      <c r="A248" t="s">
        <v>311</v>
      </c>
      <c r="B248" t="s">
        <v>19</v>
      </c>
      <c r="C248">
        <v>3000</v>
      </c>
      <c r="D248" t="s">
        <v>20</v>
      </c>
      <c r="E248">
        <v>5.7750000000000004</v>
      </c>
      <c r="F248" t="s">
        <v>131</v>
      </c>
      <c r="H248">
        <v>5.6</v>
      </c>
      <c r="I248">
        <v>7.79</v>
      </c>
      <c r="J248">
        <v>5.8</v>
      </c>
      <c r="K248">
        <v>6.19</v>
      </c>
      <c r="L248">
        <v>4.76</v>
      </c>
      <c r="M248">
        <v>4.335</v>
      </c>
      <c r="N248">
        <v>5.7458333333300002</v>
      </c>
      <c r="O248">
        <v>7.79</v>
      </c>
      <c r="P248">
        <v>4.335</v>
      </c>
      <c r="Q248">
        <v>3.4550000000000001</v>
      </c>
      <c r="R248">
        <v>0.60130529369100005</v>
      </c>
    </row>
    <row r="249" spans="1:18">
      <c r="A249" t="s">
        <v>312</v>
      </c>
      <c r="B249" t="s">
        <v>58</v>
      </c>
      <c r="C249">
        <v>3000</v>
      </c>
      <c r="D249" t="s">
        <v>35</v>
      </c>
      <c r="E249">
        <v>0.188</v>
      </c>
      <c r="F249" t="s">
        <v>73</v>
      </c>
      <c r="L249">
        <v>0.14000000000000001</v>
      </c>
      <c r="N249">
        <v>0.14000000000000001</v>
      </c>
      <c r="O249">
        <v>0.14000000000000001</v>
      </c>
      <c r="P249">
        <v>0.14000000000000001</v>
      </c>
      <c r="Q249">
        <v>0</v>
      </c>
      <c r="R249">
        <v>0</v>
      </c>
    </row>
    <row r="250" spans="1:18">
      <c r="A250" t="s">
        <v>313</v>
      </c>
      <c r="B250" t="s">
        <v>19</v>
      </c>
      <c r="C250">
        <v>3000</v>
      </c>
      <c r="D250" t="s">
        <v>54</v>
      </c>
      <c r="E250">
        <v>3.1669999999999998</v>
      </c>
      <c r="F250" t="s">
        <v>55</v>
      </c>
      <c r="H250">
        <v>3.8</v>
      </c>
      <c r="I250">
        <v>3.47</v>
      </c>
      <c r="J250">
        <v>3.9</v>
      </c>
      <c r="L250">
        <v>2.67</v>
      </c>
      <c r="N250">
        <v>3.46</v>
      </c>
      <c r="O250">
        <v>3.9</v>
      </c>
      <c r="P250">
        <v>2.67</v>
      </c>
      <c r="Q250">
        <v>1.23</v>
      </c>
      <c r="R250">
        <v>0.35549132948000001</v>
      </c>
    </row>
    <row r="251" spans="1:18">
      <c r="A251" t="s">
        <v>314</v>
      </c>
      <c r="B251" t="s">
        <v>19</v>
      </c>
      <c r="C251">
        <v>3000</v>
      </c>
      <c r="D251" t="s">
        <v>59</v>
      </c>
      <c r="E251">
        <v>0.9</v>
      </c>
      <c r="F251" t="s">
        <v>65</v>
      </c>
      <c r="I251">
        <v>3.04</v>
      </c>
      <c r="K251">
        <v>6.1</v>
      </c>
      <c r="L251">
        <v>4.82</v>
      </c>
      <c r="N251">
        <v>4.65333333333</v>
      </c>
      <c r="O251">
        <v>6.1</v>
      </c>
      <c r="P251">
        <v>3.04</v>
      </c>
      <c r="Q251">
        <v>3.06</v>
      </c>
      <c r="R251">
        <v>0.65759312320899999</v>
      </c>
    </row>
    <row r="252" spans="1:18">
      <c r="A252" t="s">
        <v>315</v>
      </c>
      <c r="B252" t="s">
        <v>19</v>
      </c>
      <c r="C252">
        <v>3000</v>
      </c>
      <c r="D252" t="s">
        <v>45</v>
      </c>
      <c r="E252">
        <v>3.5</v>
      </c>
      <c r="F252" t="s">
        <v>119</v>
      </c>
      <c r="H252">
        <v>4.5</v>
      </c>
      <c r="J252">
        <v>4.3</v>
      </c>
      <c r="L252">
        <v>2.66</v>
      </c>
      <c r="N252">
        <v>3.82</v>
      </c>
      <c r="O252">
        <v>4.5</v>
      </c>
      <c r="P252">
        <v>2.66</v>
      </c>
      <c r="Q252">
        <v>1.84</v>
      </c>
      <c r="R252">
        <v>0.48167539266999998</v>
      </c>
    </row>
    <row r="253" spans="1:18">
      <c r="A253" t="s">
        <v>316</v>
      </c>
      <c r="B253" t="s">
        <v>19</v>
      </c>
      <c r="C253">
        <v>3000</v>
      </c>
      <c r="D253" t="s">
        <v>20</v>
      </c>
      <c r="E253">
        <v>0</v>
      </c>
      <c r="F253" t="s">
        <v>21</v>
      </c>
      <c r="M253">
        <v>1.2150000000000001</v>
      </c>
      <c r="N253">
        <v>1.2150000000000001</v>
      </c>
      <c r="O253">
        <v>1.2150000000000001</v>
      </c>
      <c r="P253">
        <v>1.2150000000000001</v>
      </c>
      <c r="Q253">
        <v>0</v>
      </c>
      <c r="R253">
        <v>0</v>
      </c>
    </row>
    <row r="254" spans="1:18">
      <c r="A254" t="s">
        <v>317</v>
      </c>
      <c r="B254" t="s">
        <v>19</v>
      </c>
      <c r="C254">
        <v>3000</v>
      </c>
      <c r="D254" t="s">
        <v>81</v>
      </c>
      <c r="E254">
        <v>5.4379999999999997</v>
      </c>
      <c r="F254" t="s">
        <v>93</v>
      </c>
      <c r="G254">
        <v>4</v>
      </c>
      <c r="H254">
        <v>3.2</v>
      </c>
      <c r="I254">
        <v>5.67</v>
      </c>
      <c r="J254">
        <v>2.6</v>
      </c>
      <c r="K254">
        <v>5.08</v>
      </c>
      <c r="L254">
        <v>11.24</v>
      </c>
      <c r="M254">
        <v>3.9889999999999999</v>
      </c>
      <c r="N254">
        <v>5.1112857142900001</v>
      </c>
      <c r="O254">
        <v>11.24</v>
      </c>
      <c r="P254">
        <v>2.6</v>
      </c>
      <c r="Q254">
        <v>8.64</v>
      </c>
      <c r="R254">
        <v>1.69037703681</v>
      </c>
    </row>
    <row r="255" spans="1:18">
      <c r="A255" t="s">
        <v>318</v>
      </c>
      <c r="B255" t="s">
        <v>58</v>
      </c>
      <c r="C255">
        <v>3000</v>
      </c>
      <c r="D255" t="s">
        <v>51</v>
      </c>
      <c r="E255">
        <v>5.3250000000000002</v>
      </c>
      <c r="F255" t="s">
        <v>78</v>
      </c>
      <c r="G255">
        <v>2.5</v>
      </c>
      <c r="H255">
        <v>2.6</v>
      </c>
      <c r="J255">
        <v>2.7</v>
      </c>
      <c r="K255">
        <v>4.1500000000000004</v>
      </c>
      <c r="L255">
        <v>0.35</v>
      </c>
      <c r="M255">
        <v>3.782</v>
      </c>
      <c r="N255">
        <v>2.6803333333300001</v>
      </c>
      <c r="O255">
        <v>4.1500000000000004</v>
      </c>
      <c r="P255">
        <v>0.35</v>
      </c>
      <c r="Q255">
        <v>3.8</v>
      </c>
      <c r="R255">
        <v>1.41773411267</v>
      </c>
    </row>
    <row r="256" spans="1:18">
      <c r="A256" t="s">
        <v>319</v>
      </c>
      <c r="B256" t="s">
        <v>58</v>
      </c>
      <c r="C256">
        <v>3000</v>
      </c>
      <c r="D256" t="s">
        <v>48</v>
      </c>
      <c r="E256">
        <v>2.113</v>
      </c>
      <c r="F256" t="s">
        <v>112</v>
      </c>
    </row>
    <row r="257" spans="1:18">
      <c r="A257" t="s">
        <v>320</v>
      </c>
      <c r="B257" t="s">
        <v>19</v>
      </c>
      <c r="C257">
        <v>3000</v>
      </c>
      <c r="D257" t="s">
        <v>84</v>
      </c>
      <c r="E257">
        <v>4.25</v>
      </c>
      <c r="F257" t="s">
        <v>96</v>
      </c>
      <c r="K257">
        <v>3.17</v>
      </c>
      <c r="M257">
        <v>8.4740000000000002</v>
      </c>
      <c r="N257">
        <v>5.8220000000000001</v>
      </c>
      <c r="O257">
        <v>8.4740000000000002</v>
      </c>
      <c r="P257">
        <v>3.17</v>
      </c>
      <c r="Q257">
        <v>5.3040000000000003</v>
      </c>
      <c r="R257">
        <v>0.91102713844000005</v>
      </c>
    </row>
    <row r="258" spans="1:18">
      <c r="A258" t="s">
        <v>321</v>
      </c>
      <c r="B258" t="s">
        <v>58</v>
      </c>
      <c r="C258">
        <v>3000</v>
      </c>
      <c r="D258" t="s">
        <v>84</v>
      </c>
      <c r="E258">
        <v>1.94</v>
      </c>
      <c r="F258" t="s">
        <v>85</v>
      </c>
      <c r="H258">
        <v>3.5</v>
      </c>
      <c r="I258">
        <v>3.01</v>
      </c>
      <c r="J258">
        <v>3.7</v>
      </c>
      <c r="L258">
        <v>0.22</v>
      </c>
      <c r="N258">
        <v>2.6074999999999999</v>
      </c>
      <c r="O258">
        <v>3.7</v>
      </c>
      <c r="P258">
        <v>0.22</v>
      </c>
      <c r="Q258">
        <v>3.48</v>
      </c>
      <c r="R258">
        <v>1.3346116970299999</v>
      </c>
    </row>
    <row r="259" spans="1:18">
      <c r="A259" t="s">
        <v>322</v>
      </c>
      <c r="B259" t="s">
        <v>58</v>
      </c>
      <c r="C259">
        <v>3000</v>
      </c>
      <c r="D259" t="s">
        <v>59</v>
      </c>
      <c r="E259">
        <v>0</v>
      </c>
      <c r="F259" t="s">
        <v>60</v>
      </c>
    </row>
    <row r="260" spans="1:18">
      <c r="A260" t="s">
        <v>323</v>
      </c>
      <c r="B260" t="s">
        <v>58</v>
      </c>
      <c r="C260">
        <v>3000</v>
      </c>
      <c r="D260" t="s">
        <v>45</v>
      </c>
      <c r="E260">
        <v>8.0500000000000007</v>
      </c>
      <c r="F260" t="s">
        <v>46</v>
      </c>
      <c r="G260">
        <v>7</v>
      </c>
      <c r="H260">
        <v>15.4</v>
      </c>
      <c r="I260">
        <v>10.93</v>
      </c>
      <c r="J260">
        <v>14.9</v>
      </c>
      <c r="K260">
        <v>10.17</v>
      </c>
      <c r="L260">
        <v>6.26</v>
      </c>
      <c r="M260">
        <v>5.9219999999999997</v>
      </c>
      <c r="N260">
        <v>10.0831428571</v>
      </c>
      <c r="O260">
        <v>15.4</v>
      </c>
      <c r="P260">
        <v>5.9219999999999997</v>
      </c>
      <c r="Q260">
        <v>9.4779999999999998</v>
      </c>
      <c r="R260">
        <v>0.93998469864800005</v>
      </c>
    </row>
    <row r="261" spans="1:18">
      <c r="A261" t="s">
        <v>324</v>
      </c>
      <c r="B261" t="s">
        <v>19</v>
      </c>
      <c r="C261">
        <v>3000</v>
      </c>
      <c r="D261" t="s">
        <v>84</v>
      </c>
      <c r="E261">
        <v>0</v>
      </c>
      <c r="F261" t="s">
        <v>96</v>
      </c>
      <c r="M261">
        <v>1.0009999999999999</v>
      </c>
      <c r="N261">
        <v>1.0009999999999999</v>
      </c>
      <c r="O261">
        <v>1.0009999999999999</v>
      </c>
      <c r="P261">
        <v>1.0009999999999999</v>
      </c>
      <c r="Q261">
        <v>0</v>
      </c>
      <c r="R261">
        <v>0</v>
      </c>
    </row>
    <row r="262" spans="1:18">
      <c r="A262" t="s">
        <v>325</v>
      </c>
      <c r="B262" t="s">
        <v>58</v>
      </c>
      <c r="C262">
        <v>3000</v>
      </c>
      <c r="D262" t="s">
        <v>67</v>
      </c>
      <c r="E262">
        <v>1.6379999999999999</v>
      </c>
      <c r="F262" t="s">
        <v>68</v>
      </c>
      <c r="H262">
        <v>6</v>
      </c>
      <c r="I262">
        <v>3.09</v>
      </c>
      <c r="J262">
        <v>6.6</v>
      </c>
      <c r="K262">
        <v>1.57</v>
      </c>
      <c r="L262">
        <v>0.56000000000000005</v>
      </c>
      <c r="N262">
        <v>3.5640000000000001</v>
      </c>
      <c r="O262">
        <v>6.6</v>
      </c>
      <c r="P262">
        <v>0.56000000000000005</v>
      </c>
      <c r="Q262">
        <v>6.04</v>
      </c>
      <c r="R262">
        <v>1.6947250280599999</v>
      </c>
    </row>
    <row r="263" spans="1:18">
      <c r="A263" t="s">
        <v>326</v>
      </c>
      <c r="B263" t="s">
        <v>19</v>
      </c>
      <c r="C263">
        <v>3000</v>
      </c>
      <c r="D263" t="s">
        <v>48</v>
      </c>
      <c r="E263">
        <v>1.829</v>
      </c>
      <c r="F263" t="s">
        <v>112</v>
      </c>
      <c r="L263">
        <v>2.58</v>
      </c>
      <c r="N263">
        <v>2.58</v>
      </c>
      <c r="O263">
        <v>2.58</v>
      </c>
      <c r="P263">
        <v>2.58</v>
      </c>
      <c r="Q263">
        <v>0</v>
      </c>
      <c r="R263">
        <v>0</v>
      </c>
    </row>
    <row r="264" spans="1:18">
      <c r="A264" t="s">
        <v>327</v>
      </c>
      <c r="B264" t="s">
        <v>58</v>
      </c>
      <c r="C264">
        <v>3000</v>
      </c>
      <c r="D264" t="s">
        <v>48</v>
      </c>
      <c r="E264">
        <v>0</v>
      </c>
      <c r="F264" t="s">
        <v>49</v>
      </c>
      <c r="H264">
        <v>3.8</v>
      </c>
      <c r="I264">
        <v>3.13</v>
      </c>
      <c r="J264">
        <v>4.4000000000000004</v>
      </c>
      <c r="L264">
        <v>0.09</v>
      </c>
      <c r="M264">
        <v>3.8010000000000002</v>
      </c>
      <c r="N264">
        <v>3.0442</v>
      </c>
      <c r="O264">
        <v>4.4000000000000004</v>
      </c>
      <c r="P264">
        <v>0.09</v>
      </c>
      <c r="Q264">
        <v>4.3099999999999996</v>
      </c>
      <c r="R264">
        <v>1.4158071085999999</v>
      </c>
    </row>
    <row r="265" spans="1:18">
      <c r="A265" t="s">
        <v>328</v>
      </c>
      <c r="B265" t="s">
        <v>58</v>
      </c>
      <c r="C265">
        <v>3000</v>
      </c>
      <c r="D265" t="s">
        <v>62</v>
      </c>
      <c r="E265">
        <v>2.6629999999999998</v>
      </c>
      <c r="F265" t="s">
        <v>63</v>
      </c>
      <c r="H265">
        <v>3.3</v>
      </c>
      <c r="I265">
        <v>3.1</v>
      </c>
      <c r="J265">
        <v>3.6</v>
      </c>
      <c r="K265">
        <v>3.28</v>
      </c>
      <c r="L265">
        <v>3.61</v>
      </c>
      <c r="M265">
        <v>1.083</v>
      </c>
      <c r="N265">
        <v>2.9954999999999998</v>
      </c>
      <c r="O265">
        <v>3.61</v>
      </c>
      <c r="P265">
        <v>1.083</v>
      </c>
      <c r="Q265">
        <v>2.5270000000000001</v>
      </c>
      <c r="R265">
        <v>0.84359873142999997</v>
      </c>
    </row>
    <row r="266" spans="1:18">
      <c r="A266" t="s">
        <v>329</v>
      </c>
      <c r="B266" t="s">
        <v>19</v>
      </c>
      <c r="C266">
        <v>3000</v>
      </c>
      <c r="D266" t="s">
        <v>62</v>
      </c>
      <c r="E266">
        <v>3.617</v>
      </c>
      <c r="F266" t="s">
        <v>63</v>
      </c>
      <c r="G266">
        <v>4.5</v>
      </c>
      <c r="H266">
        <v>7.1</v>
      </c>
      <c r="I266">
        <v>5.13</v>
      </c>
      <c r="J266">
        <v>6.6</v>
      </c>
      <c r="K266">
        <v>3.32</v>
      </c>
      <c r="L266">
        <v>2.9</v>
      </c>
      <c r="M266">
        <v>4.2350000000000003</v>
      </c>
      <c r="N266">
        <v>4.8264285714300001</v>
      </c>
      <c r="O266">
        <v>7.1</v>
      </c>
      <c r="P266">
        <v>2.9</v>
      </c>
      <c r="Q266">
        <v>4.2</v>
      </c>
      <c r="R266">
        <v>0.87020867248800005</v>
      </c>
    </row>
    <row r="267" spans="1:18">
      <c r="A267" t="s">
        <v>330</v>
      </c>
      <c r="B267" t="s">
        <v>19</v>
      </c>
      <c r="C267">
        <v>3000</v>
      </c>
      <c r="D267" t="s">
        <v>59</v>
      </c>
      <c r="E267">
        <v>0.88</v>
      </c>
      <c r="F267" t="s">
        <v>60</v>
      </c>
      <c r="H267">
        <v>12.6</v>
      </c>
      <c r="I267">
        <v>5.13</v>
      </c>
      <c r="J267">
        <v>12.3</v>
      </c>
      <c r="K267">
        <v>5.78</v>
      </c>
      <c r="L267">
        <v>2.85</v>
      </c>
      <c r="M267">
        <v>4.01</v>
      </c>
      <c r="N267">
        <v>7.1116666666699997</v>
      </c>
      <c r="O267">
        <v>12.6</v>
      </c>
      <c r="P267">
        <v>2.85</v>
      </c>
      <c r="Q267">
        <v>9.75</v>
      </c>
      <c r="R267">
        <v>1.3709866416700001</v>
      </c>
    </row>
    <row r="268" spans="1:18">
      <c r="A268" t="s">
        <v>331</v>
      </c>
      <c r="B268" t="s">
        <v>58</v>
      </c>
      <c r="C268">
        <v>3000</v>
      </c>
      <c r="D268" t="s">
        <v>48</v>
      </c>
      <c r="E268">
        <v>2.9</v>
      </c>
      <c r="F268" t="s">
        <v>112</v>
      </c>
      <c r="H268">
        <v>3</v>
      </c>
      <c r="J268">
        <v>3.3</v>
      </c>
      <c r="L268">
        <v>0.01</v>
      </c>
      <c r="M268">
        <v>1.6726000000000001</v>
      </c>
      <c r="N268">
        <v>1.9956499999999999</v>
      </c>
      <c r="O268">
        <v>3.3</v>
      </c>
      <c r="P268">
        <v>0.01</v>
      </c>
      <c r="Q268">
        <v>3.29</v>
      </c>
      <c r="R268">
        <v>1.64858567384</v>
      </c>
    </row>
    <row r="269" spans="1:18">
      <c r="A269" t="s">
        <v>332</v>
      </c>
      <c r="B269" t="s">
        <v>19</v>
      </c>
      <c r="C269">
        <v>3000</v>
      </c>
      <c r="D269" t="s">
        <v>48</v>
      </c>
      <c r="E269">
        <v>-0.25</v>
      </c>
      <c r="F269" t="s">
        <v>112</v>
      </c>
      <c r="L269">
        <v>0.24</v>
      </c>
      <c r="N269">
        <v>0.24</v>
      </c>
      <c r="O269">
        <v>0.24</v>
      </c>
      <c r="P269">
        <v>0.24</v>
      </c>
      <c r="Q269">
        <v>0</v>
      </c>
      <c r="R269">
        <v>0</v>
      </c>
    </row>
    <row r="270" spans="1:18">
      <c r="A270" t="s">
        <v>333</v>
      </c>
      <c r="B270" t="s">
        <v>58</v>
      </c>
      <c r="C270">
        <v>3000</v>
      </c>
      <c r="D270" t="s">
        <v>84</v>
      </c>
      <c r="E270">
        <v>0</v>
      </c>
      <c r="F270" t="s">
        <v>85</v>
      </c>
    </row>
    <row r="271" spans="1:18">
      <c r="A271" t="s">
        <v>334</v>
      </c>
      <c r="B271" t="s">
        <v>19</v>
      </c>
      <c r="C271">
        <v>3000</v>
      </c>
      <c r="D271" t="s">
        <v>48</v>
      </c>
      <c r="E271">
        <v>5.1879999999999997</v>
      </c>
      <c r="F271" t="s">
        <v>49</v>
      </c>
      <c r="G271">
        <v>6</v>
      </c>
      <c r="H271">
        <v>8.4</v>
      </c>
      <c r="I271">
        <v>5.61</v>
      </c>
      <c r="J271">
        <v>8.3000000000000007</v>
      </c>
      <c r="K271">
        <v>5.59</v>
      </c>
      <c r="L271">
        <v>6.46</v>
      </c>
      <c r="M271">
        <v>4.2809999999999997</v>
      </c>
      <c r="N271">
        <v>6.3772857142900001</v>
      </c>
      <c r="O271">
        <v>8.4</v>
      </c>
      <c r="P271">
        <v>4.2809999999999997</v>
      </c>
      <c r="Q271">
        <v>4.1189999999999998</v>
      </c>
      <c r="R271">
        <v>0.64588606886</v>
      </c>
    </row>
    <row r="272" spans="1:18">
      <c r="A272" t="s">
        <v>335</v>
      </c>
      <c r="B272" t="s">
        <v>58</v>
      </c>
      <c r="C272">
        <v>3000</v>
      </c>
      <c r="D272" t="s">
        <v>54</v>
      </c>
      <c r="E272">
        <v>0.41299999999999998</v>
      </c>
      <c r="F272" t="s">
        <v>110</v>
      </c>
      <c r="I272">
        <v>1.77</v>
      </c>
      <c r="L272">
        <v>0.04</v>
      </c>
      <c r="N272">
        <v>0.90500000000000003</v>
      </c>
      <c r="O272">
        <v>1.77</v>
      </c>
      <c r="P272">
        <v>0.04</v>
      </c>
      <c r="Q272">
        <v>1.73</v>
      </c>
      <c r="R272">
        <v>1.9116022099400001</v>
      </c>
    </row>
    <row r="273" spans="1:18">
      <c r="A273" t="s">
        <v>336</v>
      </c>
      <c r="B273" t="s">
        <v>58</v>
      </c>
      <c r="C273">
        <v>3000</v>
      </c>
      <c r="D273" t="s">
        <v>51</v>
      </c>
      <c r="E273">
        <v>0</v>
      </c>
      <c r="F273" t="s">
        <v>78</v>
      </c>
    </row>
    <row r="274" spans="1:18">
      <c r="A274" t="s">
        <v>337</v>
      </c>
      <c r="B274" t="s">
        <v>58</v>
      </c>
      <c r="C274">
        <v>3000</v>
      </c>
      <c r="D274" t="s">
        <v>20</v>
      </c>
      <c r="E274">
        <v>2.9329999999999998</v>
      </c>
      <c r="F274" t="s">
        <v>131</v>
      </c>
      <c r="K274">
        <v>1.55</v>
      </c>
      <c r="N274">
        <v>1.55</v>
      </c>
      <c r="O274">
        <v>1.55</v>
      </c>
      <c r="P274">
        <v>1.55</v>
      </c>
      <c r="Q274">
        <v>0</v>
      </c>
      <c r="R274">
        <v>0</v>
      </c>
    </row>
    <row r="275" spans="1:18">
      <c r="A275" t="s">
        <v>338</v>
      </c>
      <c r="B275" t="s">
        <v>58</v>
      </c>
      <c r="C275">
        <v>3000</v>
      </c>
      <c r="D275" t="s">
        <v>48</v>
      </c>
      <c r="E275">
        <v>7.36</v>
      </c>
      <c r="F275" t="s">
        <v>49</v>
      </c>
      <c r="I275">
        <v>6.3</v>
      </c>
      <c r="N275">
        <v>6.3</v>
      </c>
      <c r="O275">
        <v>6.3</v>
      </c>
      <c r="P275">
        <v>6.3</v>
      </c>
      <c r="Q275">
        <v>0</v>
      </c>
      <c r="R275">
        <v>0</v>
      </c>
    </row>
    <row r="276" spans="1:18">
      <c r="A276" t="s">
        <v>339</v>
      </c>
      <c r="B276" t="s">
        <v>58</v>
      </c>
      <c r="C276">
        <v>3000</v>
      </c>
      <c r="D276" t="s">
        <v>20</v>
      </c>
      <c r="E276">
        <v>0.74399999999999999</v>
      </c>
      <c r="F276" t="s">
        <v>21</v>
      </c>
      <c r="I276">
        <v>3.36</v>
      </c>
      <c r="K276">
        <v>1.31</v>
      </c>
      <c r="L276">
        <v>0.04</v>
      </c>
      <c r="N276">
        <v>1.57</v>
      </c>
      <c r="O276">
        <v>3.36</v>
      </c>
      <c r="P276">
        <v>0.04</v>
      </c>
      <c r="Q276">
        <v>3.32</v>
      </c>
      <c r="R276">
        <v>2.11464968153</v>
      </c>
    </row>
    <row r="277" spans="1:18">
      <c r="A277" t="s">
        <v>340</v>
      </c>
      <c r="B277" t="s">
        <v>58</v>
      </c>
      <c r="C277">
        <v>3000</v>
      </c>
      <c r="D277" t="s">
        <v>35</v>
      </c>
      <c r="E277">
        <v>0.73799999999999999</v>
      </c>
      <c r="F277" t="s">
        <v>73</v>
      </c>
      <c r="H277">
        <v>4.9000000000000004</v>
      </c>
      <c r="J277">
        <v>5.3</v>
      </c>
      <c r="L277">
        <v>0.18</v>
      </c>
      <c r="M277">
        <v>1.41</v>
      </c>
      <c r="N277">
        <v>2.9474999999999998</v>
      </c>
      <c r="O277">
        <v>5.3</v>
      </c>
      <c r="P277">
        <v>0.18</v>
      </c>
      <c r="Q277">
        <v>5.12</v>
      </c>
      <c r="R277">
        <v>1.7370653095799999</v>
      </c>
    </row>
    <row r="278" spans="1:18">
      <c r="A278" t="s">
        <v>341</v>
      </c>
      <c r="B278" t="s">
        <v>58</v>
      </c>
      <c r="C278">
        <v>3000</v>
      </c>
      <c r="D278" t="s">
        <v>62</v>
      </c>
      <c r="E278">
        <v>3.133</v>
      </c>
      <c r="F278" t="s">
        <v>75</v>
      </c>
      <c r="I278">
        <v>7.18</v>
      </c>
      <c r="L278">
        <v>0.04</v>
      </c>
      <c r="N278">
        <v>3.61</v>
      </c>
      <c r="O278">
        <v>7.18</v>
      </c>
      <c r="P278">
        <v>0.04</v>
      </c>
      <c r="Q278">
        <v>7.14</v>
      </c>
      <c r="R278">
        <v>1.9778393351800001</v>
      </c>
    </row>
    <row r="279" spans="1:18">
      <c r="A279" t="s">
        <v>342</v>
      </c>
      <c r="B279" t="s">
        <v>58</v>
      </c>
      <c r="C279">
        <v>3000</v>
      </c>
      <c r="D279" t="s">
        <v>20</v>
      </c>
      <c r="E279">
        <v>-0.35</v>
      </c>
      <c r="F279" t="s">
        <v>21</v>
      </c>
    </row>
    <row r="280" spans="1:18">
      <c r="A280" t="s">
        <v>343</v>
      </c>
      <c r="B280" t="s">
        <v>58</v>
      </c>
      <c r="C280">
        <v>3000</v>
      </c>
      <c r="D280" t="s">
        <v>40</v>
      </c>
      <c r="E280">
        <v>0</v>
      </c>
      <c r="F280" t="s">
        <v>43</v>
      </c>
    </row>
    <row r="281" spans="1:18">
      <c r="A281" t="s">
        <v>344</v>
      </c>
      <c r="B281" t="s">
        <v>58</v>
      </c>
      <c r="C281">
        <v>3000</v>
      </c>
      <c r="D281" t="s">
        <v>81</v>
      </c>
      <c r="E281">
        <v>0</v>
      </c>
      <c r="F281" t="s">
        <v>93</v>
      </c>
      <c r="L281">
        <v>0.08</v>
      </c>
      <c r="N281">
        <v>0.08</v>
      </c>
      <c r="O281">
        <v>0.08</v>
      </c>
      <c r="P281">
        <v>0.08</v>
      </c>
      <c r="Q281">
        <v>0</v>
      </c>
      <c r="R281">
        <v>0</v>
      </c>
    </row>
    <row r="282" spans="1:18">
      <c r="A282" t="s">
        <v>345</v>
      </c>
      <c r="B282" t="s">
        <v>19</v>
      </c>
      <c r="C282">
        <v>3000</v>
      </c>
      <c r="D282" t="s">
        <v>35</v>
      </c>
      <c r="E282">
        <v>3.45</v>
      </c>
      <c r="F282" t="s">
        <v>36</v>
      </c>
    </row>
    <row r="283" spans="1:18">
      <c r="A283" t="s">
        <v>346</v>
      </c>
      <c r="B283" t="s">
        <v>19</v>
      </c>
      <c r="C283">
        <v>3000</v>
      </c>
      <c r="D283" t="s">
        <v>35</v>
      </c>
      <c r="E283">
        <v>9.5749999999999993</v>
      </c>
      <c r="F283" t="s">
        <v>36</v>
      </c>
      <c r="G283">
        <v>6.5</v>
      </c>
      <c r="H283">
        <v>4.5999999999999996</v>
      </c>
      <c r="I283">
        <v>7.2</v>
      </c>
      <c r="J283">
        <v>4.3</v>
      </c>
      <c r="K283">
        <v>3.78</v>
      </c>
      <c r="L283">
        <v>9.6199999999999992</v>
      </c>
      <c r="M283">
        <v>5.5289999999999999</v>
      </c>
      <c r="N283">
        <v>5.9327142857100004</v>
      </c>
      <c r="O283">
        <v>9.6199999999999992</v>
      </c>
      <c r="P283">
        <v>3.78</v>
      </c>
      <c r="Q283">
        <v>5.84</v>
      </c>
      <c r="R283">
        <v>0.98437236629799996</v>
      </c>
    </row>
    <row r="284" spans="1:18">
      <c r="A284" t="s">
        <v>347</v>
      </c>
      <c r="B284" t="s">
        <v>58</v>
      </c>
      <c r="C284">
        <v>3000</v>
      </c>
      <c r="D284" t="s">
        <v>62</v>
      </c>
      <c r="E284">
        <v>2.4500000000000002</v>
      </c>
      <c r="F284" t="s">
        <v>63</v>
      </c>
      <c r="I284">
        <v>3.24</v>
      </c>
      <c r="N284">
        <v>3.24</v>
      </c>
      <c r="O284">
        <v>3.24</v>
      </c>
      <c r="P284">
        <v>3.24</v>
      </c>
      <c r="Q284">
        <v>0</v>
      </c>
      <c r="R284">
        <v>0</v>
      </c>
    </row>
    <row r="285" spans="1:18">
      <c r="A285" t="s">
        <v>348</v>
      </c>
      <c r="B285" t="s">
        <v>19</v>
      </c>
      <c r="C285">
        <v>3000</v>
      </c>
      <c r="D285" t="s">
        <v>67</v>
      </c>
      <c r="E285">
        <v>1.95</v>
      </c>
      <c r="F285" t="s">
        <v>68</v>
      </c>
    </row>
    <row r="286" spans="1:18">
      <c r="A286" t="s">
        <v>349</v>
      </c>
      <c r="B286" t="s">
        <v>58</v>
      </c>
      <c r="C286">
        <v>3000</v>
      </c>
      <c r="D286" t="s">
        <v>51</v>
      </c>
      <c r="E286">
        <v>0.2</v>
      </c>
      <c r="F286" t="s">
        <v>78</v>
      </c>
      <c r="I286">
        <v>1.25</v>
      </c>
      <c r="L286">
        <v>0.03</v>
      </c>
      <c r="N286">
        <v>0.64</v>
      </c>
      <c r="O286">
        <v>1.25</v>
      </c>
      <c r="P286">
        <v>0.03</v>
      </c>
      <c r="Q286">
        <v>1.22</v>
      </c>
      <c r="R286">
        <v>1.90625</v>
      </c>
    </row>
    <row r="287" spans="1:18">
      <c r="A287" t="s">
        <v>350</v>
      </c>
      <c r="B287" t="s">
        <v>58</v>
      </c>
      <c r="C287">
        <v>3000</v>
      </c>
      <c r="D287" t="s">
        <v>26</v>
      </c>
      <c r="E287">
        <v>4.2830000000000004</v>
      </c>
      <c r="F287" t="s">
        <v>27</v>
      </c>
      <c r="H287">
        <v>0.6</v>
      </c>
      <c r="I287">
        <v>7.72</v>
      </c>
      <c r="J287">
        <v>0.5</v>
      </c>
      <c r="K287">
        <v>7.37</v>
      </c>
      <c r="L287">
        <v>2.0499999999999998</v>
      </c>
      <c r="M287">
        <v>5.04</v>
      </c>
      <c r="N287">
        <v>3.88</v>
      </c>
      <c r="O287">
        <v>7.72</v>
      </c>
      <c r="P287">
        <v>0.5</v>
      </c>
      <c r="Q287">
        <v>7.22</v>
      </c>
      <c r="R287">
        <v>1.8608247422699999</v>
      </c>
    </row>
    <row r="288" spans="1:18">
      <c r="A288" t="s">
        <v>351</v>
      </c>
      <c r="B288" t="s">
        <v>19</v>
      </c>
      <c r="C288">
        <v>3000</v>
      </c>
      <c r="D288" t="s">
        <v>54</v>
      </c>
      <c r="E288">
        <v>0</v>
      </c>
      <c r="F288" t="s">
        <v>110</v>
      </c>
      <c r="L288">
        <v>0.01</v>
      </c>
      <c r="N288">
        <v>0.01</v>
      </c>
      <c r="O288">
        <v>0.01</v>
      </c>
      <c r="P288">
        <v>0.01</v>
      </c>
      <c r="Q288">
        <v>0</v>
      </c>
      <c r="R288">
        <v>0</v>
      </c>
    </row>
    <row r="289" spans="1:18">
      <c r="A289" t="s">
        <v>352</v>
      </c>
      <c r="B289" t="s">
        <v>19</v>
      </c>
      <c r="C289">
        <v>3000</v>
      </c>
      <c r="D289" t="s">
        <v>51</v>
      </c>
      <c r="E289">
        <v>2.625</v>
      </c>
      <c r="F289" t="s">
        <v>52</v>
      </c>
      <c r="I289">
        <v>3.97</v>
      </c>
      <c r="L289">
        <v>4.82</v>
      </c>
      <c r="N289">
        <v>4.3949999999999996</v>
      </c>
      <c r="O289">
        <v>4.82</v>
      </c>
      <c r="P289">
        <v>3.97</v>
      </c>
      <c r="Q289">
        <v>0.85</v>
      </c>
      <c r="R289">
        <v>0.19340159271900001</v>
      </c>
    </row>
    <row r="290" spans="1:18">
      <c r="A290" t="s">
        <v>353</v>
      </c>
      <c r="B290" t="s">
        <v>19</v>
      </c>
      <c r="C290">
        <v>3000</v>
      </c>
      <c r="D290" t="s">
        <v>45</v>
      </c>
      <c r="E290">
        <v>0</v>
      </c>
      <c r="F290" t="s">
        <v>46</v>
      </c>
      <c r="M290">
        <v>1.3069999999999999</v>
      </c>
      <c r="N290">
        <v>1.3069999999999999</v>
      </c>
      <c r="O290">
        <v>1.3069999999999999</v>
      </c>
      <c r="P290">
        <v>1.3069999999999999</v>
      </c>
      <c r="Q290">
        <v>0</v>
      </c>
      <c r="R290">
        <v>0</v>
      </c>
    </row>
    <row r="291" spans="1:18">
      <c r="A291" t="s">
        <v>354</v>
      </c>
      <c r="B291" t="s">
        <v>19</v>
      </c>
      <c r="C291">
        <v>3000</v>
      </c>
      <c r="D291" t="s">
        <v>23</v>
      </c>
      <c r="E291">
        <v>7.1669999999999998</v>
      </c>
      <c r="F291" t="s">
        <v>30</v>
      </c>
      <c r="L291">
        <v>0.22</v>
      </c>
      <c r="N291">
        <v>0.22</v>
      </c>
      <c r="O291">
        <v>0.22</v>
      </c>
      <c r="P291">
        <v>0.22</v>
      </c>
      <c r="Q291">
        <v>0</v>
      </c>
      <c r="R291">
        <v>0</v>
      </c>
    </row>
    <row r="292" spans="1:18">
      <c r="A292" t="s">
        <v>355</v>
      </c>
      <c r="B292" t="s">
        <v>19</v>
      </c>
      <c r="C292">
        <v>3000</v>
      </c>
      <c r="D292" t="s">
        <v>23</v>
      </c>
      <c r="E292">
        <v>0.62</v>
      </c>
      <c r="F292" t="s">
        <v>24</v>
      </c>
      <c r="K292">
        <v>2.2200000000000002</v>
      </c>
      <c r="L292">
        <v>0.26</v>
      </c>
      <c r="N292">
        <v>1.24</v>
      </c>
      <c r="O292">
        <v>2.2200000000000002</v>
      </c>
      <c r="P292">
        <v>0.26</v>
      </c>
      <c r="Q292">
        <v>1.96</v>
      </c>
      <c r="R292">
        <v>1.5806451612900001</v>
      </c>
    </row>
    <row r="293" spans="1:18">
      <c r="A293" t="s">
        <v>356</v>
      </c>
      <c r="B293" t="s">
        <v>58</v>
      </c>
      <c r="C293">
        <v>3000</v>
      </c>
      <c r="D293" t="s">
        <v>20</v>
      </c>
      <c r="E293">
        <v>0.156</v>
      </c>
      <c r="F293" t="s">
        <v>21</v>
      </c>
      <c r="I293">
        <v>3.38</v>
      </c>
      <c r="K293">
        <v>2.98</v>
      </c>
      <c r="L293">
        <v>2.09</v>
      </c>
      <c r="M293">
        <v>1.028</v>
      </c>
      <c r="N293">
        <v>2.3694999999999999</v>
      </c>
      <c r="O293">
        <v>3.38</v>
      </c>
      <c r="P293">
        <v>1.028</v>
      </c>
      <c r="Q293">
        <v>2.3519999999999999</v>
      </c>
      <c r="R293">
        <v>0.99261447562799998</v>
      </c>
    </row>
    <row r="294" spans="1:18">
      <c r="A294" t="s">
        <v>357</v>
      </c>
      <c r="B294" t="s">
        <v>19</v>
      </c>
      <c r="C294">
        <v>3000</v>
      </c>
      <c r="D294" t="s">
        <v>62</v>
      </c>
      <c r="E294">
        <v>4.2629999999999999</v>
      </c>
      <c r="F294" t="s">
        <v>63</v>
      </c>
      <c r="G294">
        <v>5.5</v>
      </c>
      <c r="H294">
        <v>7.7</v>
      </c>
      <c r="I294">
        <v>5.7</v>
      </c>
      <c r="J294">
        <v>7.2</v>
      </c>
      <c r="K294">
        <v>5.0999999999999996</v>
      </c>
      <c r="L294">
        <v>6.2</v>
      </c>
      <c r="M294">
        <v>3.3530000000000002</v>
      </c>
      <c r="N294">
        <v>5.8218571428599999</v>
      </c>
      <c r="O294">
        <v>7.7</v>
      </c>
      <c r="P294">
        <v>3.3530000000000002</v>
      </c>
      <c r="Q294">
        <v>4.3470000000000004</v>
      </c>
      <c r="R294">
        <v>0.74666895688699997</v>
      </c>
    </row>
    <row r="295" spans="1:18">
      <c r="A295" t="s">
        <v>358</v>
      </c>
      <c r="B295" t="s">
        <v>58</v>
      </c>
      <c r="C295">
        <v>3000</v>
      </c>
      <c r="D295" t="s">
        <v>23</v>
      </c>
      <c r="E295">
        <v>2.3570000000000002</v>
      </c>
      <c r="F295" t="s">
        <v>30</v>
      </c>
      <c r="G295">
        <v>3</v>
      </c>
      <c r="H295">
        <v>2.7</v>
      </c>
      <c r="I295">
        <v>4.22</v>
      </c>
      <c r="J295">
        <v>3.2</v>
      </c>
      <c r="K295">
        <v>2.2400000000000002</v>
      </c>
      <c r="L295">
        <v>6.47</v>
      </c>
      <c r="M295">
        <v>6.7389999999999999</v>
      </c>
      <c r="N295">
        <v>4.0812857142899999</v>
      </c>
      <c r="O295">
        <v>6.7389999999999999</v>
      </c>
      <c r="P295">
        <v>2.2400000000000002</v>
      </c>
      <c r="Q295">
        <v>4.4989999999999997</v>
      </c>
      <c r="R295">
        <v>1.10234869964</v>
      </c>
    </row>
    <row r="296" spans="1:18">
      <c r="A296" t="s">
        <v>359</v>
      </c>
      <c r="B296" t="s">
        <v>58</v>
      </c>
      <c r="C296">
        <v>3000</v>
      </c>
      <c r="D296" t="s">
        <v>81</v>
      </c>
      <c r="E296">
        <v>4.2329999999999997</v>
      </c>
      <c r="F296" t="s">
        <v>82</v>
      </c>
      <c r="L296">
        <v>0.11</v>
      </c>
      <c r="N296">
        <v>0.11</v>
      </c>
      <c r="O296">
        <v>0.11</v>
      </c>
      <c r="P296">
        <v>0.11</v>
      </c>
      <c r="Q296">
        <v>0</v>
      </c>
      <c r="R296">
        <v>0</v>
      </c>
    </row>
    <row r="297" spans="1:18">
      <c r="A297" t="s">
        <v>360</v>
      </c>
      <c r="B297" t="s">
        <v>33</v>
      </c>
      <c r="C297">
        <v>3000</v>
      </c>
      <c r="D297" t="s">
        <v>62</v>
      </c>
      <c r="E297">
        <v>7.1879999999999997</v>
      </c>
      <c r="F297" t="s">
        <v>63</v>
      </c>
      <c r="G297">
        <v>6</v>
      </c>
      <c r="H297">
        <v>11.8</v>
      </c>
      <c r="I297">
        <v>7.1</v>
      </c>
      <c r="J297">
        <v>11.9</v>
      </c>
      <c r="K297">
        <v>6.17</v>
      </c>
      <c r="L297">
        <v>9.76</v>
      </c>
      <c r="M297">
        <v>5.1909999999999998</v>
      </c>
      <c r="N297">
        <v>8.2744285714300005</v>
      </c>
      <c r="O297">
        <v>11.9</v>
      </c>
      <c r="P297">
        <v>5.1909999999999998</v>
      </c>
      <c r="Q297">
        <v>6.7089999999999996</v>
      </c>
      <c r="R297">
        <v>0.81081127743000003</v>
      </c>
    </row>
    <row r="298" spans="1:18">
      <c r="A298" t="s">
        <v>361</v>
      </c>
      <c r="B298" t="s">
        <v>19</v>
      </c>
      <c r="C298">
        <v>3000</v>
      </c>
      <c r="D298" t="s">
        <v>35</v>
      </c>
      <c r="E298">
        <v>0.32</v>
      </c>
      <c r="F298" t="s">
        <v>73</v>
      </c>
      <c r="L298">
        <v>4.84</v>
      </c>
      <c r="N298">
        <v>4.84</v>
      </c>
      <c r="O298">
        <v>4.84</v>
      </c>
      <c r="P298">
        <v>4.84</v>
      </c>
      <c r="Q298">
        <v>0</v>
      </c>
      <c r="R298">
        <v>0</v>
      </c>
    </row>
    <row r="299" spans="1:18">
      <c r="A299" t="s">
        <v>362</v>
      </c>
      <c r="B299" t="s">
        <v>19</v>
      </c>
      <c r="C299">
        <v>3000</v>
      </c>
      <c r="D299" t="s">
        <v>26</v>
      </c>
      <c r="E299">
        <v>7.55</v>
      </c>
      <c r="F299" t="s">
        <v>38</v>
      </c>
      <c r="G299">
        <v>6</v>
      </c>
      <c r="H299">
        <v>9.3000000000000007</v>
      </c>
      <c r="I299">
        <v>7.19</v>
      </c>
      <c r="J299">
        <v>8.8000000000000007</v>
      </c>
      <c r="K299">
        <v>7.24</v>
      </c>
      <c r="L299">
        <v>6.24</v>
      </c>
      <c r="M299">
        <v>6.282</v>
      </c>
      <c r="N299">
        <v>7.2931428571400003</v>
      </c>
      <c r="O299">
        <v>9.3000000000000007</v>
      </c>
      <c r="P299">
        <v>6</v>
      </c>
      <c r="Q299">
        <v>3.3</v>
      </c>
      <c r="R299">
        <v>0.452479824493</v>
      </c>
    </row>
    <row r="300" spans="1:18">
      <c r="A300" t="s">
        <v>363</v>
      </c>
      <c r="B300" t="s">
        <v>58</v>
      </c>
      <c r="C300">
        <v>3000</v>
      </c>
      <c r="D300" t="s">
        <v>48</v>
      </c>
      <c r="E300">
        <v>0.72499999999999998</v>
      </c>
      <c r="F300" t="s">
        <v>49</v>
      </c>
      <c r="I300">
        <v>1.69</v>
      </c>
      <c r="L300">
        <v>0.35</v>
      </c>
      <c r="N300">
        <v>1.02</v>
      </c>
      <c r="O300">
        <v>1.69</v>
      </c>
      <c r="P300">
        <v>0.35</v>
      </c>
      <c r="Q300">
        <v>1.34</v>
      </c>
      <c r="R300">
        <v>1.3137254902</v>
      </c>
    </row>
    <row r="301" spans="1:18">
      <c r="A301" t="s">
        <v>364</v>
      </c>
      <c r="B301" t="s">
        <v>19</v>
      </c>
      <c r="C301">
        <v>3000</v>
      </c>
      <c r="D301" t="s">
        <v>45</v>
      </c>
      <c r="E301">
        <v>5.3</v>
      </c>
      <c r="F301" t="s">
        <v>119</v>
      </c>
      <c r="I301">
        <v>4.4000000000000004</v>
      </c>
      <c r="J301">
        <v>1.7</v>
      </c>
      <c r="L301">
        <v>0.27</v>
      </c>
      <c r="M301">
        <v>4.2549999999999999</v>
      </c>
      <c r="N301">
        <v>2.65625</v>
      </c>
      <c r="O301">
        <v>4.4000000000000004</v>
      </c>
      <c r="P301">
        <v>0.27</v>
      </c>
      <c r="Q301">
        <v>4.13</v>
      </c>
      <c r="R301">
        <v>1.5548235294099999</v>
      </c>
    </row>
    <row r="302" spans="1:18">
      <c r="A302" t="s">
        <v>365</v>
      </c>
      <c r="B302" t="s">
        <v>19</v>
      </c>
      <c r="C302">
        <v>3000</v>
      </c>
      <c r="D302" t="s">
        <v>20</v>
      </c>
      <c r="E302">
        <v>5.2779999999999996</v>
      </c>
      <c r="F302" t="s">
        <v>21</v>
      </c>
      <c r="G302">
        <v>3</v>
      </c>
      <c r="H302">
        <v>3.7</v>
      </c>
      <c r="I302">
        <v>5.37</v>
      </c>
      <c r="J302">
        <v>2.9</v>
      </c>
      <c r="K302">
        <v>4.3099999999999996</v>
      </c>
      <c r="L302">
        <v>8.49</v>
      </c>
      <c r="M302">
        <v>3.8780000000000001</v>
      </c>
      <c r="N302">
        <v>4.5211428571400001</v>
      </c>
      <c r="O302">
        <v>8.49</v>
      </c>
      <c r="P302">
        <v>2.9</v>
      </c>
      <c r="Q302">
        <v>5.59</v>
      </c>
      <c r="R302">
        <v>1.23641304348</v>
      </c>
    </row>
    <row r="303" spans="1:18">
      <c r="A303" t="s">
        <v>366</v>
      </c>
      <c r="B303" t="s">
        <v>58</v>
      </c>
      <c r="C303">
        <v>3000</v>
      </c>
      <c r="D303" t="s">
        <v>26</v>
      </c>
      <c r="E303">
        <v>1.175</v>
      </c>
      <c r="F303" t="s">
        <v>38</v>
      </c>
      <c r="H303">
        <v>0.8</v>
      </c>
      <c r="J303">
        <v>0.6</v>
      </c>
      <c r="L303">
        <v>1.05</v>
      </c>
      <c r="N303">
        <v>0.81666666666700005</v>
      </c>
      <c r="O303">
        <v>1.05</v>
      </c>
      <c r="P303">
        <v>0.6</v>
      </c>
      <c r="Q303">
        <v>0.45</v>
      </c>
      <c r="R303">
        <v>0.55102040816300002</v>
      </c>
    </row>
    <row r="304" spans="1:18">
      <c r="A304" t="s">
        <v>367</v>
      </c>
      <c r="B304" t="s">
        <v>58</v>
      </c>
      <c r="C304">
        <v>3000</v>
      </c>
      <c r="D304" t="s">
        <v>59</v>
      </c>
      <c r="E304">
        <v>4.9379999999999997</v>
      </c>
      <c r="F304" t="s">
        <v>60</v>
      </c>
      <c r="G304">
        <v>4</v>
      </c>
      <c r="H304">
        <v>5.3</v>
      </c>
      <c r="I304">
        <v>4.6500000000000004</v>
      </c>
      <c r="J304">
        <v>5.3</v>
      </c>
      <c r="K304">
        <v>1.38</v>
      </c>
      <c r="L304">
        <v>0.54</v>
      </c>
      <c r="M304">
        <v>1.694</v>
      </c>
      <c r="N304">
        <v>3.2662857142899999</v>
      </c>
      <c r="O304">
        <v>5.3</v>
      </c>
      <c r="P304">
        <v>0.54</v>
      </c>
      <c r="Q304">
        <v>4.76</v>
      </c>
      <c r="R304">
        <v>1.45731280616</v>
      </c>
    </row>
    <row r="305" spans="1:18">
      <c r="A305" t="s">
        <v>368</v>
      </c>
      <c r="B305" t="s">
        <v>58</v>
      </c>
      <c r="C305">
        <v>3000</v>
      </c>
      <c r="D305" t="s">
        <v>23</v>
      </c>
      <c r="E305">
        <v>0</v>
      </c>
      <c r="F305" t="s">
        <v>24</v>
      </c>
    </row>
    <row r="306" spans="1:18">
      <c r="A306" t="s">
        <v>369</v>
      </c>
      <c r="B306" t="s">
        <v>58</v>
      </c>
      <c r="C306">
        <v>3000</v>
      </c>
      <c r="D306" t="s">
        <v>84</v>
      </c>
      <c r="E306">
        <v>5.6130000000000004</v>
      </c>
      <c r="F306" t="s">
        <v>96</v>
      </c>
      <c r="I306">
        <v>5.14</v>
      </c>
      <c r="K306">
        <v>4.13</v>
      </c>
      <c r="L306">
        <v>4.5199999999999996</v>
      </c>
      <c r="M306">
        <v>1.4910000000000001</v>
      </c>
      <c r="N306">
        <v>3.8202500000000001</v>
      </c>
      <c r="O306">
        <v>5.14</v>
      </c>
      <c r="P306">
        <v>1.4910000000000001</v>
      </c>
      <c r="Q306">
        <v>3.649</v>
      </c>
      <c r="R306">
        <v>0.95517309076599999</v>
      </c>
    </row>
    <row r="307" spans="1:18">
      <c r="A307" t="s">
        <v>370</v>
      </c>
      <c r="B307" t="s">
        <v>58</v>
      </c>
      <c r="C307">
        <v>3000</v>
      </c>
      <c r="D307" t="s">
        <v>51</v>
      </c>
      <c r="E307">
        <v>0</v>
      </c>
      <c r="F307" t="s">
        <v>78</v>
      </c>
      <c r="M307">
        <v>1.5580000000000001</v>
      </c>
      <c r="N307">
        <v>1.5580000000000001</v>
      </c>
      <c r="O307">
        <v>1.5580000000000001</v>
      </c>
      <c r="P307">
        <v>1.5580000000000001</v>
      </c>
      <c r="Q307">
        <v>0</v>
      </c>
      <c r="R307">
        <v>0</v>
      </c>
    </row>
    <row r="308" spans="1:18">
      <c r="A308" t="s">
        <v>371</v>
      </c>
      <c r="B308" t="s">
        <v>33</v>
      </c>
      <c r="C308">
        <v>3000</v>
      </c>
      <c r="D308" t="s">
        <v>81</v>
      </c>
      <c r="E308">
        <v>7.55</v>
      </c>
      <c r="F308" t="s">
        <v>93</v>
      </c>
      <c r="G308">
        <v>15</v>
      </c>
      <c r="H308">
        <v>10.4</v>
      </c>
      <c r="I308">
        <v>6.28</v>
      </c>
      <c r="J308">
        <v>10.199999999999999</v>
      </c>
      <c r="K308">
        <v>10.51</v>
      </c>
      <c r="L308">
        <v>9.18</v>
      </c>
      <c r="M308">
        <v>9.8089999999999993</v>
      </c>
      <c r="N308">
        <v>10.196999999999999</v>
      </c>
      <c r="O308">
        <v>15</v>
      </c>
      <c r="P308">
        <v>6.28</v>
      </c>
      <c r="Q308">
        <v>8.7200000000000006</v>
      </c>
      <c r="R308">
        <v>0.855153476513</v>
      </c>
    </row>
    <row r="309" spans="1:18">
      <c r="A309" t="s">
        <v>372</v>
      </c>
      <c r="B309" t="s">
        <v>58</v>
      </c>
      <c r="C309">
        <v>3000</v>
      </c>
      <c r="D309" t="s">
        <v>51</v>
      </c>
      <c r="E309">
        <v>0.313</v>
      </c>
      <c r="F309" t="s">
        <v>52</v>
      </c>
      <c r="H309">
        <v>1.9</v>
      </c>
      <c r="J309">
        <v>2.4</v>
      </c>
      <c r="L309">
        <v>0.01</v>
      </c>
      <c r="N309">
        <v>1.4366666666700001</v>
      </c>
      <c r="O309">
        <v>2.4</v>
      </c>
      <c r="P309">
        <v>0.01</v>
      </c>
      <c r="Q309">
        <v>2.39</v>
      </c>
      <c r="R309">
        <v>1.66357308585</v>
      </c>
    </row>
    <row r="310" spans="1:18">
      <c r="A310" t="s">
        <v>373</v>
      </c>
      <c r="B310" t="s">
        <v>58</v>
      </c>
      <c r="C310">
        <v>3000</v>
      </c>
      <c r="D310" t="s">
        <v>48</v>
      </c>
      <c r="E310">
        <v>4.343</v>
      </c>
      <c r="F310" t="s">
        <v>49</v>
      </c>
      <c r="G310">
        <v>4</v>
      </c>
      <c r="I310">
        <v>3.83</v>
      </c>
      <c r="K310">
        <v>7.53</v>
      </c>
      <c r="M310">
        <v>1.7170000000000001</v>
      </c>
      <c r="N310">
        <v>4.2692500000000004</v>
      </c>
      <c r="O310">
        <v>7.53</v>
      </c>
      <c r="P310">
        <v>1.7170000000000001</v>
      </c>
      <c r="Q310">
        <v>5.8129999999999997</v>
      </c>
      <c r="R310">
        <v>1.36159747028</v>
      </c>
    </row>
    <row r="311" spans="1:18">
      <c r="A311" t="s">
        <v>374</v>
      </c>
      <c r="B311" t="s">
        <v>19</v>
      </c>
      <c r="C311">
        <v>3000</v>
      </c>
      <c r="D311" t="s">
        <v>67</v>
      </c>
      <c r="E311">
        <v>0</v>
      </c>
      <c r="F311" t="s">
        <v>127</v>
      </c>
      <c r="L311">
        <v>0.47</v>
      </c>
      <c r="N311">
        <v>0.47</v>
      </c>
      <c r="O311">
        <v>0.47</v>
      </c>
      <c r="P311">
        <v>0.47</v>
      </c>
      <c r="Q311">
        <v>0</v>
      </c>
      <c r="R311">
        <v>0</v>
      </c>
    </row>
    <row r="312" spans="1:18">
      <c r="A312" t="s">
        <v>375</v>
      </c>
      <c r="B312" t="s">
        <v>58</v>
      </c>
      <c r="C312">
        <v>3000</v>
      </c>
      <c r="D312" t="s">
        <v>67</v>
      </c>
      <c r="E312">
        <v>0</v>
      </c>
      <c r="F312" t="s">
        <v>68</v>
      </c>
    </row>
    <row r="313" spans="1:18">
      <c r="A313" t="s">
        <v>376</v>
      </c>
      <c r="B313" t="s">
        <v>19</v>
      </c>
      <c r="C313">
        <v>3000</v>
      </c>
      <c r="D313" t="s">
        <v>67</v>
      </c>
      <c r="E313">
        <v>0</v>
      </c>
      <c r="F313" t="s">
        <v>68</v>
      </c>
      <c r="L313">
        <v>0.43</v>
      </c>
      <c r="N313">
        <v>0.43</v>
      </c>
      <c r="O313">
        <v>0.43</v>
      </c>
      <c r="P313">
        <v>0.43</v>
      </c>
      <c r="Q313">
        <v>0</v>
      </c>
      <c r="R313">
        <v>0</v>
      </c>
    </row>
    <row r="314" spans="1:18">
      <c r="A314" t="s">
        <v>377</v>
      </c>
      <c r="B314" t="s">
        <v>19</v>
      </c>
      <c r="C314">
        <v>3000</v>
      </c>
      <c r="D314" t="s">
        <v>51</v>
      </c>
      <c r="E314">
        <v>2.113</v>
      </c>
      <c r="F314" t="s">
        <v>78</v>
      </c>
    </row>
    <row r="315" spans="1:18">
      <c r="A315" t="s">
        <v>378</v>
      </c>
      <c r="B315" t="s">
        <v>58</v>
      </c>
      <c r="C315">
        <v>3000</v>
      </c>
      <c r="D315" t="s">
        <v>35</v>
      </c>
      <c r="E315">
        <v>1.375</v>
      </c>
      <c r="F315" t="s">
        <v>36</v>
      </c>
      <c r="H315">
        <v>4.0999999999999996</v>
      </c>
      <c r="I315">
        <v>5.36</v>
      </c>
      <c r="J315">
        <v>4.8</v>
      </c>
      <c r="L315">
        <v>2.7</v>
      </c>
      <c r="M315">
        <v>2.238</v>
      </c>
      <c r="N315">
        <v>3.8395999999999999</v>
      </c>
      <c r="O315">
        <v>5.36</v>
      </c>
      <c r="P315">
        <v>2.238</v>
      </c>
      <c r="Q315">
        <v>3.1219999999999999</v>
      </c>
      <c r="R315">
        <v>0.81310553182599998</v>
      </c>
    </row>
    <row r="316" spans="1:18">
      <c r="A316" t="s">
        <v>379</v>
      </c>
      <c r="B316" t="s">
        <v>58</v>
      </c>
      <c r="C316">
        <v>3000</v>
      </c>
      <c r="D316" t="s">
        <v>84</v>
      </c>
      <c r="E316">
        <v>2.88</v>
      </c>
      <c r="F316" t="s">
        <v>85</v>
      </c>
      <c r="G316">
        <v>3</v>
      </c>
      <c r="H316">
        <v>5.3</v>
      </c>
      <c r="I316">
        <v>3.89</v>
      </c>
      <c r="J316">
        <v>5.4</v>
      </c>
      <c r="K316">
        <v>5.08</v>
      </c>
      <c r="L316">
        <v>7.42</v>
      </c>
      <c r="M316">
        <v>3.1680000000000001</v>
      </c>
      <c r="N316">
        <v>4.7511428571399996</v>
      </c>
      <c r="O316">
        <v>7.42</v>
      </c>
      <c r="P316">
        <v>3</v>
      </c>
      <c r="Q316">
        <v>4.42</v>
      </c>
      <c r="R316">
        <v>0.93030248361300005</v>
      </c>
    </row>
    <row r="317" spans="1:18">
      <c r="A317" t="s">
        <v>380</v>
      </c>
      <c r="B317" t="s">
        <v>19</v>
      </c>
      <c r="C317">
        <v>3000</v>
      </c>
      <c r="D317" t="s">
        <v>54</v>
      </c>
      <c r="E317">
        <v>3.25</v>
      </c>
      <c r="F317" t="s">
        <v>55</v>
      </c>
      <c r="I317">
        <v>2.46</v>
      </c>
      <c r="K317">
        <v>4.66</v>
      </c>
      <c r="L317">
        <v>6.54</v>
      </c>
      <c r="M317">
        <v>4.5919999999999996</v>
      </c>
      <c r="N317">
        <v>4.5629999999999997</v>
      </c>
      <c r="O317">
        <v>6.54</v>
      </c>
      <c r="P317">
        <v>2.46</v>
      </c>
      <c r="Q317">
        <v>4.08</v>
      </c>
      <c r="R317">
        <v>0.89414858645600004</v>
      </c>
    </row>
    <row r="318" spans="1:18">
      <c r="A318" t="s">
        <v>381</v>
      </c>
      <c r="B318" t="s">
        <v>19</v>
      </c>
      <c r="C318">
        <v>3000</v>
      </c>
      <c r="D318" t="s">
        <v>40</v>
      </c>
      <c r="E318">
        <v>0</v>
      </c>
      <c r="F318" t="s">
        <v>41</v>
      </c>
      <c r="M318">
        <v>1.357</v>
      </c>
      <c r="N318">
        <v>1.357</v>
      </c>
      <c r="O318">
        <v>1.357</v>
      </c>
      <c r="P318">
        <v>1.357</v>
      </c>
      <c r="Q318">
        <v>0</v>
      </c>
      <c r="R318">
        <v>0</v>
      </c>
    </row>
    <row r="319" spans="1:18">
      <c r="A319" t="s">
        <v>382</v>
      </c>
      <c r="B319" t="s">
        <v>19</v>
      </c>
      <c r="C319">
        <v>3000</v>
      </c>
      <c r="D319" t="s">
        <v>35</v>
      </c>
      <c r="E319">
        <v>1.825</v>
      </c>
      <c r="F319" t="s">
        <v>36</v>
      </c>
      <c r="L319">
        <v>7.0000000000000007E-2</v>
      </c>
      <c r="M319">
        <v>3.1230000000000002</v>
      </c>
      <c r="N319">
        <v>1.5965</v>
      </c>
      <c r="O319">
        <v>3.1230000000000002</v>
      </c>
      <c r="P319">
        <v>7.0000000000000007E-2</v>
      </c>
      <c r="Q319">
        <v>3.0529999999999999</v>
      </c>
      <c r="R319">
        <v>1.9123081741300001</v>
      </c>
    </row>
    <row r="320" spans="1:18">
      <c r="A320" t="s">
        <v>383</v>
      </c>
      <c r="B320" t="s">
        <v>19</v>
      </c>
      <c r="C320">
        <v>3000</v>
      </c>
      <c r="D320" t="s">
        <v>51</v>
      </c>
      <c r="E320">
        <v>1.175</v>
      </c>
      <c r="F320" t="s">
        <v>78</v>
      </c>
      <c r="H320">
        <v>2.6</v>
      </c>
      <c r="I320">
        <v>3.71</v>
      </c>
      <c r="J320">
        <v>3.3</v>
      </c>
      <c r="L320">
        <v>7.76</v>
      </c>
      <c r="M320">
        <v>2.806</v>
      </c>
      <c r="N320">
        <v>4.0351999999999997</v>
      </c>
      <c r="O320">
        <v>7.76</v>
      </c>
      <c r="P320">
        <v>2.6</v>
      </c>
      <c r="Q320">
        <v>5.16</v>
      </c>
      <c r="R320">
        <v>1.27874702617</v>
      </c>
    </row>
    <row r="321" spans="1:18">
      <c r="A321" t="s">
        <v>384</v>
      </c>
      <c r="B321" t="s">
        <v>19</v>
      </c>
      <c r="C321">
        <v>3000</v>
      </c>
      <c r="D321" t="s">
        <v>23</v>
      </c>
      <c r="E321">
        <v>3.8170000000000002</v>
      </c>
      <c r="F321" t="s">
        <v>30</v>
      </c>
      <c r="H321">
        <v>5</v>
      </c>
      <c r="J321">
        <v>4.5</v>
      </c>
      <c r="L321">
        <v>0.76</v>
      </c>
      <c r="N321">
        <v>3.42</v>
      </c>
      <c r="O321">
        <v>5</v>
      </c>
      <c r="P321">
        <v>0.76</v>
      </c>
      <c r="Q321">
        <v>4.24</v>
      </c>
      <c r="R321">
        <v>1.23976608187</v>
      </c>
    </row>
    <row r="322" spans="1:18">
      <c r="A322" t="s">
        <v>385</v>
      </c>
      <c r="B322" t="s">
        <v>58</v>
      </c>
      <c r="C322">
        <v>3000</v>
      </c>
      <c r="D322" t="s">
        <v>84</v>
      </c>
      <c r="E322">
        <v>0.68600000000000005</v>
      </c>
      <c r="F322" t="s">
        <v>85</v>
      </c>
      <c r="H322">
        <v>0.6</v>
      </c>
      <c r="J322">
        <v>0.5</v>
      </c>
      <c r="K322">
        <v>1.71</v>
      </c>
      <c r="N322">
        <v>0.93666666666700005</v>
      </c>
      <c r="O322">
        <v>1.71</v>
      </c>
      <c r="P322">
        <v>0.5</v>
      </c>
      <c r="Q322">
        <v>1.21</v>
      </c>
      <c r="R322">
        <v>1.29181494662</v>
      </c>
    </row>
    <row r="323" spans="1:18">
      <c r="A323" t="s">
        <v>386</v>
      </c>
      <c r="B323" t="s">
        <v>19</v>
      </c>
      <c r="C323">
        <v>3000</v>
      </c>
      <c r="D323" t="s">
        <v>59</v>
      </c>
      <c r="E323">
        <v>4.5250000000000004</v>
      </c>
      <c r="F323" t="s">
        <v>60</v>
      </c>
    </row>
    <row r="324" spans="1:18">
      <c r="A324" t="s">
        <v>387</v>
      </c>
      <c r="B324" t="s">
        <v>58</v>
      </c>
      <c r="C324">
        <v>3000</v>
      </c>
      <c r="D324" t="s">
        <v>54</v>
      </c>
      <c r="E324">
        <v>2.6669999999999998</v>
      </c>
      <c r="F324" t="s">
        <v>110</v>
      </c>
      <c r="M324">
        <v>2.1869999999999998</v>
      </c>
      <c r="N324">
        <v>2.1869999999999998</v>
      </c>
      <c r="O324">
        <v>2.1869999999999998</v>
      </c>
      <c r="P324">
        <v>2.1869999999999998</v>
      </c>
      <c r="Q324">
        <v>0</v>
      </c>
      <c r="R324">
        <v>0</v>
      </c>
    </row>
    <row r="325" spans="1:18">
      <c r="A325" t="s">
        <v>388</v>
      </c>
      <c r="B325" t="s">
        <v>58</v>
      </c>
      <c r="C325">
        <v>3000</v>
      </c>
      <c r="D325" t="s">
        <v>26</v>
      </c>
      <c r="E325">
        <v>0.35</v>
      </c>
      <c r="F325" t="s">
        <v>27</v>
      </c>
    </row>
    <row r="326" spans="1:18">
      <c r="A326" t="s">
        <v>389</v>
      </c>
      <c r="B326" t="s">
        <v>58</v>
      </c>
      <c r="C326">
        <v>3000</v>
      </c>
      <c r="D326" t="s">
        <v>67</v>
      </c>
      <c r="E326">
        <v>1.2629999999999999</v>
      </c>
      <c r="F326" t="s">
        <v>127</v>
      </c>
      <c r="I326">
        <v>1.51</v>
      </c>
      <c r="N326">
        <v>1.51</v>
      </c>
      <c r="O326">
        <v>1.51</v>
      </c>
      <c r="P326">
        <v>1.51</v>
      </c>
      <c r="Q326">
        <v>0</v>
      </c>
      <c r="R326">
        <v>0</v>
      </c>
    </row>
    <row r="327" spans="1:18">
      <c r="A327" t="s">
        <v>390</v>
      </c>
      <c r="B327" t="s">
        <v>19</v>
      </c>
      <c r="C327">
        <v>3000</v>
      </c>
      <c r="D327" t="s">
        <v>40</v>
      </c>
      <c r="E327">
        <v>0.16</v>
      </c>
      <c r="F327" t="s">
        <v>43</v>
      </c>
      <c r="L327">
        <v>0.16</v>
      </c>
      <c r="N327">
        <v>0.16</v>
      </c>
      <c r="O327">
        <v>0.16</v>
      </c>
      <c r="P327">
        <v>0.16</v>
      </c>
      <c r="Q327">
        <v>0</v>
      </c>
      <c r="R327">
        <v>0</v>
      </c>
    </row>
    <row r="328" spans="1:18">
      <c r="A328" t="s">
        <v>391</v>
      </c>
      <c r="B328" t="s">
        <v>19</v>
      </c>
      <c r="C328">
        <v>3000</v>
      </c>
      <c r="D328" t="s">
        <v>48</v>
      </c>
      <c r="E328">
        <v>9.3000000000000007</v>
      </c>
      <c r="F328" t="s">
        <v>49</v>
      </c>
      <c r="I328">
        <v>2.06</v>
      </c>
      <c r="K328">
        <v>4.17</v>
      </c>
      <c r="L328">
        <v>3.46</v>
      </c>
      <c r="N328">
        <v>3.23</v>
      </c>
      <c r="O328">
        <v>4.17</v>
      </c>
      <c r="P328">
        <v>2.06</v>
      </c>
      <c r="Q328">
        <v>2.11</v>
      </c>
      <c r="R328">
        <v>0.653250773994</v>
      </c>
    </row>
    <row r="329" spans="1:18">
      <c r="A329" t="s">
        <v>392</v>
      </c>
      <c r="B329" t="s">
        <v>58</v>
      </c>
      <c r="C329">
        <v>3000</v>
      </c>
      <c r="D329" t="s">
        <v>20</v>
      </c>
      <c r="E329">
        <v>0</v>
      </c>
      <c r="F329" t="s">
        <v>21</v>
      </c>
    </row>
    <row r="330" spans="1:18">
      <c r="A330" t="s">
        <v>393</v>
      </c>
      <c r="B330" t="s">
        <v>19</v>
      </c>
      <c r="C330">
        <v>3000</v>
      </c>
      <c r="D330" t="s">
        <v>62</v>
      </c>
      <c r="E330">
        <v>1.8</v>
      </c>
      <c r="F330" t="s">
        <v>75</v>
      </c>
      <c r="H330">
        <v>3.6</v>
      </c>
      <c r="I330">
        <v>5.51</v>
      </c>
      <c r="J330">
        <v>2.8</v>
      </c>
      <c r="L330">
        <v>0.93</v>
      </c>
      <c r="N330">
        <v>3.21</v>
      </c>
      <c r="O330">
        <v>5.51</v>
      </c>
      <c r="P330">
        <v>0.93</v>
      </c>
      <c r="Q330">
        <v>4.58</v>
      </c>
      <c r="R330">
        <v>1.42679127726</v>
      </c>
    </row>
    <row r="331" spans="1:18">
      <c r="A331" t="s">
        <v>394</v>
      </c>
      <c r="B331" t="s">
        <v>58</v>
      </c>
      <c r="C331">
        <v>3000</v>
      </c>
      <c r="D331" t="s">
        <v>45</v>
      </c>
      <c r="E331">
        <v>0.55600000000000005</v>
      </c>
      <c r="F331" t="s">
        <v>46</v>
      </c>
      <c r="L331">
        <v>0.03</v>
      </c>
      <c r="N331">
        <v>0.03</v>
      </c>
      <c r="O331">
        <v>0.03</v>
      </c>
      <c r="P331">
        <v>0.03</v>
      </c>
      <c r="Q331">
        <v>0</v>
      </c>
      <c r="R331">
        <v>0</v>
      </c>
    </row>
    <row r="332" spans="1:18">
      <c r="A332" t="s">
        <v>395</v>
      </c>
      <c r="B332" t="s">
        <v>58</v>
      </c>
      <c r="C332">
        <v>3000</v>
      </c>
      <c r="D332" t="s">
        <v>23</v>
      </c>
      <c r="E332">
        <v>3.044</v>
      </c>
      <c r="F332" t="s">
        <v>24</v>
      </c>
      <c r="H332">
        <v>3.2</v>
      </c>
      <c r="I332">
        <v>4.33</v>
      </c>
      <c r="J332">
        <v>3.8</v>
      </c>
      <c r="K332">
        <v>2.88</v>
      </c>
      <c r="L332">
        <v>4.87</v>
      </c>
      <c r="M332">
        <v>3.8420000000000001</v>
      </c>
      <c r="N332">
        <v>3.8203333333299998</v>
      </c>
      <c r="O332">
        <v>4.87</v>
      </c>
      <c r="P332">
        <v>2.88</v>
      </c>
      <c r="Q332">
        <v>1.99</v>
      </c>
      <c r="R332">
        <v>0.52089695488999999</v>
      </c>
    </row>
    <row r="333" spans="1:18">
      <c r="A333" t="s">
        <v>396</v>
      </c>
      <c r="B333" t="s">
        <v>58</v>
      </c>
      <c r="C333">
        <v>3000</v>
      </c>
      <c r="D333" t="s">
        <v>35</v>
      </c>
      <c r="E333">
        <v>0.16700000000000001</v>
      </c>
      <c r="F333" t="s">
        <v>36</v>
      </c>
      <c r="K333">
        <v>3.19</v>
      </c>
      <c r="N333">
        <v>3.19</v>
      </c>
      <c r="O333">
        <v>3.19</v>
      </c>
      <c r="P333">
        <v>3.19</v>
      </c>
      <c r="Q333">
        <v>0</v>
      </c>
      <c r="R333">
        <v>0</v>
      </c>
    </row>
    <row r="334" spans="1:18">
      <c r="A334" t="s">
        <v>397</v>
      </c>
      <c r="B334" t="s">
        <v>19</v>
      </c>
      <c r="C334">
        <v>3000</v>
      </c>
      <c r="D334" t="s">
        <v>59</v>
      </c>
      <c r="E334">
        <v>2.8130000000000002</v>
      </c>
      <c r="F334" t="s">
        <v>65</v>
      </c>
      <c r="K334">
        <v>1.45</v>
      </c>
      <c r="L334">
        <v>0.42</v>
      </c>
      <c r="N334">
        <v>0.93500000000000005</v>
      </c>
      <c r="O334">
        <v>1.45</v>
      </c>
      <c r="P334">
        <v>0.42</v>
      </c>
      <c r="Q334">
        <v>1.03</v>
      </c>
      <c r="R334">
        <v>1.1016042780699999</v>
      </c>
    </row>
    <row r="335" spans="1:18">
      <c r="A335" t="s">
        <v>398</v>
      </c>
      <c r="B335" t="s">
        <v>19</v>
      </c>
      <c r="C335">
        <v>3000</v>
      </c>
      <c r="D335" t="s">
        <v>84</v>
      </c>
      <c r="E335">
        <v>0</v>
      </c>
      <c r="F335" t="s">
        <v>85</v>
      </c>
    </row>
    <row r="336" spans="1:18">
      <c r="A336" t="s">
        <v>399</v>
      </c>
      <c r="B336" t="s">
        <v>58</v>
      </c>
      <c r="C336">
        <v>3000</v>
      </c>
      <c r="D336" t="s">
        <v>20</v>
      </c>
      <c r="E336">
        <v>0.48899999999999999</v>
      </c>
      <c r="F336" t="s">
        <v>131</v>
      </c>
      <c r="L336">
        <v>0.04</v>
      </c>
      <c r="M336">
        <v>1.2170000000000001</v>
      </c>
      <c r="N336">
        <v>0.62849999999999995</v>
      </c>
      <c r="O336">
        <v>1.2170000000000001</v>
      </c>
      <c r="P336">
        <v>0.04</v>
      </c>
      <c r="Q336">
        <v>1.177</v>
      </c>
      <c r="R336">
        <v>1.87271280827</v>
      </c>
    </row>
    <row r="337" spans="1:18">
      <c r="A337" t="s">
        <v>400</v>
      </c>
      <c r="B337" t="s">
        <v>19</v>
      </c>
      <c r="C337">
        <v>3000</v>
      </c>
      <c r="D337" t="s">
        <v>81</v>
      </c>
      <c r="E337">
        <v>5.157</v>
      </c>
      <c r="F337" t="s">
        <v>93</v>
      </c>
      <c r="G337">
        <v>2</v>
      </c>
      <c r="H337">
        <v>6.4</v>
      </c>
      <c r="I337">
        <v>4.45</v>
      </c>
      <c r="J337">
        <v>6.2</v>
      </c>
      <c r="K337">
        <v>2.2799999999999998</v>
      </c>
      <c r="L337">
        <v>2.27</v>
      </c>
      <c r="M337">
        <v>2.5369999999999999</v>
      </c>
      <c r="N337">
        <v>3.7338571428599998</v>
      </c>
      <c r="O337">
        <v>6.4</v>
      </c>
      <c r="P337">
        <v>2</v>
      </c>
      <c r="Q337">
        <v>4.4000000000000004</v>
      </c>
      <c r="R337">
        <v>1.17840609098</v>
      </c>
    </row>
    <row r="338" spans="1:18">
      <c r="A338" t="s">
        <v>401</v>
      </c>
      <c r="B338" t="s">
        <v>58</v>
      </c>
      <c r="C338">
        <v>3000</v>
      </c>
      <c r="D338" t="s">
        <v>54</v>
      </c>
      <c r="E338">
        <v>0.51400000000000001</v>
      </c>
      <c r="F338" t="s">
        <v>55</v>
      </c>
      <c r="H338">
        <v>0.7</v>
      </c>
      <c r="J338">
        <v>0.6</v>
      </c>
      <c r="L338">
        <v>0.38</v>
      </c>
      <c r="M338">
        <v>1.3580000000000001</v>
      </c>
      <c r="N338">
        <v>0.75949999999999995</v>
      </c>
      <c r="O338">
        <v>1.3580000000000001</v>
      </c>
      <c r="P338">
        <v>0.38</v>
      </c>
      <c r="Q338">
        <v>0.97799999999999998</v>
      </c>
      <c r="R338">
        <v>1.2876892692599999</v>
      </c>
    </row>
    <row r="339" spans="1:18">
      <c r="A339" t="s">
        <v>402</v>
      </c>
      <c r="B339" t="s">
        <v>58</v>
      </c>
      <c r="C339">
        <v>3000</v>
      </c>
      <c r="D339" t="s">
        <v>23</v>
      </c>
      <c r="E339">
        <v>2.2829999999999999</v>
      </c>
      <c r="F339" t="s">
        <v>30</v>
      </c>
      <c r="G339">
        <v>8</v>
      </c>
      <c r="H339">
        <v>12</v>
      </c>
      <c r="I339">
        <v>8.48</v>
      </c>
      <c r="J339">
        <v>12.8</v>
      </c>
      <c r="K339">
        <v>8.8699999999999992</v>
      </c>
      <c r="L339">
        <v>1.59</v>
      </c>
      <c r="M339">
        <v>7.484</v>
      </c>
      <c r="N339">
        <v>8.4605714285700007</v>
      </c>
      <c r="O339">
        <v>12.8</v>
      </c>
      <c r="P339">
        <v>1.59</v>
      </c>
      <c r="Q339">
        <v>11.21</v>
      </c>
      <c r="R339">
        <v>1.3249696069200001</v>
      </c>
    </row>
    <row r="340" spans="1:18">
      <c r="A340" t="s">
        <v>403</v>
      </c>
      <c r="B340" t="s">
        <v>19</v>
      </c>
      <c r="C340">
        <v>3000</v>
      </c>
      <c r="D340" t="s">
        <v>45</v>
      </c>
      <c r="E340">
        <v>4.4329999999999998</v>
      </c>
      <c r="F340" t="s">
        <v>46</v>
      </c>
      <c r="G340">
        <v>4</v>
      </c>
      <c r="H340">
        <v>13</v>
      </c>
      <c r="I340">
        <v>5.36</v>
      </c>
      <c r="J340">
        <v>12.5</v>
      </c>
      <c r="K340">
        <v>2.3199999999999998</v>
      </c>
      <c r="L340">
        <v>2.72</v>
      </c>
      <c r="M340">
        <v>4.3239999999999998</v>
      </c>
      <c r="N340">
        <v>6.3177142857100002</v>
      </c>
      <c r="O340">
        <v>13</v>
      </c>
      <c r="P340">
        <v>2.3199999999999998</v>
      </c>
      <c r="Q340">
        <v>10.68</v>
      </c>
      <c r="R340">
        <v>1.6904848046300001</v>
      </c>
    </row>
    <row r="341" spans="1:18">
      <c r="A341" t="s">
        <v>404</v>
      </c>
      <c r="B341" t="s">
        <v>58</v>
      </c>
      <c r="C341">
        <v>3000</v>
      </c>
      <c r="D341" t="s">
        <v>40</v>
      </c>
      <c r="E341">
        <v>0.38800000000000001</v>
      </c>
      <c r="F341" t="s">
        <v>43</v>
      </c>
    </row>
    <row r="342" spans="1:18">
      <c r="A342" t="s">
        <v>405</v>
      </c>
      <c r="B342" t="s">
        <v>19</v>
      </c>
      <c r="C342">
        <v>3000</v>
      </c>
      <c r="D342" t="s">
        <v>54</v>
      </c>
      <c r="E342">
        <v>5.75</v>
      </c>
      <c r="F342" t="s">
        <v>110</v>
      </c>
      <c r="G342">
        <v>5</v>
      </c>
      <c r="H342">
        <v>1.8</v>
      </c>
      <c r="I342">
        <v>5.33</v>
      </c>
      <c r="J342">
        <v>1.9</v>
      </c>
      <c r="K342">
        <v>6.6</v>
      </c>
      <c r="L342">
        <v>5.38</v>
      </c>
      <c r="M342">
        <v>5.27</v>
      </c>
      <c r="N342">
        <v>4.4685714285699998</v>
      </c>
      <c r="O342">
        <v>6.6</v>
      </c>
      <c r="P342">
        <v>1.8</v>
      </c>
      <c r="Q342">
        <v>4.8</v>
      </c>
      <c r="R342">
        <v>1.0741687979500001</v>
      </c>
    </row>
    <row r="343" spans="1:18">
      <c r="A343" t="s">
        <v>406</v>
      </c>
      <c r="B343" t="s">
        <v>19</v>
      </c>
      <c r="C343">
        <v>3000</v>
      </c>
      <c r="D343" t="s">
        <v>81</v>
      </c>
      <c r="E343">
        <v>0</v>
      </c>
      <c r="F343" t="s">
        <v>82</v>
      </c>
    </row>
    <row r="344" spans="1:18">
      <c r="A344" t="s">
        <v>407</v>
      </c>
      <c r="B344" t="s">
        <v>19</v>
      </c>
      <c r="C344">
        <v>3000</v>
      </c>
      <c r="D344" t="s">
        <v>26</v>
      </c>
      <c r="E344">
        <v>3.363</v>
      </c>
      <c r="F344" t="s">
        <v>27</v>
      </c>
      <c r="H344">
        <v>3.2</v>
      </c>
      <c r="J344">
        <v>3.6</v>
      </c>
      <c r="K344">
        <v>1.64</v>
      </c>
      <c r="L344">
        <v>2.27</v>
      </c>
      <c r="M344">
        <v>2.5249999999999999</v>
      </c>
      <c r="N344">
        <v>2.6469999999999998</v>
      </c>
      <c r="O344">
        <v>3.6</v>
      </c>
      <c r="P344">
        <v>1.64</v>
      </c>
      <c r="Q344">
        <v>1.96</v>
      </c>
      <c r="R344">
        <v>0.74046089913099999</v>
      </c>
    </row>
    <row r="345" spans="1:18">
      <c r="A345" t="s">
        <v>408</v>
      </c>
      <c r="B345" t="s">
        <v>19</v>
      </c>
      <c r="C345">
        <v>3000</v>
      </c>
      <c r="D345" t="s">
        <v>51</v>
      </c>
      <c r="E345">
        <v>2.25</v>
      </c>
      <c r="F345" t="s">
        <v>52</v>
      </c>
      <c r="H345">
        <v>1.6</v>
      </c>
      <c r="J345">
        <v>1.8</v>
      </c>
      <c r="K345">
        <v>1.02</v>
      </c>
      <c r="L345">
        <v>0.39</v>
      </c>
      <c r="N345">
        <v>1.2024999999999999</v>
      </c>
      <c r="O345">
        <v>1.8</v>
      </c>
      <c r="P345">
        <v>0.39</v>
      </c>
      <c r="Q345">
        <v>1.41</v>
      </c>
      <c r="R345">
        <v>1.1725571725599999</v>
      </c>
    </row>
    <row r="346" spans="1:18">
      <c r="A346" t="s">
        <v>409</v>
      </c>
      <c r="B346" t="s">
        <v>19</v>
      </c>
      <c r="C346">
        <v>3000</v>
      </c>
      <c r="D346" t="s">
        <v>26</v>
      </c>
      <c r="E346">
        <v>12.18</v>
      </c>
      <c r="F346" t="s">
        <v>27</v>
      </c>
      <c r="G346">
        <v>10</v>
      </c>
      <c r="H346">
        <v>9.1999999999999993</v>
      </c>
      <c r="I346">
        <v>7.22</v>
      </c>
      <c r="J346">
        <v>8.6</v>
      </c>
      <c r="K346">
        <v>9.99</v>
      </c>
      <c r="L346">
        <v>8.68</v>
      </c>
      <c r="M346">
        <v>9.6229999999999993</v>
      </c>
      <c r="N346">
        <v>9.0447142857100005</v>
      </c>
      <c r="O346">
        <v>10</v>
      </c>
      <c r="P346">
        <v>7.22</v>
      </c>
      <c r="Q346">
        <v>2.78</v>
      </c>
      <c r="R346">
        <v>0.30736183722100002</v>
      </c>
    </row>
    <row r="347" spans="1:18">
      <c r="A347" t="s">
        <v>410</v>
      </c>
      <c r="B347" t="s">
        <v>19</v>
      </c>
      <c r="C347">
        <v>3000</v>
      </c>
      <c r="D347" t="s">
        <v>62</v>
      </c>
      <c r="E347">
        <v>4.3380000000000001</v>
      </c>
      <c r="F347" t="s">
        <v>75</v>
      </c>
      <c r="H347">
        <v>3.2</v>
      </c>
      <c r="I347">
        <v>4.41</v>
      </c>
      <c r="J347">
        <v>2.6</v>
      </c>
      <c r="K347">
        <v>2.2599999999999998</v>
      </c>
      <c r="L347">
        <v>4.96</v>
      </c>
      <c r="M347">
        <v>3.423</v>
      </c>
      <c r="N347">
        <v>3.4754999999999998</v>
      </c>
      <c r="O347">
        <v>4.96</v>
      </c>
      <c r="P347">
        <v>2.2599999999999998</v>
      </c>
      <c r="Q347">
        <v>2.7</v>
      </c>
      <c r="R347">
        <v>0.77686663789400001</v>
      </c>
    </row>
    <row r="348" spans="1:18">
      <c r="A348" t="s">
        <v>411</v>
      </c>
      <c r="B348" t="s">
        <v>19</v>
      </c>
      <c r="C348">
        <v>3000</v>
      </c>
      <c r="D348" t="s">
        <v>40</v>
      </c>
      <c r="E348">
        <v>1.157</v>
      </c>
      <c r="F348" t="s">
        <v>43</v>
      </c>
      <c r="I348">
        <v>3.91</v>
      </c>
      <c r="L348">
        <v>0.88</v>
      </c>
      <c r="N348">
        <v>2.395</v>
      </c>
      <c r="O348">
        <v>3.91</v>
      </c>
      <c r="P348">
        <v>0.88</v>
      </c>
      <c r="Q348">
        <v>3.03</v>
      </c>
      <c r="R348">
        <v>1.26513569937</v>
      </c>
    </row>
    <row r="349" spans="1:18">
      <c r="A349" t="s">
        <v>412</v>
      </c>
      <c r="B349" t="s">
        <v>19</v>
      </c>
      <c r="C349">
        <v>3000</v>
      </c>
      <c r="D349" t="s">
        <v>23</v>
      </c>
      <c r="E349">
        <v>0.45600000000000002</v>
      </c>
      <c r="F349" t="s">
        <v>24</v>
      </c>
      <c r="L349">
        <v>0.02</v>
      </c>
      <c r="N349">
        <v>0.02</v>
      </c>
      <c r="O349">
        <v>0.02</v>
      </c>
      <c r="P349">
        <v>0.02</v>
      </c>
      <c r="Q349">
        <v>0</v>
      </c>
      <c r="R349">
        <v>0</v>
      </c>
    </row>
    <row r="350" spans="1:18">
      <c r="A350" t="s">
        <v>413</v>
      </c>
      <c r="B350" t="s">
        <v>19</v>
      </c>
      <c r="C350">
        <v>3000</v>
      </c>
      <c r="D350" t="s">
        <v>59</v>
      </c>
      <c r="E350">
        <v>2.9169999999999998</v>
      </c>
      <c r="F350" t="s">
        <v>65</v>
      </c>
      <c r="L350">
        <v>0.01</v>
      </c>
      <c r="M350">
        <v>1.077</v>
      </c>
      <c r="N350">
        <v>0.54349999999999998</v>
      </c>
      <c r="O350">
        <v>1.077</v>
      </c>
      <c r="P350">
        <v>0.01</v>
      </c>
      <c r="Q350">
        <v>1.0669999999999999</v>
      </c>
      <c r="R350">
        <v>1.9632014719399999</v>
      </c>
    </row>
    <row r="351" spans="1:18">
      <c r="A351" t="s">
        <v>414</v>
      </c>
      <c r="B351" t="s">
        <v>58</v>
      </c>
      <c r="C351">
        <v>3000</v>
      </c>
      <c r="D351" t="s">
        <v>62</v>
      </c>
      <c r="E351">
        <v>2.2000000000000002</v>
      </c>
      <c r="F351" t="s">
        <v>63</v>
      </c>
      <c r="G351">
        <v>2.5</v>
      </c>
      <c r="H351">
        <v>3.1</v>
      </c>
      <c r="I351">
        <v>2.17</v>
      </c>
      <c r="J351">
        <v>3.3</v>
      </c>
      <c r="K351">
        <v>2.74</v>
      </c>
      <c r="L351">
        <v>0.81</v>
      </c>
      <c r="M351">
        <v>1.629</v>
      </c>
      <c r="N351">
        <v>2.3212857142900001</v>
      </c>
      <c r="O351">
        <v>3.3</v>
      </c>
      <c r="P351">
        <v>0.81</v>
      </c>
      <c r="Q351">
        <v>2.4900000000000002</v>
      </c>
      <c r="R351">
        <v>1.0726813957800001</v>
      </c>
    </row>
    <row r="352" spans="1:18">
      <c r="A352" t="s">
        <v>415</v>
      </c>
      <c r="B352" t="s">
        <v>58</v>
      </c>
      <c r="C352">
        <v>3000</v>
      </c>
      <c r="D352" t="s">
        <v>81</v>
      </c>
      <c r="E352">
        <v>4.0999999999999996</v>
      </c>
      <c r="F352" t="s">
        <v>82</v>
      </c>
      <c r="G352">
        <v>3.5</v>
      </c>
      <c r="H352">
        <v>2.7</v>
      </c>
      <c r="I352">
        <v>6.2</v>
      </c>
      <c r="J352">
        <v>2.8</v>
      </c>
      <c r="K352">
        <v>3.87</v>
      </c>
      <c r="L352">
        <v>4.16</v>
      </c>
      <c r="M352">
        <v>2.798</v>
      </c>
      <c r="N352">
        <v>3.7182857142899999</v>
      </c>
      <c r="O352">
        <v>6.2</v>
      </c>
      <c r="P352">
        <v>2.7</v>
      </c>
      <c r="Q352">
        <v>3.5</v>
      </c>
      <c r="R352">
        <v>0.94129399108699996</v>
      </c>
    </row>
    <row r="353" spans="1:18">
      <c r="A353" t="s">
        <v>416</v>
      </c>
      <c r="B353" t="s">
        <v>19</v>
      </c>
      <c r="C353">
        <v>3000</v>
      </c>
      <c r="D353" t="s">
        <v>54</v>
      </c>
      <c r="E353">
        <v>4.5</v>
      </c>
      <c r="F353" t="s">
        <v>110</v>
      </c>
      <c r="G353">
        <v>4</v>
      </c>
      <c r="H353">
        <v>1.4</v>
      </c>
      <c r="I353">
        <v>2.52</v>
      </c>
      <c r="J353">
        <v>1.7</v>
      </c>
      <c r="K353">
        <v>1.74</v>
      </c>
      <c r="L353">
        <v>2.89</v>
      </c>
      <c r="M353">
        <v>3.2629999999999999</v>
      </c>
      <c r="N353">
        <v>2.50185714286</v>
      </c>
      <c r="O353">
        <v>4</v>
      </c>
      <c r="P353">
        <v>1.4</v>
      </c>
      <c r="Q353">
        <v>2.6</v>
      </c>
      <c r="R353">
        <v>1.03922800206</v>
      </c>
    </row>
    <row r="354" spans="1:18">
      <c r="A354" t="s">
        <v>417</v>
      </c>
      <c r="B354" t="s">
        <v>58</v>
      </c>
      <c r="C354">
        <v>3000</v>
      </c>
      <c r="D354" t="s">
        <v>59</v>
      </c>
      <c r="E354">
        <v>2.8170000000000002</v>
      </c>
      <c r="F354" t="s">
        <v>60</v>
      </c>
      <c r="G354">
        <v>1.5</v>
      </c>
      <c r="H354">
        <v>4.0999999999999996</v>
      </c>
      <c r="I354">
        <v>2.58</v>
      </c>
      <c r="J354">
        <v>4.4000000000000004</v>
      </c>
      <c r="K354">
        <v>4.8600000000000003</v>
      </c>
      <c r="L354">
        <v>4.54</v>
      </c>
      <c r="M354">
        <v>1.5229999999999999</v>
      </c>
      <c r="N354">
        <v>3.35757142857</v>
      </c>
      <c r="O354">
        <v>4.8600000000000003</v>
      </c>
      <c r="P354">
        <v>1.5</v>
      </c>
      <c r="Q354">
        <v>3.36</v>
      </c>
      <c r="R354">
        <v>1.0007233119200001</v>
      </c>
    </row>
    <row r="355" spans="1:18">
      <c r="A355" t="s">
        <v>418</v>
      </c>
      <c r="B355" t="s">
        <v>19</v>
      </c>
      <c r="C355">
        <v>3000</v>
      </c>
      <c r="D355" t="s">
        <v>20</v>
      </c>
      <c r="E355">
        <v>0.35</v>
      </c>
      <c r="F355" t="s">
        <v>21</v>
      </c>
      <c r="H355">
        <v>1.6</v>
      </c>
      <c r="J355">
        <v>1.8</v>
      </c>
      <c r="L355">
        <v>0.01</v>
      </c>
      <c r="M355">
        <v>1.512</v>
      </c>
      <c r="N355">
        <v>1.2304999999999999</v>
      </c>
      <c r="O355">
        <v>1.8</v>
      </c>
      <c r="P355">
        <v>0.01</v>
      </c>
      <c r="Q355">
        <v>1.79</v>
      </c>
      <c r="R355">
        <v>1.45469321414</v>
      </c>
    </row>
    <row r="356" spans="1:18">
      <c r="A356" t="s">
        <v>419</v>
      </c>
      <c r="B356" t="s">
        <v>58</v>
      </c>
      <c r="C356">
        <v>3000</v>
      </c>
      <c r="D356" t="s">
        <v>59</v>
      </c>
      <c r="E356">
        <v>0.7</v>
      </c>
      <c r="F356" t="s">
        <v>65</v>
      </c>
      <c r="G356">
        <v>1.5</v>
      </c>
      <c r="H356">
        <v>6</v>
      </c>
      <c r="I356">
        <v>3.12</v>
      </c>
      <c r="J356">
        <v>6.7</v>
      </c>
      <c r="K356">
        <v>4.75</v>
      </c>
      <c r="L356">
        <v>6.53</v>
      </c>
      <c r="M356">
        <v>3.99</v>
      </c>
      <c r="N356">
        <v>4.6557142857100002</v>
      </c>
      <c r="O356">
        <v>6.7</v>
      </c>
      <c r="P356">
        <v>1.5</v>
      </c>
      <c r="Q356">
        <v>5.2</v>
      </c>
      <c r="R356">
        <v>1.1169070267000001</v>
      </c>
    </row>
    <row r="357" spans="1:18">
      <c r="A357" t="s">
        <v>420</v>
      </c>
      <c r="B357" t="s">
        <v>19</v>
      </c>
      <c r="C357">
        <v>3000</v>
      </c>
      <c r="D357" t="s">
        <v>45</v>
      </c>
      <c r="E357">
        <v>3.1</v>
      </c>
      <c r="F357" t="s">
        <v>119</v>
      </c>
    </row>
    <row r="358" spans="1:18">
      <c r="A358" t="s">
        <v>421</v>
      </c>
      <c r="B358" t="s">
        <v>19</v>
      </c>
      <c r="C358">
        <v>3000</v>
      </c>
      <c r="D358" t="s">
        <v>40</v>
      </c>
      <c r="E358">
        <v>7</v>
      </c>
      <c r="F358" t="s">
        <v>41</v>
      </c>
      <c r="H358">
        <v>7.4</v>
      </c>
      <c r="I358">
        <v>8.89</v>
      </c>
      <c r="J358">
        <v>6.7</v>
      </c>
      <c r="M358">
        <v>1.2789999999999999</v>
      </c>
      <c r="N358">
        <v>6.0672499999999996</v>
      </c>
      <c r="O358">
        <v>8.89</v>
      </c>
      <c r="P358">
        <v>1.2789999999999999</v>
      </c>
      <c r="Q358">
        <v>7.6109999999999998</v>
      </c>
      <c r="R358">
        <v>1.25443982035</v>
      </c>
    </row>
    <row r="359" spans="1:18">
      <c r="A359" t="s">
        <v>422</v>
      </c>
      <c r="B359" t="s">
        <v>19</v>
      </c>
      <c r="C359">
        <v>3000</v>
      </c>
      <c r="D359" t="s">
        <v>84</v>
      </c>
      <c r="E359">
        <v>4.0999999999999996</v>
      </c>
      <c r="F359" t="s">
        <v>85</v>
      </c>
      <c r="H359">
        <v>9.6999999999999993</v>
      </c>
      <c r="I359">
        <v>5.59</v>
      </c>
      <c r="J359">
        <v>8.9</v>
      </c>
      <c r="K359">
        <v>6.27</v>
      </c>
      <c r="L359">
        <v>2.56</v>
      </c>
      <c r="M359">
        <v>2.1608000000000001</v>
      </c>
      <c r="N359">
        <v>5.8634666666699999</v>
      </c>
      <c r="O359">
        <v>9.6999999999999993</v>
      </c>
      <c r="P359">
        <v>2.1608000000000001</v>
      </c>
      <c r="Q359">
        <v>7.5392000000000001</v>
      </c>
      <c r="R359">
        <v>1.2857922503200001</v>
      </c>
    </row>
    <row r="360" spans="1:18">
      <c r="A360" t="s">
        <v>423</v>
      </c>
      <c r="B360" t="s">
        <v>19</v>
      </c>
      <c r="C360">
        <v>3000</v>
      </c>
      <c r="D360" t="s">
        <v>81</v>
      </c>
      <c r="E360">
        <v>1.2709999999999999</v>
      </c>
      <c r="F360" t="s">
        <v>82</v>
      </c>
      <c r="H360">
        <v>3.2</v>
      </c>
      <c r="I360">
        <v>3.07</v>
      </c>
      <c r="J360">
        <v>2.6</v>
      </c>
      <c r="L360">
        <v>0.2</v>
      </c>
      <c r="M360">
        <v>2.7959999999999998</v>
      </c>
      <c r="N360">
        <v>2.3732000000000002</v>
      </c>
      <c r="O360">
        <v>3.2</v>
      </c>
      <c r="P360">
        <v>0.2</v>
      </c>
      <c r="Q360">
        <v>3</v>
      </c>
      <c r="R360">
        <v>1.2641159615699999</v>
      </c>
    </row>
    <row r="361" spans="1:18">
      <c r="A361" t="s">
        <v>424</v>
      </c>
      <c r="B361" t="s">
        <v>58</v>
      </c>
      <c r="C361">
        <v>3000</v>
      </c>
      <c r="D361" t="s">
        <v>40</v>
      </c>
      <c r="E361">
        <v>0.38</v>
      </c>
      <c r="F361" t="s">
        <v>41</v>
      </c>
      <c r="L361">
        <v>0.03</v>
      </c>
      <c r="N361">
        <v>0.03</v>
      </c>
      <c r="O361">
        <v>0.03</v>
      </c>
      <c r="P361">
        <v>0.03</v>
      </c>
      <c r="Q361">
        <v>0</v>
      </c>
      <c r="R361">
        <v>0</v>
      </c>
    </row>
    <row r="362" spans="1:18">
      <c r="A362" t="s">
        <v>425</v>
      </c>
      <c r="B362" t="s">
        <v>19</v>
      </c>
      <c r="C362">
        <v>3000</v>
      </c>
      <c r="D362" t="s">
        <v>51</v>
      </c>
      <c r="E362">
        <v>7.8</v>
      </c>
      <c r="F362" t="s">
        <v>78</v>
      </c>
      <c r="G362">
        <v>9.5</v>
      </c>
      <c r="H362">
        <v>3.5</v>
      </c>
      <c r="I362">
        <v>6.62</v>
      </c>
      <c r="J362">
        <v>3.8</v>
      </c>
      <c r="K362">
        <v>8.39</v>
      </c>
      <c r="M362">
        <v>6.6193999999999997</v>
      </c>
      <c r="N362">
        <v>6.4048999999999996</v>
      </c>
      <c r="O362">
        <v>9.5</v>
      </c>
      <c r="P362">
        <v>3.5</v>
      </c>
      <c r="Q362">
        <v>6</v>
      </c>
      <c r="R362">
        <v>0.93678277568699997</v>
      </c>
    </row>
    <row r="363" spans="1:18">
      <c r="A363" t="s">
        <v>426</v>
      </c>
      <c r="B363" t="s">
        <v>58</v>
      </c>
      <c r="C363">
        <v>3000</v>
      </c>
      <c r="D363" t="s">
        <v>40</v>
      </c>
      <c r="E363">
        <v>0.35</v>
      </c>
      <c r="F363" t="s">
        <v>41</v>
      </c>
    </row>
    <row r="364" spans="1:18">
      <c r="A364" t="s">
        <v>427</v>
      </c>
      <c r="B364" t="s">
        <v>19</v>
      </c>
      <c r="C364">
        <v>3000</v>
      </c>
      <c r="D364" t="s">
        <v>59</v>
      </c>
      <c r="E364">
        <v>0.35</v>
      </c>
      <c r="F364" t="s">
        <v>60</v>
      </c>
    </row>
    <row r="365" spans="1:18">
      <c r="A365" t="s">
        <v>428</v>
      </c>
      <c r="B365" t="s">
        <v>19</v>
      </c>
      <c r="C365">
        <v>3000</v>
      </c>
      <c r="D365" t="s">
        <v>48</v>
      </c>
      <c r="E365">
        <v>2.4</v>
      </c>
      <c r="F365" t="s">
        <v>49</v>
      </c>
      <c r="H365">
        <v>3.2</v>
      </c>
      <c r="I365">
        <v>2.91</v>
      </c>
      <c r="J365">
        <v>2.6</v>
      </c>
      <c r="L365">
        <v>0.62</v>
      </c>
      <c r="N365">
        <v>2.3325</v>
      </c>
      <c r="O365">
        <v>3.2</v>
      </c>
      <c r="P365">
        <v>0.62</v>
      </c>
      <c r="Q365">
        <v>2.58</v>
      </c>
      <c r="R365">
        <v>1.10610932476</v>
      </c>
    </row>
    <row r="366" spans="1:18">
      <c r="A366" t="s">
        <v>429</v>
      </c>
      <c r="B366" t="s">
        <v>58</v>
      </c>
      <c r="C366">
        <v>3000</v>
      </c>
      <c r="D366" t="s">
        <v>84</v>
      </c>
      <c r="E366">
        <v>0</v>
      </c>
      <c r="F366" t="s">
        <v>96</v>
      </c>
    </row>
    <row r="367" spans="1:18">
      <c r="A367" t="s">
        <v>430</v>
      </c>
      <c r="B367" t="s">
        <v>19</v>
      </c>
      <c r="C367">
        <v>3000</v>
      </c>
      <c r="D367" t="s">
        <v>84</v>
      </c>
      <c r="E367">
        <v>0</v>
      </c>
      <c r="F367" t="s">
        <v>96</v>
      </c>
    </row>
    <row r="368" spans="1:18">
      <c r="A368" t="s">
        <v>431</v>
      </c>
      <c r="B368" t="s">
        <v>33</v>
      </c>
      <c r="C368">
        <v>3000</v>
      </c>
      <c r="D368" t="s">
        <v>40</v>
      </c>
      <c r="E368">
        <v>9.6880000000000006</v>
      </c>
      <c r="F368" t="s">
        <v>41</v>
      </c>
      <c r="G368">
        <v>6.5</v>
      </c>
      <c r="H368">
        <v>16</v>
      </c>
      <c r="I368">
        <v>8.41</v>
      </c>
      <c r="J368">
        <v>16</v>
      </c>
      <c r="K368">
        <v>12.09</v>
      </c>
      <c r="L368">
        <v>9.5</v>
      </c>
      <c r="M368">
        <v>9.35</v>
      </c>
      <c r="N368">
        <v>11.121428571399999</v>
      </c>
      <c r="O368">
        <v>16</v>
      </c>
      <c r="P368">
        <v>6.5</v>
      </c>
      <c r="Q368">
        <v>9.5</v>
      </c>
      <c r="R368">
        <v>0.85420680796399995</v>
      </c>
    </row>
    <row r="369" spans="1:18">
      <c r="A369" t="s">
        <v>432</v>
      </c>
      <c r="B369" t="s">
        <v>19</v>
      </c>
      <c r="C369">
        <v>3000</v>
      </c>
      <c r="D369" t="s">
        <v>54</v>
      </c>
      <c r="E369">
        <v>4.625</v>
      </c>
      <c r="F369" t="s">
        <v>110</v>
      </c>
      <c r="G369">
        <v>6</v>
      </c>
      <c r="H369">
        <v>7.5</v>
      </c>
      <c r="I369">
        <v>3.37</v>
      </c>
      <c r="J369">
        <v>8.9</v>
      </c>
      <c r="K369">
        <v>5.1100000000000003</v>
      </c>
      <c r="L369">
        <v>7.09</v>
      </c>
      <c r="M369">
        <v>1.4790000000000001</v>
      </c>
      <c r="N369">
        <v>5.6355714285699996</v>
      </c>
      <c r="O369">
        <v>8.9</v>
      </c>
      <c r="P369">
        <v>1.4790000000000001</v>
      </c>
      <c r="Q369">
        <v>7.4210000000000003</v>
      </c>
      <c r="R369">
        <v>1.3168141144300001</v>
      </c>
    </row>
    <row r="370" spans="1:18">
      <c r="A370" t="s">
        <v>433</v>
      </c>
      <c r="B370" t="s">
        <v>58</v>
      </c>
      <c r="C370">
        <v>3000</v>
      </c>
      <c r="D370" t="s">
        <v>67</v>
      </c>
      <c r="E370">
        <v>6.0289999999999999</v>
      </c>
      <c r="F370" t="s">
        <v>127</v>
      </c>
      <c r="H370">
        <v>1.8</v>
      </c>
      <c r="I370">
        <v>2.98</v>
      </c>
      <c r="J370">
        <v>2.5</v>
      </c>
      <c r="L370">
        <v>0.16</v>
      </c>
      <c r="M370">
        <v>2.2330000000000001</v>
      </c>
      <c r="N370">
        <v>1.9346000000000001</v>
      </c>
      <c r="O370">
        <v>2.98</v>
      </c>
      <c r="P370">
        <v>0.16</v>
      </c>
      <c r="Q370">
        <v>2.82</v>
      </c>
      <c r="R370">
        <v>1.4576656673199999</v>
      </c>
    </row>
    <row r="371" spans="1:18">
      <c r="A371" t="s">
        <v>434</v>
      </c>
      <c r="B371" t="s">
        <v>19</v>
      </c>
      <c r="C371">
        <v>3000</v>
      </c>
      <c r="D371" t="s">
        <v>54</v>
      </c>
      <c r="E371">
        <v>0</v>
      </c>
      <c r="F371" t="s">
        <v>55</v>
      </c>
      <c r="H371">
        <v>1.6</v>
      </c>
      <c r="J371">
        <v>1.8</v>
      </c>
      <c r="N371">
        <v>1.7</v>
      </c>
      <c r="O371">
        <v>1.8</v>
      </c>
      <c r="P371">
        <v>1.6</v>
      </c>
      <c r="Q371">
        <v>0.2</v>
      </c>
      <c r="R371">
        <v>0.11764705882400001</v>
      </c>
    </row>
    <row r="372" spans="1:18">
      <c r="A372" t="s">
        <v>435</v>
      </c>
      <c r="B372" t="s">
        <v>19</v>
      </c>
      <c r="C372">
        <v>3000</v>
      </c>
      <c r="D372" t="s">
        <v>51</v>
      </c>
      <c r="E372">
        <v>0</v>
      </c>
      <c r="F372" t="s">
        <v>52</v>
      </c>
    </row>
    <row r="373" spans="1:18">
      <c r="A373" t="s">
        <v>436</v>
      </c>
      <c r="B373" t="s">
        <v>19</v>
      </c>
      <c r="C373">
        <v>3000</v>
      </c>
      <c r="D373" t="s">
        <v>62</v>
      </c>
      <c r="E373">
        <v>0.48799999999999999</v>
      </c>
      <c r="F373" t="s">
        <v>63</v>
      </c>
      <c r="H373">
        <v>5.9</v>
      </c>
      <c r="J373">
        <v>5.5</v>
      </c>
      <c r="L373">
        <v>0.04</v>
      </c>
      <c r="N373">
        <v>3.8133333333300001</v>
      </c>
      <c r="O373">
        <v>5.9</v>
      </c>
      <c r="P373">
        <v>0.04</v>
      </c>
      <c r="Q373">
        <v>5.86</v>
      </c>
      <c r="R373">
        <v>1.53671328671</v>
      </c>
    </row>
    <row r="374" spans="1:18">
      <c r="A374" t="s">
        <v>437</v>
      </c>
      <c r="B374" t="s">
        <v>58</v>
      </c>
      <c r="C374">
        <v>3000</v>
      </c>
      <c r="D374" t="s">
        <v>35</v>
      </c>
      <c r="E374">
        <v>0</v>
      </c>
      <c r="F374" t="s">
        <v>36</v>
      </c>
    </row>
    <row r="375" spans="1:18">
      <c r="A375" t="s">
        <v>438</v>
      </c>
      <c r="B375" t="s">
        <v>58</v>
      </c>
      <c r="C375">
        <v>3000</v>
      </c>
      <c r="D375" t="s">
        <v>81</v>
      </c>
      <c r="E375">
        <v>2.625</v>
      </c>
      <c r="F375" t="s">
        <v>82</v>
      </c>
      <c r="H375">
        <v>1.9</v>
      </c>
      <c r="J375">
        <v>2.4</v>
      </c>
      <c r="N375">
        <v>2.15</v>
      </c>
      <c r="O375">
        <v>2.4</v>
      </c>
      <c r="P375">
        <v>1.9</v>
      </c>
      <c r="Q375">
        <v>0.5</v>
      </c>
      <c r="R375">
        <v>0.23255813953500001</v>
      </c>
    </row>
    <row r="376" spans="1:18">
      <c r="A376" t="s">
        <v>439</v>
      </c>
      <c r="B376" t="s">
        <v>19</v>
      </c>
      <c r="C376">
        <v>3000</v>
      </c>
      <c r="D376" t="s">
        <v>62</v>
      </c>
      <c r="E376">
        <v>5.25</v>
      </c>
      <c r="F376" t="s">
        <v>75</v>
      </c>
      <c r="I376">
        <v>3.34</v>
      </c>
      <c r="K376">
        <v>4.74</v>
      </c>
      <c r="L376">
        <v>9.08</v>
      </c>
      <c r="N376">
        <v>5.72</v>
      </c>
      <c r="O376">
        <v>9.08</v>
      </c>
      <c r="P376">
        <v>3.34</v>
      </c>
      <c r="Q376">
        <v>5.74</v>
      </c>
      <c r="R376">
        <v>1.0034965035000001</v>
      </c>
    </row>
    <row r="377" spans="1:18">
      <c r="A377" t="s">
        <v>440</v>
      </c>
      <c r="B377" t="s">
        <v>58</v>
      </c>
      <c r="C377">
        <v>3000</v>
      </c>
      <c r="D377" t="s">
        <v>67</v>
      </c>
      <c r="E377">
        <v>0.77500000000000002</v>
      </c>
      <c r="F377" t="s">
        <v>68</v>
      </c>
      <c r="H377">
        <v>2</v>
      </c>
      <c r="J377">
        <v>2.6</v>
      </c>
      <c r="L377">
        <v>0.79</v>
      </c>
      <c r="N377">
        <v>1.79666666667</v>
      </c>
      <c r="O377">
        <v>2.6</v>
      </c>
      <c r="P377">
        <v>0.79</v>
      </c>
      <c r="Q377">
        <v>1.81</v>
      </c>
      <c r="R377">
        <v>1.0074211502799999</v>
      </c>
    </row>
    <row r="378" spans="1:18">
      <c r="A378" t="s">
        <v>441</v>
      </c>
      <c r="B378" t="s">
        <v>19</v>
      </c>
      <c r="C378">
        <v>3000</v>
      </c>
      <c r="D378" t="s">
        <v>35</v>
      </c>
      <c r="E378">
        <v>0.88600000000000001</v>
      </c>
      <c r="F378" t="s">
        <v>36</v>
      </c>
      <c r="L378">
        <v>0.89</v>
      </c>
      <c r="N378">
        <v>0.89</v>
      </c>
      <c r="O378">
        <v>0.89</v>
      </c>
      <c r="P378">
        <v>0.89</v>
      </c>
      <c r="Q378">
        <v>0</v>
      </c>
      <c r="R378">
        <v>0</v>
      </c>
    </row>
    <row r="379" spans="1:18">
      <c r="A379" t="s">
        <v>442</v>
      </c>
      <c r="B379" t="s">
        <v>19</v>
      </c>
      <c r="C379">
        <v>3000</v>
      </c>
      <c r="D379" t="s">
        <v>26</v>
      </c>
      <c r="E379">
        <v>5.2</v>
      </c>
      <c r="F379" t="s">
        <v>27</v>
      </c>
      <c r="H379">
        <v>7.6</v>
      </c>
      <c r="I379">
        <v>7.09</v>
      </c>
      <c r="J379">
        <v>6.8</v>
      </c>
      <c r="L379">
        <v>0.24</v>
      </c>
      <c r="M379">
        <v>2.2999999999999998</v>
      </c>
      <c r="N379">
        <v>4.806</v>
      </c>
      <c r="O379">
        <v>7.6</v>
      </c>
      <c r="P379">
        <v>0.24</v>
      </c>
      <c r="Q379">
        <v>7.36</v>
      </c>
      <c r="R379">
        <v>1.5314190595099999</v>
      </c>
    </row>
    <row r="380" spans="1:18">
      <c r="A380" t="s">
        <v>443</v>
      </c>
      <c r="B380" t="s">
        <v>19</v>
      </c>
      <c r="C380">
        <v>3000</v>
      </c>
      <c r="D380" t="s">
        <v>62</v>
      </c>
      <c r="E380">
        <v>2.5750000000000002</v>
      </c>
      <c r="F380" t="s">
        <v>63</v>
      </c>
      <c r="L380">
        <v>0.43</v>
      </c>
      <c r="N380">
        <v>0.43</v>
      </c>
      <c r="O380">
        <v>0.43</v>
      </c>
      <c r="P380">
        <v>0.43</v>
      </c>
      <c r="Q380">
        <v>0</v>
      </c>
      <c r="R380">
        <v>0</v>
      </c>
    </row>
    <row r="381" spans="1:18">
      <c r="A381" t="s">
        <v>444</v>
      </c>
      <c r="B381" t="s">
        <v>19</v>
      </c>
      <c r="C381">
        <v>3000</v>
      </c>
      <c r="D381" t="s">
        <v>26</v>
      </c>
      <c r="E381">
        <v>0</v>
      </c>
      <c r="F381" t="s">
        <v>38</v>
      </c>
    </row>
    <row r="382" spans="1:18">
      <c r="A382" t="s">
        <v>445</v>
      </c>
      <c r="B382" t="s">
        <v>19</v>
      </c>
      <c r="C382">
        <v>3000</v>
      </c>
      <c r="D382" t="s">
        <v>20</v>
      </c>
      <c r="E382">
        <v>4.9669999999999996</v>
      </c>
      <c r="F382" t="s">
        <v>131</v>
      </c>
      <c r="G382">
        <v>4</v>
      </c>
      <c r="H382">
        <v>15.2</v>
      </c>
      <c r="I382">
        <v>5.18</v>
      </c>
      <c r="J382">
        <v>13.6</v>
      </c>
      <c r="K382">
        <v>4.9400000000000004</v>
      </c>
      <c r="L382">
        <v>9.23</v>
      </c>
      <c r="M382">
        <v>4.0140000000000002</v>
      </c>
      <c r="N382">
        <v>8.0234285714299993</v>
      </c>
      <c r="O382">
        <v>15.2</v>
      </c>
      <c r="P382">
        <v>4</v>
      </c>
      <c r="Q382">
        <v>11.2</v>
      </c>
      <c r="R382">
        <v>1.39591197208</v>
      </c>
    </row>
    <row r="383" spans="1:18">
      <c r="A383" t="s">
        <v>446</v>
      </c>
      <c r="B383" t="s">
        <v>19</v>
      </c>
      <c r="C383">
        <v>3000</v>
      </c>
      <c r="D383" t="s">
        <v>40</v>
      </c>
      <c r="E383">
        <v>1.238</v>
      </c>
      <c r="F383" t="s">
        <v>41</v>
      </c>
      <c r="H383">
        <v>1.8</v>
      </c>
      <c r="J383">
        <v>1.9</v>
      </c>
      <c r="L383">
        <v>3.85</v>
      </c>
      <c r="N383">
        <v>2.5166666666699999</v>
      </c>
      <c r="O383">
        <v>3.85</v>
      </c>
      <c r="P383">
        <v>1.8</v>
      </c>
      <c r="Q383">
        <v>2.0499999999999998</v>
      </c>
      <c r="R383">
        <v>0.81456953642399998</v>
      </c>
    </row>
    <row r="384" spans="1:18">
      <c r="A384" t="s">
        <v>447</v>
      </c>
      <c r="B384" t="s">
        <v>19</v>
      </c>
      <c r="C384">
        <v>3000</v>
      </c>
      <c r="D384" t="s">
        <v>35</v>
      </c>
      <c r="E384">
        <v>2.625</v>
      </c>
      <c r="F384" t="s">
        <v>73</v>
      </c>
      <c r="G384">
        <v>5</v>
      </c>
      <c r="I384">
        <v>5.95</v>
      </c>
      <c r="K384">
        <v>5.27</v>
      </c>
      <c r="L384">
        <v>6.35</v>
      </c>
      <c r="M384">
        <v>3.9830000000000001</v>
      </c>
      <c r="N384">
        <v>5.3106</v>
      </c>
      <c r="O384">
        <v>6.35</v>
      </c>
      <c r="P384">
        <v>3.9830000000000001</v>
      </c>
      <c r="Q384">
        <v>2.367</v>
      </c>
      <c r="R384">
        <v>0.44571234888700001</v>
      </c>
    </row>
    <row r="385" spans="1:18">
      <c r="A385" t="s">
        <v>448</v>
      </c>
      <c r="B385" t="s">
        <v>224</v>
      </c>
      <c r="C385">
        <v>2900</v>
      </c>
      <c r="D385" t="s">
        <v>48</v>
      </c>
      <c r="E385">
        <v>6.625</v>
      </c>
      <c r="F385" t="s">
        <v>112</v>
      </c>
      <c r="G385">
        <v>6.2</v>
      </c>
      <c r="H385">
        <v>6.2</v>
      </c>
      <c r="I385">
        <v>6.2</v>
      </c>
      <c r="J385">
        <v>6.2</v>
      </c>
      <c r="K385">
        <v>6.2</v>
      </c>
      <c r="L385">
        <v>6.2</v>
      </c>
      <c r="M385">
        <v>6.2</v>
      </c>
      <c r="N385">
        <v>6.2</v>
      </c>
      <c r="O385">
        <v>6.2</v>
      </c>
      <c r="P385">
        <v>6.2</v>
      </c>
      <c r="Q385">
        <v>0</v>
      </c>
      <c r="R385">
        <v>0</v>
      </c>
    </row>
    <row r="386" spans="1:18">
      <c r="A386" t="s">
        <v>449</v>
      </c>
      <c r="B386" t="s">
        <v>224</v>
      </c>
      <c r="C386">
        <v>2800</v>
      </c>
      <c r="D386" t="s">
        <v>62</v>
      </c>
      <c r="E386">
        <v>7.625</v>
      </c>
      <c r="F386" t="s">
        <v>63</v>
      </c>
      <c r="G386">
        <v>5.6</v>
      </c>
      <c r="H386">
        <v>5.6</v>
      </c>
      <c r="I386">
        <v>5.6</v>
      </c>
      <c r="J386">
        <v>5.6</v>
      </c>
      <c r="K386">
        <v>5.6</v>
      </c>
      <c r="L386">
        <v>5.6</v>
      </c>
      <c r="M386">
        <v>5.6</v>
      </c>
      <c r="N386">
        <v>5.6</v>
      </c>
      <c r="O386">
        <v>5.6</v>
      </c>
      <c r="P386">
        <v>5.6</v>
      </c>
      <c r="Q386">
        <v>0</v>
      </c>
      <c r="R386">
        <v>0</v>
      </c>
    </row>
    <row r="387" spans="1:18">
      <c r="A387" t="s">
        <v>450</v>
      </c>
      <c r="B387" t="s">
        <v>224</v>
      </c>
      <c r="C387">
        <v>2800</v>
      </c>
      <c r="D387" t="s">
        <v>84</v>
      </c>
      <c r="E387">
        <v>5.5</v>
      </c>
      <c r="F387" t="s">
        <v>96</v>
      </c>
      <c r="G387">
        <v>7.4</v>
      </c>
      <c r="H387">
        <v>7.4</v>
      </c>
      <c r="I387">
        <v>7.4</v>
      </c>
      <c r="J387">
        <v>7.4</v>
      </c>
      <c r="K387">
        <v>7.4</v>
      </c>
      <c r="L387">
        <v>7.4</v>
      </c>
      <c r="M387">
        <v>7.4</v>
      </c>
      <c r="N387">
        <v>7.4</v>
      </c>
      <c r="O387">
        <v>7.4</v>
      </c>
      <c r="P387">
        <v>7.4</v>
      </c>
      <c r="Q387">
        <v>0</v>
      </c>
      <c r="R387">
        <v>0</v>
      </c>
    </row>
    <row r="388" spans="1:18">
      <c r="A388" t="s">
        <v>451</v>
      </c>
      <c r="B388" t="s">
        <v>33</v>
      </c>
      <c r="C388">
        <v>2800</v>
      </c>
      <c r="D388" t="s">
        <v>54</v>
      </c>
      <c r="E388">
        <v>8.3879999999999999</v>
      </c>
      <c r="F388" t="s">
        <v>55</v>
      </c>
      <c r="G388">
        <v>6.5</v>
      </c>
      <c r="H388">
        <v>13.2</v>
      </c>
      <c r="I388">
        <v>6.1</v>
      </c>
      <c r="J388">
        <v>13.6</v>
      </c>
      <c r="K388">
        <v>4.74</v>
      </c>
      <c r="L388">
        <v>8.82</v>
      </c>
      <c r="M388">
        <v>6.3179999999999996</v>
      </c>
      <c r="N388">
        <v>8.4682857142899994</v>
      </c>
      <c r="O388">
        <v>13.6</v>
      </c>
      <c r="P388">
        <v>4.74</v>
      </c>
      <c r="Q388">
        <v>8.86</v>
      </c>
      <c r="R388">
        <v>1.04625662134</v>
      </c>
    </row>
    <row r="389" spans="1:18">
      <c r="A389" t="s">
        <v>452</v>
      </c>
      <c r="B389" t="s">
        <v>33</v>
      </c>
      <c r="C389">
        <v>2800</v>
      </c>
      <c r="D389" t="s">
        <v>84</v>
      </c>
      <c r="E389">
        <v>10.367000000000001</v>
      </c>
      <c r="F389" t="s">
        <v>96</v>
      </c>
      <c r="G389">
        <v>12.5</v>
      </c>
      <c r="H389">
        <v>2.8</v>
      </c>
      <c r="I389">
        <v>10.24</v>
      </c>
      <c r="J389">
        <v>2.4</v>
      </c>
      <c r="K389">
        <v>8.23</v>
      </c>
      <c r="L389">
        <v>6.83</v>
      </c>
      <c r="M389">
        <v>8.9510000000000005</v>
      </c>
      <c r="N389">
        <v>7.4215714285700001</v>
      </c>
      <c r="O389">
        <v>12.5</v>
      </c>
      <c r="P389">
        <v>2.4</v>
      </c>
      <c r="Q389">
        <v>10.1</v>
      </c>
      <c r="R389">
        <v>1.3608977690499999</v>
      </c>
    </row>
    <row r="390" spans="1:18">
      <c r="A390" t="s">
        <v>453</v>
      </c>
      <c r="B390" t="s">
        <v>33</v>
      </c>
      <c r="C390">
        <v>2800</v>
      </c>
      <c r="D390" t="s">
        <v>35</v>
      </c>
      <c r="E390">
        <v>17.95</v>
      </c>
      <c r="F390" t="s">
        <v>73</v>
      </c>
      <c r="H390">
        <v>17</v>
      </c>
      <c r="I390">
        <v>5.23</v>
      </c>
      <c r="J390">
        <v>16.5</v>
      </c>
      <c r="L390">
        <v>8.76</v>
      </c>
      <c r="M390">
        <v>6.4569999999999999</v>
      </c>
      <c r="N390">
        <v>10.789400000000001</v>
      </c>
      <c r="O390">
        <v>17</v>
      </c>
      <c r="P390">
        <v>5.23</v>
      </c>
      <c r="Q390">
        <v>11.77</v>
      </c>
      <c r="R390">
        <v>1.0908854987300001</v>
      </c>
    </row>
    <row r="391" spans="1:18">
      <c r="A391" t="s">
        <v>454</v>
      </c>
      <c r="B391" t="s">
        <v>224</v>
      </c>
      <c r="C391">
        <v>2700</v>
      </c>
      <c r="D391" t="s">
        <v>81</v>
      </c>
      <c r="E391">
        <v>10.5</v>
      </c>
      <c r="F391" t="s">
        <v>93</v>
      </c>
      <c r="G391">
        <v>8.3000000000000007</v>
      </c>
      <c r="H391">
        <v>8.3000000000000007</v>
      </c>
      <c r="I391">
        <v>8.3000000000000007</v>
      </c>
      <c r="J391">
        <v>8.3000000000000007</v>
      </c>
      <c r="K391">
        <v>8.3000000000000007</v>
      </c>
      <c r="L391">
        <v>8.3000000000000007</v>
      </c>
      <c r="M391">
        <v>8.3000000000000007</v>
      </c>
      <c r="N391">
        <v>8.3000000000000007</v>
      </c>
      <c r="O391">
        <v>8.3000000000000007</v>
      </c>
      <c r="P391">
        <v>8.3000000000000007</v>
      </c>
      <c r="Q391">
        <v>0</v>
      </c>
      <c r="R391">
        <v>0</v>
      </c>
    </row>
    <row r="392" spans="1:18">
      <c r="A392" t="s">
        <v>455</v>
      </c>
      <c r="B392" t="s">
        <v>33</v>
      </c>
      <c r="C392">
        <v>2700</v>
      </c>
      <c r="D392" t="s">
        <v>81</v>
      </c>
      <c r="E392">
        <v>6.5380000000000003</v>
      </c>
      <c r="F392" t="s">
        <v>82</v>
      </c>
      <c r="G392">
        <v>7.5</v>
      </c>
      <c r="H392">
        <v>10.8</v>
      </c>
      <c r="I392">
        <v>5.67</v>
      </c>
      <c r="J392">
        <v>10.4</v>
      </c>
      <c r="K392">
        <v>9.82</v>
      </c>
      <c r="L392">
        <v>9.81</v>
      </c>
      <c r="M392">
        <v>7.0990000000000002</v>
      </c>
      <c r="N392">
        <v>8.7284285714299994</v>
      </c>
      <c r="O392">
        <v>10.8</v>
      </c>
      <c r="P392">
        <v>5.67</v>
      </c>
      <c r="Q392">
        <v>5.13</v>
      </c>
      <c r="R392">
        <v>0.58773466014200004</v>
      </c>
    </row>
    <row r="393" spans="1:18">
      <c r="A393" t="s">
        <v>456</v>
      </c>
      <c r="B393" t="s">
        <v>33</v>
      </c>
      <c r="C393">
        <v>2700</v>
      </c>
      <c r="D393" t="s">
        <v>23</v>
      </c>
      <c r="E393">
        <v>7.9130000000000003</v>
      </c>
      <c r="F393" t="s">
        <v>24</v>
      </c>
      <c r="I393">
        <v>5.63</v>
      </c>
      <c r="N393">
        <v>5.63</v>
      </c>
      <c r="O393">
        <v>5.63</v>
      </c>
      <c r="P393">
        <v>5.63</v>
      </c>
      <c r="Q393">
        <v>0</v>
      </c>
      <c r="R393">
        <v>0</v>
      </c>
    </row>
    <row r="394" spans="1:18">
      <c r="A394" t="s">
        <v>457</v>
      </c>
      <c r="B394" t="s">
        <v>224</v>
      </c>
      <c r="C394">
        <v>2600</v>
      </c>
      <c r="D394" t="s">
        <v>26</v>
      </c>
      <c r="E394">
        <v>6.25</v>
      </c>
      <c r="F394" t="s">
        <v>27</v>
      </c>
      <c r="G394">
        <v>3.1</v>
      </c>
      <c r="H394">
        <v>3.1</v>
      </c>
      <c r="I394">
        <v>3.1</v>
      </c>
      <c r="J394">
        <v>3.1</v>
      </c>
      <c r="K394">
        <v>3.1</v>
      </c>
      <c r="L394">
        <v>3.1</v>
      </c>
      <c r="M394">
        <v>3.1</v>
      </c>
      <c r="N394">
        <v>3.1</v>
      </c>
      <c r="O394">
        <v>3.1</v>
      </c>
      <c r="P394">
        <v>3.1</v>
      </c>
      <c r="Q394">
        <v>0</v>
      </c>
      <c r="R394">
        <v>0</v>
      </c>
    </row>
    <row r="395" spans="1:18">
      <c r="A395" t="s">
        <v>458</v>
      </c>
      <c r="B395" t="s">
        <v>224</v>
      </c>
      <c r="C395">
        <v>2600</v>
      </c>
      <c r="D395" t="s">
        <v>54</v>
      </c>
      <c r="E395">
        <v>7.25</v>
      </c>
      <c r="F395" t="s">
        <v>110</v>
      </c>
      <c r="G395">
        <v>4.8</v>
      </c>
      <c r="H395">
        <v>4.8</v>
      </c>
      <c r="I395">
        <v>4.8</v>
      </c>
      <c r="J395">
        <v>4.8</v>
      </c>
      <c r="K395">
        <v>4.8</v>
      </c>
      <c r="L395">
        <v>4.8</v>
      </c>
      <c r="M395">
        <v>4.8</v>
      </c>
      <c r="N395">
        <v>4.8</v>
      </c>
      <c r="O395">
        <v>4.8</v>
      </c>
      <c r="P395">
        <v>4.8</v>
      </c>
      <c r="Q395">
        <v>0</v>
      </c>
      <c r="R395">
        <v>0</v>
      </c>
    </row>
    <row r="396" spans="1:18">
      <c r="A396" t="s">
        <v>459</v>
      </c>
      <c r="B396" t="s">
        <v>224</v>
      </c>
      <c r="C396">
        <v>2600</v>
      </c>
      <c r="D396" t="s">
        <v>84</v>
      </c>
      <c r="E396">
        <v>5.375</v>
      </c>
      <c r="F396" t="s">
        <v>85</v>
      </c>
      <c r="G396">
        <v>4.9000000000000004</v>
      </c>
      <c r="H396">
        <v>4.9000000000000004</v>
      </c>
      <c r="I396">
        <v>4.9000000000000004</v>
      </c>
      <c r="J396">
        <v>4.9000000000000004</v>
      </c>
      <c r="K396">
        <v>4.9000000000000004</v>
      </c>
      <c r="L396">
        <v>4.9000000000000004</v>
      </c>
      <c r="M396">
        <v>4.9000000000000004</v>
      </c>
      <c r="N396">
        <v>4.9000000000000004</v>
      </c>
      <c r="O396">
        <v>4.9000000000000004</v>
      </c>
      <c r="P396">
        <v>4.9000000000000004</v>
      </c>
      <c r="Q396">
        <v>0</v>
      </c>
      <c r="R396">
        <v>0</v>
      </c>
    </row>
    <row r="397" spans="1:18">
      <c r="A397" t="s">
        <v>460</v>
      </c>
      <c r="B397" t="s">
        <v>224</v>
      </c>
      <c r="C397">
        <v>2500</v>
      </c>
      <c r="D397" t="s">
        <v>35</v>
      </c>
      <c r="E397">
        <v>4.5</v>
      </c>
      <c r="F397" t="s">
        <v>36</v>
      </c>
      <c r="G397">
        <v>6.7</v>
      </c>
      <c r="H397">
        <v>6.7</v>
      </c>
      <c r="I397">
        <v>6.7</v>
      </c>
      <c r="J397">
        <v>6.7</v>
      </c>
      <c r="K397">
        <v>6.7</v>
      </c>
      <c r="L397">
        <v>6.7</v>
      </c>
      <c r="M397">
        <v>6.7</v>
      </c>
      <c r="N397">
        <v>6.7</v>
      </c>
      <c r="O397">
        <v>6.7</v>
      </c>
      <c r="P397">
        <v>6.7</v>
      </c>
      <c r="Q397">
        <v>0</v>
      </c>
      <c r="R397">
        <v>0</v>
      </c>
    </row>
    <row r="398" spans="1:18">
      <c r="A398" t="s">
        <v>461</v>
      </c>
      <c r="B398" t="s">
        <v>224</v>
      </c>
      <c r="C398">
        <v>2500</v>
      </c>
      <c r="D398" t="s">
        <v>81</v>
      </c>
      <c r="E398">
        <v>6.5</v>
      </c>
      <c r="F398" t="s">
        <v>82</v>
      </c>
      <c r="G398">
        <v>6.4</v>
      </c>
      <c r="H398">
        <v>6.4</v>
      </c>
      <c r="I398">
        <v>6.4</v>
      </c>
      <c r="J398">
        <v>6.4</v>
      </c>
      <c r="K398">
        <v>6.4</v>
      </c>
      <c r="L398">
        <v>6.4</v>
      </c>
      <c r="M398">
        <v>6.4</v>
      </c>
      <c r="N398">
        <v>6.4</v>
      </c>
      <c r="O398">
        <v>6.4</v>
      </c>
      <c r="P398">
        <v>6.4</v>
      </c>
      <c r="Q398">
        <v>0</v>
      </c>
      <c r="R398">
        <v>0</v>
      </c>
    </row>
    <row r="399" spans="1:18">
      <c r="A399" t="s">
        <v>462</v>
      </c>
      <c r="B399" t="s">
        <v>224</v>
      </c>
      <c r="C399">
        <v>2500</v>
      </c>
      <c r="D399" t="s">
        <v>35</v>
      </c>
      <c r="E399">
        <v>7.125</v>
      </c>
      <c r="F399" t="s">
        <v>73</v>
      </c>
      <c r="G399">
        <v>6.7</v>
      </c>
      <c r="H399">
        <v>6.7</v>
      </c>
      <c r="I399">
        <v>6.7</v>
      </c>
      <c r="J399">
        <v>6.7</v>
      </c>
      <c r="K399">
        <v>6.7</v>
      </c>
      <c r="L399">
        <v>6.7</v>
      </c>
      <c r="M399">
        <v>6.7</v>
      </c>
      <c r="N399">
        <v>6.7</v>
      </c>
      <c r="O399">
        <v>6.7</v>
      </c>
      <c r="P399">
        <v>6.7</v>
      </c>
      <c r="Q399">
        <v>0</v>
      </c>
      <c r="R399">
        <v>0</v>
      </c>
    </row>
    <row r="400" spans="1:18">
      <c r="A400" t="s">
        <v>463</v>
      </c>
      <c r="B400" t="s">
        <v>224</v>
      </c>
      <c r="C400">
        <v>2500</v>
      </c>
      <c r="D400" t="s">
        <v>45</v>
      </c>
      <c r="E400">
        <v>7</v>
      </c>
      <c r="F400" t="s">
        <v>119</v>
      </c>
      <c r="G400">
        <v>2.6</v>
      </c>
      <c r="H400">
        <v>2.6</v>
      </c>
      <c r="I400">
        <v>2.6</v>
      </c>
      <c r="J400">
        <v>2.6</v>
      </c>
      <c r="K400">
        <v>2.6</v>
      </c>
      <c r="L400">
        <v>2.6</v>
      </c>
      <c r="M400">
        <v>2.6</v>
      </c>
      <c r="N400">
        <v>2.6</v>
      </c>
      <c r="O400">
        <v>2.6</v>
      </c>
      <c r="P400">
        <v>2.6</v>
      </c>
      <c r="Q400">
        <v>0</v>
      </c>
      <c r="R400">
        <v>0</v>
      </c>
    </row>
    <row r="401" spans="1:18">
      <c r="A401" t="s">
        <v>464</v>
      </c>
      <c r="B401" t="s">
        <v>33</v>
      </c>
      <c r="C401">
        <v>2500</v>
      </c>
      <c r="D401" t="s">
        <v>51</v>
      </c>
      <c r="E401">
        <v>0</v>
      </c>
      <c r="F401" t="s">
        <v>52</v>
      </c>
    </row>
    <row r="402" spans="1:18">
      <c r="A402" t="s">
        <v>465</v>
      </c>
      <c r="B402" t="s">
        <v>33</v>
      </c>
      <c r="C402">
        <v>2500</v>
      </c>
      <c r="D402" t="s">
        <v>67</v>
      </c>
      <c r="E402">
        <v>1.8380000000000001</v>
      </c>
      <c r="F402" t="s">
        <v>127</v>
      </c>
      <c r="K402">
        <v>3.36</v>
      </c>
      <c r="L402">
        <v>0.03</v>
      </c>
      <c r="M402">
        <v>2.028</v>
      </c>
      <c r="N402">
        <v>1.806</v>
      </c>
      <c r="O402">
        <v>3.36</v>
      </c>
      <c r="P402">
        <v>0.03</v>
      </c>
      <c r="Q402">
        <v>3.33</v>
      </c>
      <c r="R402">
        <v>1.8438538205999999</v>
      </c>
    </row>
    <row r="403" spans="1:18">
      <c r="A403" t="s">
        <v>466</v>
      </c>
      <c r="B403" t="s">
        <v>33</v>
      </c>
      <c r="C403">
        <v>2500</v>
      </c>
      <c r="D403" t="s">
        <v>84</v>
      </c>
      <c r="E403">
        <v>2.2250000000000001</v>
      </c>
      <c r="F403" t="s">
        <v>85</v>
      </c>
      <c r="H403">
        <v>6.4</v>
      </c>
      <c r="I403">
        <v>2.66</v>
      </c>
      <c r="J403">
        <v>6.2</v>
      </c>
      <c r="K403">
        <v>3.13</v>
      </c>
      <c r="L403">
        <v>5.66</v>
      </c>
      <c r="M403">
        <v>1.6659999999999999</v>
      </c>
      <c r="N403">
        <v>4.2859999999999996</v>
      </c>
      <c r="O403">
        <v>6.4</v>
      </c>
      <c r="P403">
        <v>1.6659999999999999</v>
      </c>
      <c r="Q403">
        <v>4.734</v>
      </c>
      <c r="R403">
        <v>1.1045263649099999</v>
      </c>
    </row>
    <row r="404" spans="1:18">
      <c r="A404" t="s">
        <v>467</v>
      </c>
      <c r="B404" t="s">
        <v>33</v>
      </c>
      <c r="C404">
        <v>2500</v>
      </c>
      <c r="D404" t="s">
        <v>54</v>
      </c>
      <c r="E404">
        <v>5.343</v>
      </c>
      <c r="F404" t="s">
        <v>55</v>
      </c>
      <c r="G404">
        <v>4.5</v>
      </c>
      <c r="H404">
        <v>6.4</v>
      </c>
      <c r="I404">
        <v>9.7200000000000006</v>
      </c>
      <c r="J404">
        <v>6.2</v>
      </c>
      <c r="K404">
        <v>7.03</v>
      </c>
      <c r="L404">
        <v>5.59</v>
      </c>
      <c r="M404">
        <v>7.15</v>
      </c>
      <c r="N404">
        <v>6.6557142857100002</v>
      </c>
      <c r="O404">
        <v>9.7200000000000006</v>
      </c>
      <c r="P404">
        <v>4.5</v>
      </c>
      <c r="Q404">
        <v>5.22</v>
      </c>
      <c r="R404">
        <v>0.78428847392099998</v>
      </c>
    </row>
    <row r="405" spans="1:18">
      <c r="A405" t="s">
        <v>468</v>
      </c>
      <c r="B405" t="s">
        <v>33</v>
      </c>
      <c r="C405">
        <v>2500</v>
      </c>
      <c r="D405" t="s">
        <v>23</v>
      </c>
      <c r="E405">
        <v>3.95</v>
      </c>
      <c r="F405" t="s">
        <v>30</v>
      </c>
      <c r="G405">
        <v>2</v>
      </c>
      <c r="H405">
        <v>7.2</v>
      </c>
      <c r="I405">
        <v>3.84</v>
      </c>
      <c r="J405">
        <v>6.6</v>
      </c>
      <c r="K405">
        <v>6.08</v>
      </c>
      <c r="L405">
        <v>5.4</v>
      </c>
      <c r="M405">
        <v>3.7709999999999999</v>
      </c>
      <c r="N405">
        <v>4.9844285714299996</v>
      </c>
      <c r="O405">
        <v>7.2</v>
      </c>
      <c r="P405">
        <v>2</v>
      </c>
      <c r="Q405">
        <v>5.2</v>
      </c>
      <c r="R405">
        <v>1.0432489753800001</v>
      </c>
    </row>
    <row r="406" spans="1:18">
      <c r="A406" t="s">
        <v>469</v>
      </c>
      <c r="B406" t="s">
        <v>33</v>
      </c>
      <c r="C406">
        <v>2500</v>
      </c>
      <c r="D406" t="s">
        <v>20</v>
      </c>
      <c r="E406">
        <v>0.2</v>
      </c>
      <c r="F406" t="s">
        <v>21</v>
      </c>
      <c r="M406">
        <v>1.006</v>
      </c>
      <c r="N406">
        <v>1.006</v>
      </c>
      <c r="O406">
        <v>1.006</v>
      </c>
      <c r="P406">
        <v>1.006</v>
      </c>
      <c r="Q406">
        <v>0</v>
      </c>
      <c r="R406">
        <v>0</v>
      </c>
    </row>
    <row r="407" spans="1:18">
      <c r="A407" t="s">
        <v>470</v>
      </c>
      <c r="B407" t="s">
        <v>33</v>
      </c>
      <c r="C407">
        <v>2500</v>
      </c>
      <c r="D407" t="s">
        <v>26</v>
      </c>
      <c r="E407">
        <v>0</v>
      </c>
      <c r="F407" t="s">
        <v>38</v>
      </c>
    </row>
    <row r="408" spans="1:18">
      <c r="A408" t="s">
        <v>471</v>
      </c>
      <c r="B408" t="s">
        <v>33</v>
      </c>
      <c r="C408">
        <v>2500</v>
      </c>
      <c r="D408" t="s">
        <v>67</v>
      </c>
      <c r="E408">
        <v>5.9</v>
      </c>
      <c r="F408" t="s">
        <v>127</v>
      </c>
      <c r="H408">
        <v>4.4000000000000004</v>
      </c>
      <c r="I408">
        <v>2.95</v>
      </c>
      <c r="J408">
        <v>4.2</v>
      </c>
      <c r="K408">
        <v>3.41</v>
      </c>
      <c r="L408">
        <v>2.4500000000000002</v>
      </c>
      <c r="M408">
        <v>4.9020000000000001</v>
      </c>
      <c r="N408">
        <v>3.7186666666699999</v>
      </c>
      <c r="O408">
        <v>4.9020000000000001</v>
      </c>
      <c r="P408">
        <v>2.4500000000000002</v>
      </c>
      <c r="Q408">
        <v>2.452</v>
      </c>
      <c r="R408">
        <v>0.65937612047299998</v>
      </c>
    </row>
    <row r="409" spans="1:18">
      <c r="A409" t="s">
        <v>472</v>
      </c>
      <c r="B409" t="s">
        <v>33</v>
      </c>
      <c r="C409">
        <v>2500</v>
      </c>
      <c r="D409" t="s">
        <v>81</v>
      </c>
      <c r="E409">
        <v>3.2629999999999999</v>
      </c>
      <c r="F409" t="s">
        <v>93</v>
      </c>
      <c r="G409">
        <v>2</v>
      </c>
      <c r="H409">
        <v>5</v>
      </c>
      <c r="I409">
        <v>5.85</v>
      </c>
      <c r="J409">
        <v>5.5</v>
      </c>
      <c r="L409">
        <v>4.12</v>
      </c>
      <c r="M409">
        <v>2.6829999999999998</v>
      </c>
      <c r="N409">
        <v>4.1921666666700004</v>
      </c>
      <c r="O409">
        <v>5.85</v>
      </c>
      <c r="P409">
        <v>2</v>
      </c>
      <c r="Q409">
        <v>3.85</v>
      </c>
      <c r="R409">
        <v>0.91837951735400003</v>
      </c>
    </row>
    <row r="410" spans="1:18">
      <c r="A410" t="s">
        <v>473</v>
      </c>
      <c r="B410" t="s">
        <v>33</v>
      </c>
      <c r="C410">
        <v>2500</v>
      </c>
      <c r="D410" t="s">
        <v>59</v>
      </c>
      <c r="E410">
        <v>2.1</v>
      </c>
      <c r="F410" t="s">
        <v>65</v>
      </c>
      <c r="I410">
        <v>2.86</v>
      </c>
      <c r="J410">
        <v>1.8</v>
      </c>
      <c r="K410">
        <v>1.55</v>
      </c>
      <c r="L410">
        <v>3.32</v>
      </c>
      <c r="M410">
        <v>1.119</v>
      </c>
      <c r="N410">
        <v>2.1297999999999999</v>
      </c>
      <c r="O410">
        <v>3.32</v>
      </c>
      <c r="P410">
        <v>1.119</v>
      </c>
      <c r="Q410">
        <v>2.2010000000000001</v>
      </c>
      <c r="R410">
        <v>1.03343036905</v>
      </c>
    </row>
    <row r="411" spans="1:18">
      <c r="A411" t="s">
        <v>474</v>
      </c>
      <c r="B411" t="s">
        <v>33</v>
      </c>
      <c r="C411">
        <v>2500</v>
      </c>
      <c r="D411" t="s">
        <v>40</v>
      </c>
      <c r="E411">
        <v>1.9670000000000001</v>
      </c>
      <c r="F411" t="s">
        <v>43</v>
      </c>
      <c r="I411">
        <v>3.71</v>
      </c>
      <c r="L411">
        <v>0.01</v>
      </c>
      <c r="N411">
        <v>1.86</v>
      </c>
      <c r="O411">
        <v>3.71</v>
      </c>
      <c r="P411">
        <v>0.01</v>
      </c>
      <c r="Q411">
        <v>3.7</v>
      </c>
      <c r="R411">
        <v>1.98924731183</v>
      </c>
    </row>
    <row r="412" spans="1:18">
      <c r="A412" t="s">
        <v>475</v>
      </c>
      <c r="B412" t="s">
        <v>33</v>
      </c>
      <c r="C412">
        <v>2500</v>
      </c>
      <c r="D412" t="s">
        <v>48</v>
      </c>
      <c r="E412">
        <v>0.88800000000000001</v>
      </c>
      <c r="F412" t="s">
        <v>49</v>
      </c>
      <c r="I412">
        <v>4.75</v>
      </c>
      <c r="L412">
        <v>0.03</v>
      </c>
      <c r="M412">
        <v>1.258</v>
      </c>
      <c r="N412">
        <v>2.0126666666699999</v>
      </c>
      <c r="O412">
        <v>4.75</v>
      </c>
      <c r="P412">
        <v>0.03</v>
      </c>
      <c r="Q412">
        <v>4.72</v>
      </c>
      <c r="R412">
        <v>2.3451473998000001</v>
      </c>
    </row>
    <row r="413" spans="1:18">
      <c r="A413" t="s">
        <v>476</v>
      </c>
      <c r="B413" t="s">
        <v>33</v>
      </c>
      <c r="C413">
        <v>2500</v>
      </c>
      <c r="D413" t="s">
        <v>35</v>
      </c>
      <c r="E413">
        <v>2.2749999999999999</v>
      </c>
      <c r="F413" t="s">
        <v>73</v>
      </c>
      <c r="G413">
        <v>4</v>
      </c>
      <c r="H413">
        <v>2.4</v>
      </c>
      <c r="I413">
        <v>2.17</v>
      </c>
      <c r="J413">
        <v>3.2</v>
      </c>
      <c r="K413">
        <v>2.54</v>
      </c>
      <c r="L413">
        <v>5.56</v>
      </c>
      <c r="M413">
        <v>2.3719999999999999</v>
      </c>
      <c r="N413">
        <v>3.1774285714300001</v>
      </c>
      <c r="O413">
        <v>5.56</v>
      </c>
      <c r="P413">
        <v>2.17</v>
      </c>
      <c r="Q413">
        <v>3.39</v>
      </c>
      <c r="R413">
        <v>1.0669004585899999</v>
      </c>
    </row>
    <row r="414" spans="1:18">
      <c r="A414" t="s">
        <v>477</v>
      </c>
      <c r="B414" t="s">
        <v>33</v>
      </c>
      <c r="C414">
        <v>2500</v>
      </c>
      <c r="D414" t="s">
        <v>51</v>
      </c>
      <c r="E414">
        <v>5.9329999999999998</v>
      </c>
      <c r="F414" t="s">
        <v>52</v>
      </c>
      <c r="H414">
        <v>2</v>
      </c>
      <c r="I414">
        <v>5.28</v>
      </c>
      <c r="J414">
        <v>2</v>
      </c>
      <c r="K414">
        <v>3.51</v>
      </c>
      <c r="L414">
        <v>7.98</v>
      </c>
      <c r="M414">
        <v>4.3719999999999999</v>
      </c>
      <c r="N414">
        <v>4.1903333333299999</v>
      </c>
      <c r="O414">
        <v>7.98</v>
      </c>
      <c r="P414">
        <v>2</v>
      </c>
      <c r="Q414">
        <v>5.98</v>
      </c>
      <c r="R414">
        <v>1.4270941054799999</v>
      </c>
    </row>
    <row r="415" spans="1:18">
      <c r="A415" t="s">
        <v>478</v>
      </c>
      <c r="B415" t="s">
        <v>33</v>
      </c>
      <c r="C415">
        <v>2500</v>
      </c>
      <c r="D415" t="s">
        <v>84</v>
      </c>
      <c r="E415">
        <v>2.9140000000000001</v>
      </c>
      <c r="F415" t="s">
        <v>85</v>
      </c>
      <c r="H415">
        <v>6.6</v>
      </c>
      <c r="J415">
        <v>7.3</v>
      </c>
      <c r="L415">
        <v>0.85</v>
      </c>
      <c r="N415">
        <v>4.9166666666700003</v>
      </c>
      <c r="O415">
        <v>7.3</v>
      </c>
      <c r="P415">
        <v>0.85</v>
      </c>
      <c r="Q415">
        <v>6.45</v>
      </c>
      <c r="R415">
        <v>1.31186440678</v>
      </c>
    </row>
    <row r="416" spans="1:18">
      <c r="A416" t="s">
        <v>479</v>
      </c>
      <c r="B416" t="s">
        <v>33</v>
      </c>
      <c r="C416">
        <v>2500</v>
      </c>
      <c r="D416" t="s">
        <v>67</v>
      </c>
      <c r="E416">
        <v>2.613</v>
      </c>
      <c r="F416" t="s">
        <v>68</v>
      </c>
      <c r="G416">
        <v>2</v>
      </c>
      <c r="H416">
        <v>4</v>
      </c>
      <c r="I416">
        <v>3.93</v>
      </c>
      <c r="J416">
        <v>4</v>
      </c>
      <c r="K416">
        <v>2.35</v>
      </c>
      <c r="L416">
        <v>4</v>
      </c>
      <c r="M416">
        <v>2.3010000000000002</v>
      </c>
      <c r="N416">
        <v>3.2258571428599998</v>
      </c>
      <c r="O416">
        <v>4</v>
      </c>
      <c r="P416">
        <v>2</v>
      </c>
      <c r="Q416">
        <v>2</v>
      </c>
      <c r="R416">
        <v>0.61999025729599999</v>
      </c>
    </row>
    <row r="417" spans="1:18">
      <c r="A417" t="s">
        <v>480</v>
      </c>
      <c r="B417" t="s">
        <v>33</v>
      </c>
      <c r="C417">
        <v>2500</v>
      </c>
      <c r="D417" t="s">
        <v>59</v>
      </c>
      <c r="E417">
        <v>5.8129999999999997</v>
      </c>
      <c r="F417" t="s">
        <v>60</v>
      </c>
      <c r="G417">
        <v>6</v>
      </c>
      <c r="H417">
        <v>3.8</v>
      </c>
      <c r="I417">
        <v>7.52</v>
      </c>
      <c r="J417">
        <v>3.9</v>
      </c>
      <c r="K417">
        <v>6.59</v>
      </c>
      <c r="L417">
        <v>11.3</v>
      </c>
      <c r="M417">
        <v>5.7240000000000002</v>
      </c>
      <c r="N417">
        <v>6.4048571428600001</v>
      </c>
      <c r="O417">
        <v>11.3</v>
      </c>
      <c r="P417">
        <v>3.8</v>
      </c>
      <c r="Q417">
        <v>7.5</v>
      </c>
      <c r="R417">
        <v>1.17098630504</v>
      </c>
    </row>
    <row r="418" spans="1:18">
      <c r="A418" t="s">
        <v>481</v>
      </c>
      <c r="B418" t="s">
        <v>33</v>
      </c>
      <c r="C418">
        <v>2500</v>
      </c>
      <c r="D418" t="s">
        <v>26</v>
      </c>
      <c r="E418">
        <v>1.625</v>
      </c>
      <c r="F418" t="s">
        <v>27</v>
      </c>
      <c r="G418">
        <v>4</v>
      </c>
      <c r="H418">
        <v>5.4</v>
      </c>
      <c r="I418">
        <v>4.3099999999999996</v>
      </c>
      <c r="J418">
        <v>5.7</v>
      </c>
      <c r="K418">
        <v>1.31</v>
      </c>
      <c r="L418">
        <v>0.75</v>
      </c>
      <c r="M418">
        <v>1.3260000000000001</v>
      </c>
      <c r="N418">
        <v>3.25657142857</v>
      </c>
      <c r="O418">
        <v>5.7</v>
      </c>
      <c r="P418">
        <v>0.75</v>
      </c>
      <c r="Q418">
        <v>4.95</v>
      </c>
      <c r="R418">
        <v>1.52000350939</v>
      </c>
    </row>
    <row r="419" spans="1:18">
      <c r="A419" t="s">
        <v>482</v>
      </c>
      <c r="B419" t="s">
        <v>33</v>
      </c>
      <c r="C419">
        <v>2500</v>
      </c>
      <c r="D419" t="s">
        <v>35</v>
      </c>
      <c r="E419">
        <v>0</v>
      </c>
      <c r="F419" t="s">
        <v>73</v>
      </c>
    </row>
    <row r="420" spans="1:18">
      <c r="A420" t="s">
        <v>483</v>
      </c>
      <c r="B420" t="s">
        <v>33</v>
      </c>
      <c r="C420">
        <v>2500</v>
      </c>
      <c r="D420" t="s">
        <v>45</v>
      </c>
      <c r="E420">
        <v>0</v>
      </c>
      <c r="F420" t="s">
        <v>119</v>
      </c>
      <c r="L420">
        <v>0.01</v>
      </c>
      <c r="N420">
        <v>0.01</v>
      </c>
      <c r="O420">
        <v>0.01</v>
      </c>
      <c r="P420">
        <v>0.01</v>
      </c>
      <c r="Q420">
        <v>0</v>
      </c>
      <c r="R420">
        <v>0</v>
      </c>
    </row>
    <row r="421" spans="1:18">
      <c r="A421" t="s">
        <v>484</v>
      </c>
      <c r="B421" t="s">
        <v>33</v>
      </c>
      <c r="C421">
        <v>2500</v>
      </c>
      <c r="D421" t="s">
        <v>20</v>
      </c>
      <c r="E421">
        <v>1.0329999999999999</v>
      </c>
      <c r="F421" t="s">
        <v>131</v>
      </c>
      <c r="I421">
        <v>4.1500000000000004</v>
      </c>
      <c r="K421">
        <v>2.4</v>
      </c>
      <c r="L421">
        <v>0.56999999999999995</v>
      </c>
      <c r="M421">
        <v>2.766</v>
      </c>
      <c r="N421">
        <v>2.4714999999999998</v>
      </c>
      <c r="O421">
        <v>4.1500000000000004</v>
      </c>
      <c r="P421">
        <v>0.56999999999999995</v>
      </c>
      <c r="Q421">
        <v>3.58</v>
      </c>
      <c r="R421">
        <v>1.44851304876</v>
      </c>
    </row>
    <row r="422" spans="1:18">
      <c r="A422" t="s">
        <v>485</v>
      </c>
      <c r="B422" t="s">
        <v>33</v>
      </c>
      <c r="C422">
        <v>2500</v>
      </c>
      <c r="D422" t="s">
        <v>54</v>
      </c>
      <c r="E422">
        <v>3.0249999999999999</v>
      </c>
      <c r="F422" t="s">
        <v>55</v>
      </c>
      <c r="H422">
        <v>5.6</v>
      </c>
      <c r="I422">
        <v>3.79</v>
      </c>
      <c r="J422">
        <v>5.8</v>
      </c>
      <c r="L422">
        <v>0.41</v>
      </c>
      <c r="N422">
        <v>3.9</v>
      </c>
      <c r="O422">
        <v>5.8</v>
      </c>
      <c r="P422">
        <v>0.41</v>
      </c>
      <c r="Q422">
        <v>5.39</v>
      </c>
      <c r="R422">
        <v>1.3820512820499999</v>
      </c>
    </row>
    <row r="423" spans="1:18">
      <c r="A423" t="s">
        <v>486</v>
      </c>
      <c r="B423" t="s">
        <v>33</v>
      </c>
      <c r="C423">
        <v>2500</v>
      </c>
      <c r="D423" t="s">
        <v>54</v>
      </c>
      <c r="E423">
        <v>0</v>
      </c>
      <c r="F423" t="s">
        <v>55</v>
      </c>
    </row>
    <row r="424" spans="1:18">
      <c r="A424" t="s">
        <v>487</v>
      </c>
      <c r="B424" t="s">
        <v>33</v>
      </c>
      <c r="C424">
        <v>2500</v>
      </c>
      <c r="D424" t="s">
        <v>48</v>
      </c>
      <c r="E424">
        <v>0.15</v>
      </c>
      <c r="F424" t="s">
        <v>112</v>
      </c>
    </row>
    <row r="425" spans="1:18">
      <c r="A425" t="s">
        <v>488</v>
      </c>
      <c r="B425" t="s">
        <v>33</v>
      </c>
      <c r="C425">
        <v>2500</v>
      </c>
      <c r="D425" t="s">
        <v>59</v>
      </c>
      <c r="E425">
        <v>4.0999999999999996</v>
      </c>
      <c r="F425" t="s">
        <v>60</v>
      </c>
      <c r="H425">
        <v>4.2</v>
      </c>
      <c r="I425">
        <v>6.74</v>
      </c>
      <c r="J425">
        <v>4.0999999999999996</v>
      </c>
      <c r="K425">
        <v>3.33</v>
      </c>
      <c r="L425">
        <v>3.19</v>
      </c>
      <c r="M425">
        <v>3.952</v>
      </c>
      <c r="N425">
        <v>4.2519999999999998</v>
      </c>
      <c r="O425">
        <v>6.74</v>
      </c>
      <c r="P425">
        <v>3.19</v>
      </c>
      <c r="Q425">
        <v>3.55</v>
      </c>
      <c r="R425">
        <v>0.83490122295400004</v>
      </c>
    </row>
    <row r="426" spans="1:18">
      <c r="A426" t="s">
        <v>489</v>
      </c>
      <c r="B426" t="s">
        <v>33</v>
      </c>
      <c r="C426">
        <v>2500</v>
      </c>
      <c r="D426" t="s">
        <v>51</v>
      </c>
      <c r="E426">
        <v>3.0249999999999999</v>
      </c>
      <c r="F426" t="s">
        <v>52</v>
      </c>
      <c r="H426">
        <v>3.8</v>
      </c>
      <c r="I426">
        <v>3.66</v>
      </c>
      <c r="J426">
        <v>3.9</v>
      </c>
      <c r="K426">
        <v>6.11</v>
      </c>
      <c r="L426">
        <v>4.5</v>
      </c>
      <c r="M426">
        <v>3.5310000000000001</v>
      </c>
      <c r="N426">
        <v>4.2501666666700002</v>
      </c>
      <c r="O426">
        <v>6.11</v>
      </c>
      <c r="P426">
        <v>3.5310000000000001</v>
      </c>
      <c r="Q426">
        <v>2.5790000000000002</v>
      </c>
      <c r="R426">
        <v>0.60679973334399995</v>
      </c>
    </row>
    <row r="427" spans="1:18">
      <c r="A427" t="s">
        <v>490</v>
      </c>
      <c r="B427" t="s">
        <v>33</v>
      </c>
      <c r="C427">
        <v>2500</v>
      </c>
      <c r="D427" t="s">
        <v>48</v>
      </c>
      <c r="E427">
        <v>1.8140000000000001</v>
      </c>
      <c r="F427" t="s">
        <v>49</v>
      </c>
      <c r="G427">
        <v>1.5</v>
      </c>
      <c r="H427">
        <v>4</v>
      </c>
      <c r="J427">
        <v>4</v>
      </c>
      <c r="K427">
        <v>4.4400000000000004</v>
      </c>
      <c r="L427">
        <v>6.74</v>
      </c>
      <c r="M427">
        <v>1.8640000000000001</v>
      </c>
      <c r="N427">
        <v>3.7573333333300001</v>
      </c>
      <c r="O427">
        <v>6.74</v>
      </c>
      <c r="P427">
        <v>1.5</v>
      </c>
      <c r="Q427">
        <v>5.24</v>
      </c>
      <c r="R427">
        <v>1.3946061036199999</v>
      </c>
    </row>
    <row r="428" spans="1:18">
      <c r="A428" t="s">
        <v>491</v>
      </c>
      <c r="B428" t="s">
        <v>33</v>
      </c>
      <c r="C428">
        <v>2500</v>
      </c>
      <c r="D428" t="s">
        <v>45</v>
      </c>
      <c r="E428">
        <v>3.2290000000000001</v>
      </c>
      <c r="F428" t="s">
        <v>46</v>
      </c>
      <c r="K428">
        <v>3.1</v>
      </c>
      <c r="M428">
        <v>1.5589999999999999</v>
      </c>
      <c r="N428">
        <v>2.3294999999999999</v>
      </c>
      <c r="O428">
        <v>3.1</v>
      </c>
      <c r="P428">
        <v>1.5589999999999999</v>
      </c>
      <c r="Q428">
        <v>1.5409999999999999</v>
      </c>
      <c r="R428">
        <v>0.66151534664099998</v>
      </c>
    </row>
    <row r="429" spans="1:18">
      <c r="A429" t="s">
        <v>492</v>
      </c>
      <c r="B429" t="s">
        <v>33</v>
      </c>
      <c r="C429">
        <v>2500</v>
      </c>
      <c r="D429" t="s">
        <v>62</v>
      </c>
      <c r="E429">
        <v>1.5629999999999999</v>
      </c>
      <c r="F429" t="s">
        <v>75</v>
      </c>
      <c r="I429">
        <v>3.3</v>
      </c>
      <c r="K429">
        <v>2.29</v>
      </c>
      <c r="L429">
        <v>1.18</v>
      </c>
      <c r="N429">
        <v>2.2566666666700002</v>
      </c>
      <c r="O429">
        <v>3.3</v>
      </c>
      <c r="P429">
        <v>1.18</v>
      </c>
      <c r="Q429">
        <v>2.12</v>
      </c>
      <c r="R429">
        <v>0.93943870014800002</v>
      </c>
    </row>
    <row r="430" spans="1:18">
      <c r="A430" t="s">
        <v>493</v>
      </c>
      <c r="B430" t="s">
        <v>33</v>
      </c>
      <c r="C430">
        <v>2500</v>
      </c>
      <c r="D430" t="s">
        <v>35</v>
      </c>
      <c r="E430">
        <v>0.86699999999999999</v>
      </c>
      <c r="F430" t="s">
        <v>73</v>
      </c>
      <c r="K430">
        <v>1.53</v>
      </c>
      <c r="L430">
        <v>0.18</v>
      </c>
      <c r="N430">
        <v>0.85499999999999998</v>
      </c>
      <c r="O430">
        <v>1.53</v>
      </c>
      <c r="P430">
        <v>0.18</v>
      </c>
      <c r="Q430">
        <v>1.35</v>
      </c>
      <c r="R430">
        <v>1.5789473684199999</v>
      </c>
    </row>
    <row r="431" spans="1:18">
      <c r="A431" t="s">
        <v>494</v>
      </c>
      <c r="B431" t="s">
        <v>33</v>
      </c>
      <c r="C431">
        <v>2500</v>
      </c>
      <c r="D431" t="s">
        <v>62</v>
      </c>
      <c r="E431">
        <v>0.92900000000000005</v>
      </c>
      <c r="F431" t="s">
        <v>63</v>
      </c>
      <c r="H431">
        <v>3</v>
      </c>
      <c r="I431">
        <v>3.88</v>
      </c>
      <c r="J431">
        <v>3.5</v>
      </c>
      <c r="L431">
        <v>3</v>
      </c>
      <c r="M431">
        <v>1.9219999999999999</v>
      </c>
      <c r="N431">
        <v>3.0604</v>
      </c>
      <c r="O431">
        <v>3.88</v>
      </c>
      <c r="P431">
        <v>1.9219999999999999</v>
      </c>
      <c r="Q431">
        <v>1.958</v>
      </c>
      <c r="R431">
        <v>0.63978564893500001</v>
      </c>
    </row>
    <row r="432" spans="1:18">
      <c r="A432" t="s">
        <v>495</v>
      </c>
      <c r="B432" t="s">
        <v>33</v>
      </c>
      <c r="C432">
        <v>2500</v>
      </c>
      <c r="D432" t="s">
        <v>35</v>
      </c>
      <c r="E432">
        <v>0.71699999999999997</v>
      </c>
      <c r="F432" t="s">
        <v>36</v>
      </c>
      <c r="K432">
        <v>2.5</v>
      </c>
      <c r="L432">
        <v>2.76</v>
      </c>
      <c r="N432">
        <v>2.63</v>
      </c>
      <c r="O432">
        <v>2.76</v>
      </c>
      <c r="P432">
        <v>2.5</v>
      </c>
      <c r="Q432">
        <v>0.26</v>
      </c>
      <c r="R432">
        <v>9.8859315589400004E-2</v>
      </c>
    </row>
    <row r="433" spans="1:18">
      <c r="A433" t="s">
        <v>496</v>
      </c>
      <c r="B433" t="s">
        <v>33</v>
      </c>
      <c r="C433">
        <v>2500</v>
      </c>
      <c r="D433" t="s">
        <v>81</v>
      </c>
      <c r="E433">
        <v>4.34</v>
      </c>
      <c r="F433" t="s">
        <v>82</v>
      </c>
      <c r="H433">
        <v>1.4</v>
      </c>
      <c r="I433">
        <v>5.73</v>
      </c>
      <c r="J433">
        <v>1.7</v>
      </c>
      <c r="M433">
        <v>1.127</v>
      </c>
      <c r="N433">
        <v>2.4892500000000002</v>
      </c>
      <c r="O433">
        <v>5.73</v>
      </c>
      <c r="P433">
        <v>1.127</v>
      </c>
      <c r="Q433">
        <v>4.6029999999999998</v>
      </c>
      <c r="R433">
        <v>1.8491513508099999</v>
      </c>
    </row>
    <row r="434" spans="1:18">
      <c r="A434" t="s">
        <v>497</v>
      </c>
      <c r="B434" t="s">
        <v>33</v>
      </c>
      <c r="C434">
        <v>2500</v>
      </c>
      <c r="D434" t="s">
        <v>62</v>
      </c>
      <c r="E434">
        <v>2.7629999999999999</v>
      </c>
      <c r="F434" t="s">
        <v>75</v>
      </c>
      <c r="G434">
        <v>4</v>
      </c>
      <c r="H434">
        <v>5.8</v>
      </c>
      <c r="I434">
        <v>3.94</v>
      </c>
      <c r="J434">
        <v>5.9</v>
      </c>
      <c r="K434">
        <v>2.99</v>
      </c>
      <c r="L434">
        <v>4.95</v>
      </c>
      <c r="M434">
        <v>4.3650000000000002</v>
      </c>
      <c r="N434">
        <v>4.5635714285700004</v>
      </c>
      <c r="O434">
        <v>5.9</v>
      </c>
      <c r="P434">
        <v>2.99</v>
      </c>
      <c r="Q434">
        <v>2.91</v>
      </c>
      <c r="R434">
        <v>0.63765847550499999</v>
      </c>
    </row>
    <row r="435" spans="1:18">
      <c r="A435" t="s">
        <v>498</v>
      </c>
      <c r="B435" t="s">
        <v>33</v>
      </c>
      <c r="C435">
        <v>2500</v>
      </c>
      <c r="D435" t="s">
        <v>59</v>
      </c>
      <c r="E435">
        <v>0.35</v>
      </c>
      <c r="F435" t="s">
        <v>60</v>
      </c>
      <c r="L435">
        <v>0.02</v>
      </c>
      <c r="N435">
        <v>0.02</v>
      </c>
      <c r="O435">
        <v>0.02</v>
      </c>
      <c r="P435">
        <v>0.02</v>
      </c>
      <c r="Q435">
        <v>0</v>
      </c>
      <c r="R435">
        <v>0</v>
      </c>
    </row>
    <row r="436" spans="1:18">
      <c r="A436" t="s">
        <v>499</v>
      </c>
      <c r="B436" t="s">
        <v>33</v>
      </c>
      <c r="C436">
        <v>2500</v>
      </c>
      <c r="D436" t="s">
        <v>67</v>
      </c>
      <c r="E436">
        <v>0</v>
      </c>
      <c r="F436" t="s">
        <v>127</v>
      </c>
    </row>
    <row r="437" spans="1:18">
      <c r="A437" t="s">
        <v>500</v>
      </c>
      <c r="B437" t="s">
        <v>33</v>
      </c>
      <c r="C437">
        <v>2500</v>
      </c>
      <c r="D437" t="s">
        <v>62</v>
      </c>
      <c r="E437">
        <v>0</v>
      </c>
      <c r="F437" t="s">
        <v>63</v>
      </c>
    </row>
    <row r="438" spans="1:18">
      <c r="A438" t="s">
        <v>501</v>
      </c>
      <c r="B438" t="s">
        <v>33</v>
      </c>
      <c r="C438">
        <v>2500</v>
      </c>
      <c r="D438" t="s">
        <v>40</v>
      </c>
      <c r="E438">
        <v>3.4670000000000001</v>
      </c>
      <c r="F438" t="s">
        <v>43</v>
      </c>
      <c r="L438">
        <v>0.65</v>
      </c>
      <c r="N438">
        <v>0.65</v>
      </c>
      <c r="O438">
        <v>0.65</v>
      </c>
      <c r="P438">
        <v>0.65</v>
      </c>
      <c r="Q438">
        <v>0</v>
      </c>
      <c r="R438">
        <v>0</v>
      </c>
    </row>
    <row r="439" spans="1:18">
      <c r="A439" t="s">
        <v>502</v>
      </c>
      <c r="B439" t="s">
        <v>33</v>
      </c>
      <c r="C439">
        <v>2500</v>
      </c>
      <c r="D439" t="s">
        <v>23</v>
      </c>
      <c r="E439">
        <v>0.48799999999999999</v>
      </c>
      <c r="F439" t="s">
        <v>30</v>
      </c>
      <c r="L439">
        <v>0.02</v>
      </c>
      <c r="N439">
        <v>0.02</v>
      </c>
      <c r="O439">
        <v>0.02</v>
      </c>
      <c r="P439">
        <v>0.02</v>
      </c>
      <c r="Q439">
        <v>0</v>
      </c>
      <c r="R439">
        <v>0</v>
      </c>
    </row>
    <row r="440" spans="1:18">
      <c r="A440" t="s">
        <v>503</v>
      </c>
      <c r="B440" t="s">
        <v>33</v>
      </c>
      <c r="C440">
        <v>2500</v>
      </c>
      <c r="D440" t="s">
        <v>48</v>
      </c>
      <c r="E440">
        <v>3.68</v>
      </c>
      <c r="F440" t="s">
        <v>112</v>
      </c>
      <c r="H440">
        <v>3.2</v>
      </c>
      <c r="J440">
        <v>3.6</v>
      </c>
      <c r="L440">
        <v>0.03</v>
      </c>
      <c r="M440">
        <v>2.4489999999999998</v>
      </c>
      <c r="N440">
        <v>2.31975</v>
      </c>
      <c r="O440">
        <v>3.6</v>
      </c>
      <c r="P440">
        <v>0.03</v>
      </c>
      <c r="Q440">
        <v>3.57</v>
      </c>
      <c r="R440">
        <v>1.5389589395400001</v>
      </c>
    </row>
    <row r="441" spans="1:18">
      <c r="A441" t="s">
        <v>504</v>
      </c>
      <c r="B441" t="s">
        <v>33</v>
      </c>
      <c r="C441">
        <v>2500</v>
      </c>
      <c r="D441" t="s">
        <v>51</v>
      </c>
      <c r="E441">
        <v>3.9289999999999998</v>
      </c>
      <c r="F441" t="s">
        <v>78</v>
      </c>
      <c r="H441">
        <v>3</v>
      </c>
      <c r="I441">
        <v>4.8099999999999996</v>
      </c>
      <c r="J441">
        <v>3.5</v>
      </c>
      <c r="K441">
        <v>3.36</v>
      </c>
      <c r="L441">
        <v>3.22</v>
      </c>
      <c r="M441">
        <v>2.661</v>
      </c>
      <c r="N441">
        <v>3.42516666667</v>
      </c>
      <c r="O441">
        <v>4.8099999999999996</v>
      </c>
      <c r="P441">
        <v>2.661</v>
      </c>
      <c r="Q441">
        <v>2.149</v>
      </c>
      <c r="R441">
        <v>0.62741472434400003</v>
      </c>
    </row>
    <row r="442" spans="1:18">
      <c r="A442" t="s">
        <v>505</v>
      </c>
      <c r="B442" t="s">
        <v>33</v>
      </c>
      <c r="C442">
        <v>2500</v>
      </c>
      <c r="D442" t="s">
        <v>45</v>
      </c>
      <c r="E442">
        <v>3.411</v>
      </c>
      <c r="F442" t="s">
        <v>46</v>
      </c>
      <c r="G442">
        <v>2</v>
      </c>
      <c r="H442">
        <v>1.4</v>
      </c>
      <c r="I442">
        <v>7.53</v>
      </c>
      <c r="J442">
        <v>1.7</v>
      </c>
      <c r="K442">
        <v>3.1</v>
      </c>
      <c r="L442">
        <v>3.04</v>
      </c>
      <c r="M442">
        <v>3.0720000000000001</v>
      </c>
      <c r="N442">
        <v>3.12028571429</v>
      </c>
      <c r="O442">
        <v>7.53</v>
      </c>
      <c r="P442">
        <v>1.4</v>
      </c>
      <c r="Q442">
        <v>6.13</v>
      </c>
      <c r="R442">
        <v>1.9645636846400001</v>
      </c>
    </row>
    <row r="443" spans="1:18">
      <c r="A443" t="s">
        <v>506</v>
      </c>
      <c r="B443" t="s">
        <v>33</v>
      </c>
      <c r="C443">
        <v>2500</v>
      </c>
      <c r="D443" t="s">
        <v>54</v>
      </c>
      <c r="E443">
        <v>0</v>
      </c>
      <c r="F443" t="s">
        <v>110</v>
      </c>
    </row>
    <row r="444" spans="1:18">
      <c r="A444" t="s">
        <v>507</v>
      </c>
      <c r="B444" t="s">
        <v>33</v>
      </c>
      <c r="C444">
        <v>2500</v>
      </c>
      <c r="D444" t="s">
        <v>40</v>
      </c>
      <c r="E444">
        <v>1.5669999999999999</v>
      </c>
      <c r="F444" t="s">
        <v>41</v>
      </c>
      <c r="K444">
        <v>1.27</v>
      </c>
      <c r="N444">
        <v>1.27</v>
      </c>
      <c r="O444">
        <v>1.27</v>
      </c>
      <c r="P444">
        <v>1.27</v>
      </c>
      <c r="Q444">
        <v>0</v>
      </c>
      <c r="R444">
        <v>0</v>
      </c>
    </row>
    <row r="445" spans="1:18">
      <c r="A445" t="s">
        <v>508</v>
      </c>
      <c r="B445" t="s">
        <v>33</v>
      </c>
      <c r="C445">
        <v>2500</v>
      </c>
      <c r="D445" t="s">
        <v>26</v>
      </c>
      <c r="E445">
        <v>0.72499999999999998</v>
      </c>
      <c r="F445" t="s">
        <v>38</v>
      </c>
      <c r="I445">
        <v>2.5</v>
      </c>
      <c r="L445">
        <v>0.97</v>
      </c>
      <c r="N445">
        <v>1.7350000000000001</v>
      </c>
      <c r="O445">
        <v>2.5</v>
      </c>
      <c r="P445">
        <v>0.97</v>
      </c>
      <c r="Q445">
        <v>1.53</v>
      </c>
      <c r="R445">
        <v>0.88184438040299995</v>
      </c>
    </row>
    <row r="446" spans="1:18">
      <c r="A446" t="s">
        <v>509</v>
      </c>
      <c r="B446" t="s">
        <v>33</v>
      </c>
      <c r="C446">
        <v>2500</v>
      </c>
      <c r="D446" t="s">
        <v>59</v>
      </c>
      <c r="E446">
        <v>0</v>
      </c>
      <c r="F446" t="s">
        <v>60</v>
      </c>
    </row>
    <row r="447" spans="1:18">
      <c r="A447" t="s">
        <v>510</v>
      </c>
      <c r="B447" t="s">
        <v>33</v>
      </c>
      <c r="C447">
        <v>2500</v>
      </c>
      <c r="D447" t="s">
        <v>35</v>
      </c>
      <c r="E447">
        <v>1.425</v>
      </c>
      <c r="F447" t="s">
        <v>36</v>
      </c>
      <c r="G447">
        <v>2</v>
      </c>
      <c r="H447">
        <v>5</v>
      </c>
      <c r="I447">
        <v>4.37</v>
      </c>
      <c r="J447">
        <v>4.5</v>
      </c>
      <c r="L447">
        <v>0.24</v>
      </c>
      <c r="M447">
        <v>1.712</v>
      </c>
      <c r="N447">
        <v>2.9703333333300002</v>
      </c>
      <c r="O447">
        <v>5</v>
      </c>
      <c r="P447">
        <v>0.24</v>
      </c>
      <c r="Q447">
        <v>4.76</v>
      </c>
      <c r="R447">
        <v>1.6025137470499999</v>
      </c>
    </row>
    <row r="448" spans="1:18">
      <c r="A448" t="s">
        <v>511</v>
      </c>
      <c r="B448" t="s">
        <v>33</v>
      </c>
      <c r="C448">
        <v>2500</v>
      </c>
      <c r="D448" t="s">
        <v>81</v>
      </c>
      <c r="E448">
        <v>3.5</v>
      </c>
      <c r="F448" t="s">
        <v>82</v>
      </c>
      <c r="H448">
        <v>1.6</v>
      </c>
      <c r="I448">
        <v>3.74</v>
      </c>
      <c r="J448">
        <v>1.8</v>
      </c>
      <c r="K448">
        <v>3.99</v>
      </c>
      <c r="L448">
        <v>3.4</v>
      </c>
      <c r="M448">
        <v>3.323</v>
      </c>
      <c r="N448">
        <v>2.9754999999999998</v>
      </c>
      <c r="O448">
        <v>3.99</v>
      </c>
      <c r="P448">
        <v>1.6</v>
      </c>
      <c r="Q448">
        <v>2.39</v>
      </c>
      <c r="R448">
        <v>0.80322634851300001</v>
      </c>
    </row>
    <row r="449" spans="1:18">
      <c r="A449" t="s">
        <v>512</v>
      </c>
      <c r="B449" t="s">
        <v>33</v>
      </c>
      <c r="C449">
        <v>2500</v>
      </c>
      <c r="D449" t="s">
        <v>23</v>
      </c>
      <c r="E449">
        <v>2.15</v>
      </c>
      <c r="F449" t="s">
        <v>24</v>
      </c>
      <c r="K449">
        <v>3.76</v>
      </c>
      <c r="L449">
        <v>0.21</v>
      </c>
      <c r="N449">
        <v>1.9850000000000001</v>
      </c>
      <c r="O449">
        <v>3.76</v>
      </c>
      <c r="P449">
        <v>0.21</v>
      </c>
      <c r="Q449">
        <v>3.55</v>
      </c>
      <c r="R449">
        <v>1.7884130982399999</v>
      </c>
    </row>
    <row r="450" spans="1:18">
      <c r="A450" t="s">
        <v>513</v>
      </c>
      <c r="B450" t="s">
        <v>33</v>
      </c>
      <c r="C450">
        <v>2500</v>
      </c>
      <c r="D450" t="s">
        <v>84</v>
      </c>
      <c r="E450">
        <v>0.2</v>
      </c>
      <c r="F450" t="s">
        <v>85</v>
      </c>
    </row>
    <row r="451" spans="1:18">
      <c r="A451" t="s">
        <v>514</v>
      </c>
      <c r="B451" t="s">
        <v>33</v>
      </c>
      <c r="C451">
        <v>2500</v>
      </c>
      <c r="D451" t="s">
        <v>81</v>
      </c>
      <c r="E451">
        <v>0</v>
      </c>
      <c r="F451" t="s">
        <v>82</v>
      </c>
    </row>
    <row r="452" spans="1:18">
      <c r="A452" t="s">
        <v>515</v>
      </c>
      <c r="B452" t="s">
        <v>33</v>
      </c>
      <c r="C452">
        <v>2500</v>
      </c>
      <c r="D452" t="s">
        <v>51</v>
      </c>
      <c r="E452">
        <v>0</v>
      </c>
      <c r="F452" t="s">
        <v>78</v>
      </c>
    </row>
    <row r="453" spans="1:18">
      <c r="A453" t="s">
        <v>516</v>
      </c>
      <c r="B453" t="s">
        <v>33</v>
      </c>
      <c r="C453">
        <v>2500</v>
      </c>
      <c r="D453" t="s">
        <v>81</v>
      </c>
      <c r="E453">
        <v>0</v>
      </c>
      <c r="F453" t="s">
        <v>93</v>
      </c>
    </row>
    <row r="454" spans="1:18">
      <c r="A454" t="s">
        <v>517</v>
      </c>
      <c r="B454" t="s">
        <v>33</v>
      </c>
      <c r="C454">
        <v>2500</v>
      </c>
      <c r="D454" t="s">
        <v>54</v>
      </c>
      <c r="E454">
        <v>2.1</v>
      </c>
      <c r="F454" t="s">
        <v>110</v>
      </c>
      <c r="I454">
        <v>3.24</v>
      </c>
      <c r="M454">
        <v>3.383</v>
      </c>
      <c r="N454">
        <v>3.3115000000000001</v>
      </c>
      <c r="O454">
        <v>3.383</v>
      </c>
      <c r="P454">
        <v>3.24</v>
      </c>
      <c r="Q454">
        <v>0.14299999999999999</v>
      </c>
      <c r="R454">
        <v>4.3182847652100002E-2</v>
      </c>
    </row>
    <row r="455" spans="1:18">
      <c r="A455" t="s">
        <v>518</v>
      </c>
      <c r="B455" t="s">
        <v>33</v>
      </c>
      <c r="C455">
        <v>2500</v>
      </c>
      <c r="D455" t="s">
        <v>62</v>
      </c>
      <c r="E455">
        <v>0.92500000000000004</v>
      </c>
      <c r="F455" t="s">
        <v>63</v>
      </c>
      <c r="H455">
        <v>1.4</v>
      </c>
      <c r="J455">
        <v>1.7</v>
      </c>
      <c r="K455">
        <v>1.48</v>
      </c>
      <c r="N455">
        <v>1.5266666666699999</v>
      </c>
      <c r="O455">
        <v>1.7</v>
      </c>
      <c r="P455">
        <v>1.4</v>
      </c>
      <c r="Q455">
        <v>0.3</v>
      </c>
      <c r="R455">
        <v>0.19650655021800001</v>
      </c>
    </row>
    <row r="456" spans="1:18">
      <c r="A456" t="s">
        <v>519</v>
      </c>
      <c r="B456" t="s">
        <v>33</v>
      </c>
      <c r="C456">
        <v>2500</v>
      </c>
      <c r="D456" t="s">
        <v>35</v>
      </c>
      <c r="E456">
        <v>3.133</v>
      </c>
      <c r="F456" t="s">
        <v>73</v>
      </c>
      <c r="I456">
        <v>3.67</v>
      </c>
      <c r="M456">
        <v>1.121</v>
      </c>
      <c r="N456">
        <v>2.3955000000000002</v>
      </c>
      <c r="O456">
        <v>3.67</v>
      </c>
      <c r="P456">
        <v>1.121</v>
      </c>
      <c r="Q456">
        <v>2.5489999999999999</v>
      </c>
      <c r="R456">
        <v>1.0640784804800001</v>
      </c>
    </row>
    <row r="457" spans="1:18">
      <c r="A457" t="s">
        <v>520</v>
      </c>
      <c r="B457" t="s">
        <v>33</v>
      </c>
      <c r="C457">
        <v>2500</v>
      </c>
      <c r="D457" t="s">
        <v>23</v>
      </c>
      <c r="E457">
        <v>3.1</v>
      </c>
      <c r="F457" t="s">
        <v>24</v>
      </c>
      <c r="G457">
        <v>4</v>
      </c>
      <c r="K457">
        <v>8.69</v>
      </c>
      <c r="M457">
        <v>5.4320000000000004</v>
      </c>
      <c r="N457">
        <v>6.04066666667</v>
      </c>
      <c r="O457">
        <v>8.69</v>
      </c>
      <c r="P457">
        <v>4</v>
      </c>
      <c r="Q457">
        <v>4.6900000000000004</v>
      </c>
      <c r="R457">
        <v>0.77640437037900001</v>
      </c>
    </row>
    <row r="458" spans="1:18">
      <c r="A458" t="s">
        <v>521</v>
      </c>
      <c r="B458" t="s">
        <v>33</v>
      </c>
      <c r="C458">
        <v>2500</v>
      </c>
      <c r="D458" t="s">
        <v>62</v>
      </c>
      <c r="E458">
        <v>0</v>
      </c>
      <c r="F458" t="s">
        <v>63</v>
      </c>
    </row>
    <row r="459" spans="1:18">
      <c r="A459" t="s">
        <v>522</v>
      </c>
      <c r="B459" t="s">
        <v>33</v>
      </c>
      <c r="C459">
        <v>2500</v>
      </c>
      <c r="D459" t="s">
        <v>62</v>
      </c>
      <c r="E459">
        <v>3.6749999999999998</v>
      </c>
      <c r="F459" t="s">
        <v>75</v>
      </c>
      <c r="G459">
        <v>2</v>
      </c>
      <c r="H459">
        <v>1.4</v>
      </c>
      <c r="I459">
        <v>2.13</v>
      </c>
      <c r="J459">
        <v>1.7</v>
      </c>
      <c r="K459">
        <v>6.16</v>
      </c>
      <c r="L459">
        <v>3.62</v>
      </c>
      <c r="M459">
        <v>2.4300000000000002</v>
      </c>
      <c r="N459">
        <v>2.7771428571399999</v>
      </c>
      <c r="O459">
        <v>6.16</v>
      </c>
      <c r="P459">
        <v>1.4</v>
      </c>
      <c r="Q459">
        <v>4.76</v>
      </c>
      <c r="R459">
        <v>1.71399176955</v>
      </c>
    </row>
    <row r="460" spans="1:18">
      <c r="A460" t="s">
        <v>523</v>
      </c>
      <c r="B460" t="s">
        <v>33</v>
      </c>
      <c r="C460">
        <v>2500</v>
      </c>
      <c r="D460" t="s">
        <v>26</v>
      </c>
      <c r="E460">
        <v>2.863</v>
      </c>
      <c r="F460" t="s">
        <v>27</v>
      </c>
      <c r="I460">
        <v>3.61</v>
      </c>
      <c r="L460">
        <v>0.04</v>
      </c>
      <c r="M460">
        <v>1.9410000000000001</v>
      </c>
      <c r="N460">
        <v>1.8636666666699999</v>
      </c>
      <c r="O460">
        <v>3.61</v>
      </c>
      <c r="P460">
        <v>0.04</v>
      </c>
      <c r="Q460">
        <v>3.57</v>
      </c>
      <c r="R460">
        <v>1.9155786084799999</v>
      </c>
    </row>
    <row r="461" spans="1:18">
      <c r="A461" t="s">
        <v>524</v>
      </c>
      <c r="B461" t="s">
        <v>33</v>
      </c>
      <c r="C461">
        <v>2500</v>
      </c>
      <c r="D461" t="s">
        <v>54</v>
      </c>
      <c r="E461">
        <v>0</v>
      </c>
      <c r="F461" t="s">
        <v>110</v>
      </c>
    </row>
    <row r="462" spans="1:18">
      <c r="A462" t="s">
        <v>525</v>
      </c>
      <c r="B462" t="s">
        <v>33</v>
      </c>
      <c r="C462">
        <v>2500</v>
      </c>
      <c r="D462" t="s">
        <v>67</v>
      </c>
      <c r="E462">
        <v>0</v>
      </c>
      <c r="F462" t="s">
        <v>68</v>
      </c>
    </row>
    <row r="463" spans="1:18">
      <c r="A463" t="s">
        <v>526</v>
      </c>
      <c r="B463" t="s">
        <v>33</v>
      </c>
      <c r="C463">
        <v>2500</v>
      </c>
      <c r="D463" t="s">
        <v>26</v>
      </c>
      <c r="E463">
        <v>0</v>
      </c>
      <c r="F463" t="s">
        <v>38</v>
      </c>
      <c r="H463">
        <v>1.4</v>
      </c>
      <c r="J463">
        <v>1.7</v>
      </c>
      <c r="N463">
        <v>1.55</v>
      </c>
      <c r="O463">
        <v>1.7</v>
      </c>
      <c r="P463">
        <v>1.4</v>
      </c>
      <c r="Q463">
        <v>0.3</v>
      </c>
      <c r="R463">
        <v>0.19354838709700001</v>
      </c>
    </row>
    <row r="464" spans="1:18">
      <c r="A464" t="s">
        <v>527</v>
      </c>
      <c r="B464" t="s">
        <v>33</v>
      </c>
      <c r="C464">
        <v>2500</v>
      </c>
      <c r="D464" t="s">
        <v>26</v>
      </c>
      <c r="E464">
        <v>0</v>
      </c>
      <c r="F464" t="s">
        <v>38</v>
      </c>
    </row>
    <row r="465" spans="1:18">
      <c r="A465" t="s">
        <v>528</v>
      </c>
      <c r="B465" t="s">
        <v>33</v>
      </c>
      <c r="C465">
        <v>2500</v>
      </c>
      <c r="D465" t="s">
        <v>54</v>
      </c>
      <c r="E465">
        <v>0.438</v>
      </c>
      <c r="F465" t="s">
        <v>110</v>
      </c>
      <c r="K465">
        <v>1.94</v>
      </c>
      <c r="N465">
        <v>1.94</v>
      </c>
      <c r="O465">
        <v>1.94</v>
      </c>
      <c r="P465">
        <v>1.94</v>
      </c>
      <c r="Q465">
        <v>0</v>
      </c>
      <c r="R465">
        <v>0</v>
      </c>
    </row>
    <row r="466" spans="1:18">
      <c r="A466" t="s">
        <v>529</v>
      </c>
      <c r="B466" t="s">
        <v>33</v>
      </c>
      <c r="C466">
        <v>2500</v>
      </c>
      <c r="D466" t="s">
        <v>84</v>
      </c>
      <c r="E466">
        <v>2.7879999999999998</v>
      </c>
      <c r="F466" t="s">
        <v>96</v>
      </c>
      <c r="H466">
        <v>2.6</v>
      </c>
      <c r="I466">
        <v>5.81</v>
      </c>
      <c r="J466">
        <v>2.2999999999999998</v>
      </c>
      <c r="L466">
        <v>0.01</v>
      </c>
      <c r="N466">
        <v>2.68</v>
      </c>
      <c r="O466">
        <v>5.81</v>
      </c>
      <c r="P466">
        <v>0.01</v>
      </c>
      <c r="Q466">
        <v>5.8</v>
      </c>
      <c r="R466">
        <v>2.1641791044800001</v>
      </c>
    </row>
    <row r="467" spans="1:18">
      <c r="A467" t="s">
        <v>530</v>
      </c>
      <c r="B467" t="s">
        <v>33</v>
      </c>
      <c r="C467">
        <v>2500</v>
      </c>
      <c r="D467" t="s">
        <v>40</v>
      </c>
      <c r="E467">
        <v>0</v>
      </c>
      <c r="F467" t="s">
        <v>41</v>
      </c>
      <c r="H467">
        <v>1.2</v>
      </c>
      <c r="J467">
        <v>1.6</v>
      </c>
      <c r="L467">
        <v>0.18</v>
      </c>
      <c r="N467">
        <v>0.993333333333</v>
      </c>
      <c r="O467">
        <v>1.6</v>
      </c>
      <c r="P467">
        <v>0.18</v>
      </c>
      <c r="Q467">
        <v>1.42</v>
      </c>
      <c r="R467">
        <v>1.42953020134</v>
      </c>
    </row>
    <row r="468" spans="1:18">
      <c r="A468" t="s">
        <v>531</v>
      </c>
      <c r="B468" t="s">
        <v>33</v>
      </c>
      <c r="C468">
        <v>2500</v>
      </c>
      <c r="D468" t="s">
        <v>51</v>
      </c>
      <c r="E468">
        <v>2.1880000000000002</v>
      </c>
      <c r="F468" t="s">
        <v>52</v>
      </c>
      <c r="M468">
        <v>3.27</v>
      </c>
      <c r="N468">
        <v>3.27</v>
      </c>
      <c r="O468">
        <v>3.27</v>
      </c>
      <c r="P468">
        <v>3.27</v>
      </c>
      <c r="Q468">
        <v>0</v>
      </c>
      <c r="R468">
        <v>0</v>
      </c>
    </row>
    <row r="469" spans="1:18">
      <c r="A469" t="s">
        <v>532</v>
      </c>
      <c r="B469" t="s">
        <v>33</v>
      </c>
      <c r="C469">
        <v>2500</v>
      </c>
      <c r="D469" t="s">
        <v>67</v>
      </c>
      <c r="E469">
        <v>0</v>
      </c>
      <c r="F469" t="s">
        <v>127</v>
      </c>
    </row>
    <row r="470" spans="1:18">
      <c r="A470" t="s">
        <v>533</v>
      </c>
      <c r="B470" t="s">
        <v>33</v>
      </c>
      <c r="C470">
        <v>2500</v>
      </c>
      <c r="D470" t="s">
        <v>84</v>
      </c>
      <c r="E470">
        <v>3.2570000000000001</v>
      </c>
      <c r="F470" t="s">
        <v>96</v>
      </c>
      <c r="H470">
        <v>6.4</v>
      </c>
      <c r="I470">
        <v>6.41</v>
      </c>
      <c r="J470">
        <v>6.2</v>
      </c>
      <c r="K470">
        <v>4.47</v>
      </c>
      <c r="L470">
        <v>2.4500000000000002</v>
      </c>
      <c r="M470">
        <v>2.7890000000000001</v>
      </c>
      <c r="N470">
        <v>4.7865000000000002</v>
      </c>
      <c r="O470">
        <v>6.41</v>
      </c>
      <c r="P470">
        <v>2.4500000000000002</v>
      </c>
      <c r="Q470">
        <v>3.96</v>
      </c>
      <c r="R470">
        <v>0.82732685678499995</v>
      </c>
    </row>
    <row r="471" spans="1:18">
      <c r="A471" t="s">
        <v>534</v>
      </c>
      <c r="B471" t="s">
        <v>33</v>
      </c>
      <c r="C471">
        <v>2500</v>
      </c>
      <c r="D471" t="s">
        <v>20</v>
      </c>
      <c r="E471">
        <v>9.3000000000000007</v>
      </c>
      <c r="F471" t="s">
        <v>21</v>
      </c>
      <c r="H471">
        <v>3</v>
      </c>
      <c r="J471">
        <v>2.5</v>
      </c>
      <c r="L471">
        <v>0.41</v>
      </c>
      <c r="M471">
        <v>1.1319999999999999</v>
      </c>
      <c r="N471">
        <v>1.7605</v>
      </c>
      <c r="O471">
        <v>3</v>
      </c>
      <c r="P471">
        <v>0.41</v>
      </c>
      <c r="Q471">
        <v>2.59</v>
      </c>
      <c r="R471">
        <v>1.47117296223</v>
      </c>
    </row>
    <row r="472" spans="1:18">
      <c r="A472" t="s">
        <v>535</v>
      </c>
      <c r="B472" t="s">
        <v>33</v>
      </c>
      <c r="C472">
        <v>2500</v>
      </c>
      <c r="D472" t="s">
        <v>45</v>
      </c>
      <c r="E472">
        <v>3.5880000000000001</v>
      </c>
      <c r="F472" t="s">
        <v>119</v>
      </c>
      <c r="H472">
        <v>2.6</v>
      </c>
      <c r="I472">
        <v>3.05</v>
      </c>
      <c r="J472">
        <v>3.3</v>
      </c>
      <c r="K472">
        <v>2.7</v>
      </c>
      <c r="L472">
        <v>3.19</v>
      </c>
      <c r="M472">
        <v>4.1159999999999997</v>
      </c>
      <c r="N472">
        <v>3.1593333333300002</v>
      </c>
      <c r="O472">
        <v>4.1159999999999997</v>
      </c>
      <c r="P472">
        <v>2.6</v>
      </c>
      <c r="Q472">
        <v>1.516</v>
      </c>
      <c r="R472">
        <v>0.47984806921299999</v>
      </c>
    </row>
    <row r="473" spans="1:18">
      <c r="A473" t="s">
        <v>536</v>
      </c>
      <c r="B473" t="s">
        <v>33</v>
      </c>
      <c r="C473">
        <v>2500</v>
      </c>
      <c r="D473" t="s">
        <v>35</v>
      </c>
      <c r="E473">
        <v>0.5</v>
      </c>
      <c r="F473" t="s">
        <v>36</v>
      </c>
    </row>
    <row r="474" spans="1:18">
      <c r="A474" t="s">
        <v>537</v>
      </c>
      <c r="B474" t="s">
        <v>33</v>
      </c>
      <c r="C474">
        <v>2500</v>
      </c>
      <c r="D474" t="s">
        <v>20</v>
      </c>
      <c r="E474">
        <v>0</v>
      </c>
      <c r="F474" t="s">
        <v>131</v>
      </c>
    </row>
    <row r="475" spans="1:18">
      <c r="A475" t="s">
        <v>538</v>
      </c>
      <c r="B475" t="s">
        <v>33</v>
      </c>
      <c r="C475">
        <v>2500</v>
      </c>
      <c r="D475" t="s">
        <v>59</v>
      </c>
      <c r="E475">
        <v>0</v>
      </c>
      <c r="F475" t="s">
        <v>65</v>
      </c>
      <c r="L475">
        <v>0.01</v>
      </c>
      <c r="N475">
        <v>0.01</v>
      </c>
      <c r="O475">
        <v>0.01</v>
      </c>
      <c r="P475">
        <v>0.01</v>
      </c>
      <c r="Q475">
        <v>0</v>
      </c>
      <c r="R475">
        <v>0</v>
      </c>
    </row>
    <row r="476" spans="1:18">
      <c r="A476" t="s">
        <v>539</v>
      </c>
      <c r="B476" t="s">
        <v>224</v>
      </c>
      <c r="C476">
        <v>2400</v>
      </c>
      <c r="D476" t="s">
        <v>23</v>
      </c>
      <c r="E476">
        <v>9.6669999999999998</v>
      </c>
      <c r="F476" t="s">
        <v>24</v>
      </c>
      <c r="G476">
        <v>2.1</v>
      </c>
      <c r="H476">
        <v>2.1</v>
      </c>
      <c r="I476">
        <v>2.1</v>
      </c>
      <c r="J476">
        <v>2.1</v>
      </c>
      <c r="K476">
        <v>2.1</v>
      </c>
      <c r="L476">
        <v>2.1</v>
      </c>
      <c r="M476">
        <v>2.1</v>
      </c>
      <c r="N476">
        <v>2.1</v>
      </c>
      <c r="O476">
        <v>2.1</v>
      </c>
      <c r="P476">
        <v>2.1</v>
      </c>
      <c r="Q476">
        <v>0</v>
      </c>
      <c r="R476">
        <v>0</v>
      </c>
    </row>
    <row r="477" spans="1:18">
      <c r="A477" t="s">
        <v>540</v>
      </c>
      <c r="B477" t="s">
        <v>224</v>
      </c>
      <c r="C477">
        <v>2300</v>
      </c>
      <c r="D477" t="s">
        <v>45</v>
      </c>
      <c r="E477">
        <v>5.556</v>
      </c>
      <c r="F477" t="s">
        <v>46</v>
      </c>
      <c r="G477">
        <v>4.5</v>
      </c>
      <c r="H477">
        <v>4.5</v>
      </c>
      <c r="I477">
        <v>4.5</v>
      </c>
      <c r="J477">
        <v>4.5</v>
      </c>
      <c r="K477">
        <v>4.5</v>
      </c>
      <c r="L477">
        <v>4.5</v>
      </c>
      <c r="M477">
        <v>4.5</v>
      </c>
      <c r="N477">
        <v>4.5</v>
      </c>
      <c r="O477">
        <v>4.5</v>
      </c>
      <c r="P477">
        <v>4.5</v>
      </c>
      <c r="Q477">
        <v>0</v>
      </c>
      <c r="R477">
        <v>0</v>
      </c>
    </row>
    <row r="478" spans="1:18">
      <c r="A478" t="s">
        <v>541</v>
      </c>
      <c r="B478" t="s">
        <v>224</v>
      </c>
      <c r="C478">
        <v>2200</v>
      </c>
      <c r="D478" t="s">
        <v>59</v>
      </c>
      <c r="E478">
        <v>4.25</v>
      </c>
      <c r="F478" t="s">
        <v>65</v>
      </c>
      <c r="G478">
        <v>7</v>
      </c>
      <c r="H478">
        <v>7</v>
      </c>
      <c r="I478">
        <v>7</v>
      </c>
      <c r="J478">
        <v>7</v>
      </c>
      <c r="K478">
        <v>7</v>
      </c>
      <c r="L478">
        <v>7</v>
      </c>
      <c r="M478">
        <v>7</v>
      </c>
      <c r="N478">
        <v>7</v>
      </c>
      <c r="O478">
        <v>7</v>
      </c>
      <c r="P478">
        <v>7</v>
      </c>
      <c r="Q478">
        <v>0</v>
      </c>
      <c r="R478">
        <v>0</v>
      </c>
    </row>
    <row r="479" spans="1:18">
      <c r="A479" t="s">
        <v>542</v>
      </c>
      <c r="B479" t="s">
        <v>224</v>
      </c>
      <c r="C479">
        <v>2200</v>
      </c>
      <c r="D479" t="s">
        <v>67</v>
      </c>
      <c r="E479">
        <v>6.875</v>
      </c>
      <c r="F479" t="s">
        <v>127</v>
      </c>
      <c r="G479">
        <v>6.8</v>
      </c>
      <c r="H479">
        <v>6.8</v>
      </c>
      <c r="I479">
        <v>6.8</v>
      </c>
      <c r="J479">
        <v>6.8</v>
      </c>
      <c r="K479">
        <v>6.8</v>
      </c>
      <c r="L479">
        <v>6.8</v>
      </c>
      <c r="M479">
        <v>6.8</v>
      </c>
      <c r="N479">
        <v>6.8</v>
      </c>
      <c r="O479">
        <v>6.8</v>
      </c>
      <c r="P479">
        <v>6.8</v>
      </c>
      <c r="Q479">
        <v>0</v>
      </c>
      <c r="R479">
        <v>0</v>
      </c>
    </row>
    <row r="480" spans="1:18">
      <c r="A480" t="s">
        <v>543</v>
      </c>
      <c r="B480" t="s">
        <v>224</v>
      </c>
      <c r="C480">
        <v>2100</v>
      </c>
      <c r="D480" t="s">
        <v>40</v>
      </c>
      <c r="E480">
        <v>6.125</v>
      </c>
      <c r="F480" t="s">
        <v>43</v>
      </c>
      <c r="G480">
        <v>2.6</v>
      </c>
      <c r="H480">
        <v>2.6</v>
      </c>
      <c r="I480">
        <v>2.6</v>
      </c>
      <c r="J480">
        <v>2.6</v>
      </c>
      <c r="K480">
        <v>2.6</v>
      </c>
      <c r="L480">
        <v>2.6</v>
      </c>
      <c r="M480">
        <v>2.6</v>
      </c>
      <c r="N480">
        <v>2.6</v>
      </c>
      <c r="O480">
        <v>2.6</v>
      </c>
      <c r="P480">
        <v>2.6</v>
      </c>
      <c r="Q480">
        <v>0</v>
      </c>
      <c r="R480">
        <v>0</v>
      </c>
    </row>
    <row r="481" spans="1:18">
      <c r="A481" t="s">
        <v>544</v>
      </c>
      <c r="B481" t="s">
        <v>224</v>
      </c>
      <c r="C481">
        <v>2100</v>
      </c>
      <c r="D481" t="s">
        <v>62</v>
      </c>
      <c r="E481">
        <v>5.75</v>
      </c>
      <c r="F481" t="s">
        <v>75</v>
      </c>
      <c r="G481">
        <v>5.4</v>
      </c>
      <c r="H481">
        <v>5.4</v>
      </c>
      <c r="I481">
        <v>5.4</v>
      </c>
      <c r="J481">
        <v>5.4</v>
      </c>
      <c r="K481">
        <v>5.4</v>
      </c>
      <c r="L481">
        <v>5.4</v>
      </c>
      <c r="M481">
        <v>5.4</v>
      </c>
      <c r="N481">
        <v>5.4</v>
      </c>
      <c r="O481">
        <v>5.4</v>
      </c>
      <c r="P481">
        <v>5.4</v>
      </c>
      <c r="Q481">
        <v>0</v>
      </c>
      <c r="R481">
        <v>0</v>
      </c>
    </row>
    <row r="482" spans="1:18">
      <c r="A482" t="s">
        <v>545</v>
      </c>
      <c r="B482" t="s">
        <v>224</v>
      </c>
      <c r="C482">
        <v>2000</v>
      </c>
      <c r="D482" t="s">
        <v>20</v>
      </c>
      <c r="E482">
        <v>5.8890000000000002</v>
      </c>
      <c r="F482" t="s">
        <v>131</v>
      </c>
      <c r="G482">
        <v>5.3</v>
      </c>
      <c r="H482">
        <v>5.3</v>
      </c>
      <c r="I482">
        <v>5.3</v>
      </c>
      <c r="J482">
        <v>5.3</v>
      </c>
      <c r="K482">
        <v>5.3</v>
      </c>
      <c r="L482">
        <v>5.3</v>
      </c>
      <c r="M482">
        <v>5.3</v>
      </c>
      <c r="N482">
        <v>5.3</v>
      </c>
      <c r="O482">
        <v>5.3</v>
      </c>
      <c r="P482">
        <v>5.3</v>
      </c>
      <c r="Q482">
        <v>0</v>
      </c>
      <c r="R48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Line-ups</vt:lpstr>
      <vt:lpstr>aggregate-week10.csv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2015-11-15T15:30:42Z</dcterms:created>
  <dcterms:modified xsi:type="dcterms:W3CDTF">2015-11-17T02:36:11Z</dcterms:modified>
</cp:coreProperties>
</file>