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date1904="1" showInkAnnotation="0" autoCompressPictures="0"/>
  <bookViews>
    <workbookView xWindow="2300" yWindow="280" windowWidth="23120" windowHeight="14120" tabRatio="661"/>
  </bookViews>
  <sheets>
    <sheet name="Line-ups" sheetId="6" r:id="rId1"/>
    <sheet name="aggregate-week5.csv" sheetId="1" r:id="rId2"/>
    <sheet name="nfl-week5-2.csv" sheetId="2" r:id="rId3"/>
    <sheet name="fleaflicker-week5-2.csv" sheetId="3" r:id="rId4"/>
    <sheet name="espn-week5-2.csv" sheetId="4" r:id="rId5"/>
    <sheet name="CBS-week5-2.csv" sheetId="5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1" i="6" l="1"/>
  <c r="I2" i="6"/>
  <c r="I3" i="6"/>
  <c r="I4" i="6"/>
  <c r="I5" i="6"/>
  <c r="I6" i="6"/>
  <c r="I7" i="6"/>
  <c r="I8" i="6"/>
  <c r="I9" i="6"/>
  <c r="I10" i="6"/>
  <c r="I11" i="6"/>
  <c r="L11" i="6"/>
  <c r="E2" i="6"/>
  <c r="F2" i="6"/>
  <c r="G2" i="6"/>
  <c r="H2" i="6"/>
  <c r="D2" i="6"/>
  <c r="J2" i="6"/>
  <c r="K2" i="6"/>
  <c r="D3" i="6"/>
  <c r="E3" i="6"/>
  <c r="F3" i="6"/>
  <c r="G3" i="6"/>
  <c r="H3" i="6"/>
  <c r="K3" i="6"/>
  <c r="D4" i="6"/>
  <c r="E4" i="6"/>
  <c r="F4" i="6"/>
  <c r="G4" i="6"/>
  <c r="H4" i="6"/>
  <c r="K4" i="6"/>
  <c r="D5" i="6"/>
  <c r="E5" i="6"/>
  <c r="F5" i="6"/>
  <c r="G5" i="6"/>
  <c r="H5" i="6"/>
  <c r="K5" i="6"/>
  <c r="D6" i="6"/>
  <c r="E6" i="6"/>
  <c r="F6" i="6"/>
  <c r="G6" i="6"/>
  <c r="H6" i="6"/>
  <c r="K6" i="6"/>
  <c r="D7" i="6"/>
  <c r="E7" i="6"/>
  <c r="F7" i="6"/>
  <c r="G7" i="6"/>
  <c r="H7" i="6"/>
  <c r="K7" i="6"/>
  <c r="D8" i="6"/>
  <c r="E8" i="6"/>
  <c r="F8" i="6"/>
  <c r="G8" i="6"/>
  <c r="H8" i="6"/>
  <c r="K8" i="6"/>
  <c r="D9" i="6"/>
  <c r="E9" i="6"/>
  <c r="F9" i="6"/>
  <c r="G9" i="6"/>
  <c r="H9" i="6"/>
  <c r="K9" i="6"/>
  <c r="D10" i="6"/>
  <c r="E10" i="6"/>
  <c r="F10" i="6"/>
  <c r="G10" i="6"/>
  <c r="H10" i="6"/>
  <c r="K10" i="6"/>
  <c r="K11" i="6"/>
  <c r="J3" i="6"/>
  <c r="J4" i="6"/>
  <c r="J5" i="6"/>
  <c r="J6" i="6"/>
  <c r="J7" i="6"/>
  <c r="J8" i="6"/>
  <c r="J9" i="6"/>
  <c r="J10" i="6"/>
  <c r="J11" i="6"/>
  <c r="H11" i="6"/>
  <c r="G11" i="6"/>
  <c r="F11" i="6"/>
  <c r="E11" i="6"/>
  <c r="D11" i="6"/>
  <c r="C2" i="6"/>
  <c r="C3" i="6"/>
  <c r="C4" i="6"/>
  <c r="C5" i="6"/>
  <c r="C6" i="6"/>
  <c r="C7" i="6"/>
  <c r="C8" i="6"/>
  <c r="C9" i="6"/>
  <c r="C10" i="6"/>
  <c r="C11" i="6"/>
  <c r="N10" i="6"/>
  <c r="L10" i="6"/>
  <c r="N9" i="6"/>
  <c r="L9" i="6"/>
  <c r="N8" i="6"/>
  <c r="L8" i="6"/>
  <c r="N7" i="6"/>
  <c r="L7" i="6"/>
  <c r="N6" i="6"/>
  <c r="L6" i="6"/>
  <c r="N5" i="6"/>
  <c r="L5" i="6"/>
  <c r="N4" i="6"/>
  <c r="L4" i="6"/>
  <c r="N3" i="6"/>
  <c r="L3" i="6"/>
  <c r="N2" i="6"/>
  <c r="L2" i="6"/>
  <c r="I34" i="6"/>
  <c r="H34" i="6"/>
  <c r="G34" i="6"/>
  <c r="F34" i="6"/>
  <c r="E34" i="6"/>
  <c r="D34" i="6"/>
  <c r="C34" i="6"/>
  <c r="I33" i="6"/>
  <c r="H33" i="6"/>
  <c r="G33" i="6"/>
  <c r="F33" i="6"/>
  <c r="E33" i="6"/>
  <c r="D33" i="6"/>
  <c r="C33" i="6"/>
  <c r="I32" i="6"/>
  <c r="H32" i="6"/>
  <c r="G32" i="6"/>
  <c r="F32" i="6"/>
  <c r="E32" i="6"/>
  <c r="D32" i="6"/>
  <c r="C32" i="6"/>
  <c r="I31" i="6"/>
  <c r="H31" i="6"/>
  <c r="G31" i="6"/>
  <c r="F31" i="6"/>
  <c r="E31" i="6"/>
  <c r="D31" i="6"/>
  <c r="C31" i="6"/>
  <c r="I30" i="6"/>
  <c r="H30" i="6"/>
  <c r="G30" i="6"/>
  <c r="F30" i="6"/>
  <c r="E30" i="6"/>
  <c r="D30" i="6"/>
  <c r="C30" i="6"/>
  <c r="I29" i="6"/>
  <c r="H29" i="6"/>
  <c r="G29" i="6"/>
  <c r="F29" i="6"/>
  <c r="E29" i="6"/>
  <c r="D29" i="6"/>
  <c r="C29" i="6"/>
  <c r="I28" i="6"/>
  <c r="H28" i="6"/>
  <c r="G28" i="6"/>
  <c r="F28" i="6"/>
  <c r="E28" i="6"/>
  <c r="D28" i="6"/>
  <c r="C28" i="6"/>
  <c r="I27" i="6"/>
  <c r="H27" i="6"/>
  <c r="G27" i="6"/>
  <c r="F27" i="6"/>
  <c r="E27" i="6"/>
  <c r="D27" i="6"/>
  <c r="C27" i="6"/>
  <c r="I26" i="6"/>
  <c r="H26" i="6"/>
  <c r="G26" i="6"/>
  <c r="F26" i="6"/>
  <c r="E26" i="6"/>
  <c r="D26" i="6"/>
  <c r="C26" i="6"/>
  <c r="C22" i="6"/>
  <c r="C21" i="6"/>
  <c r="C20" i="6"/>
  <c r="C19" i="6"/>
  <c r="C18" i="6"/>
  <c r="C17" i="6"/>
  <c r="C16" i="6"/>
  <c r="C15" i="6"/>
  <c r="C14" i="6"/>
  <c r="D14" i="6"/>
  <c r="L454" i="1"/>
  <c r="K454" i="1"/>
  <c r="J454" i="1"/>
  <c r="I454" i="1"/>
  <c r="L453" i="1"/>
  <c r="K453" i="1"/>
  <c r="J453" i="1"/>
  <c r="I453" i="1"/>
  <c r="L452" i="1"/>
  <c r="K452" i="1"/>
  <c r="J452" i="1"/>
  <c r="I452" i="1"/>
  <c r="L451" i="1"/>
  <c r="K451" i="1"/>
  <c r="J451" i="1"/>
  <c r="I451" i="1"/>
  <c r="L450" i="1"/>
  <c r="K450" i="1"/>
  <c r="J450" i="1"/>
  <c r="I450" i="1"/>
  <c r="L449" i="1"/>
  <c r="K449" i="1"/>
  <c r="J449" i="1"/>
  <c r="I449" i="1"/>
  <c r="L448" i="1"/>
  <c r="K448" i="1"/>
  <c r="J448" i="1"/>
  <c r="I448" i="1"/>
  <c r="L447" i="1"/>
  <c r="K447" i="1"/>
  <c r="J447" i="1"/>
  <c r="I447" i="1"/>
  <c r="L446" i="1"/>
  <c r="K446" i="1"/>
  <c r="J446" i="1"/>
  <c r="I446" i="1"/>
  <c r="L445" i="1"/>
  <c r="K445" i="1"/>
  <c r="J445" i="1"/>
  <c r="I445" i="1"/>
  <c r="L444" i="1"/>
  <c r="K444" i="1"/>
  <c r="J444" i="1"/>
  <c r="I444" i="1"/>
  <c r="L443" i="1"/>
  <c r="K443" i="1"/>
  <c r="J443" i="1"/>
  <c r="I443" i="1"/>
  <c r="L442" i="1"/>
  <c r="K442" i="1"/>
  <c r="J442" i="1"/>
  <c r="I442" i="1"/>
  <c r="L441" i="1"/>
  <c r="K441" i="1"/>
  <c r="J441" i="1"/>
  <c r="I441" i="1"/>
  <c r="L440" i="1"/>
  <c r="K440" i="1"/>
  <c r="J440" i="1"/>
  <c r="I440" i="1"/>
  <c r="L439" i="1"/>
  <c r="K439" i="1"/>
  <c r="J439" i="1"/>
  <c r="I439" i="1"/>
  <c r="L438" i="1"/>
  <c r="K438" i="1"/>
  <c r="J438" i="1"/>
  <c r="I438" i="1"/>
  <c r="L437" i="1"/>
  <c r="K437" i="1"/>
  <c r="J437" i="1"/>
  <c r="I437" i="1"/>
  <c r="L436" i="1"/>
  <c r="K436" i="1"/>
  <c r="J436" i="1"/>
  <c r="I436" i="1"/>
  <c r="L435" i="1"/>
  <c r="K435" i="1"/>
  <c r="J435" i="1"/>
  <c r="I435" i="1"/>
  <c r="L434" i="1"/>
  <c r="K434" i="1"/>
  <c r="J434" i="1"/>
  <c r="I434" i="1"/>
  <c r="L433" i="1"/>
  <c r="K433" i="1"/>
  <c r="J433" i="1"/>
  <c r="I433" i="1"/>
  <c r="L432" i="1"/>
  <c r="K432" i="1"/>
  <c r="J432" i="1"/>
  <c r="I432" i="1"/>
  <c r="L431" i="1"/>
  <c r="K431" i="1"/>
  <c r="J431" i="1"/>
  <c r="I431" i="1"/>
  <c r="L430" i="1"/>
  <c r="K430" i="1"/>
  <c r="J430" i="1"/>
  <c r="I430" i="1"/>
  <c r="L429" i="1"/>
  <c r="K429" i="1"/>
  <c r="J429" i="1"/>
  <c r="I429" i="1"/>
  <c r="L428" i="1"/>
  <c r="K428" i="1"/>
  <c r="J428" i="1"/>
  <c r="I428" i="1"/>
  <c r="L427" i="1"/>
  <c r="K427" i="1"/>
  <c r="J427" i="1"/>
  <c r="I427" i="1"/>
  <c r="L426" i="1"/>
  <c r="K426" i="1"/>
  <c r="J426" i="1"/>
  <c r="I426" i="1"/>
  <c r="L425" i="1"/>
  <c r="K425" i="1"/>
  <c r="J425" i="1"/>
  <c r="I425" i="1"/>
  <c r="L424" i="1"/>
  <c r="K424" i="1"/>
  <c r="J424" i="1"/>
  <c r="I424" i="1"/>
  <c r="L423" i="1"/>
  <c r="K423" i="1"/>
  <c r="J423" i="1"/>
  <c r="I423" i="1"/>
  <c r="L422" i="1"/>
  <c r="K422" i="1"/>
  <c r="J422" i="1"/>
  <c r="I422" i="1"/>
  <c r="L421" i="1"/>
  <c r="K421" i="1"/>
  <c r="J421" i="1"/>
  <c r="I421" i="1"/>
  <c r="L420" i="1"/>
  <c r="K420" i="1"/>
  <c r="J420" i="1"/>
  <c r="I420" i="1"/>
  <c r="L419" i="1"/>
  <c r="K419" i="1"/>
  <c r="J419" i="1"/>
  <c r="I419" i="1"/>
  <c r="L418" i="1"/>
  <c r="K418" i="1"/>
  <c r="J418" i="1"/>
  <c r="I418" i="1"/>
  <c r="L417" i="1"/>
  <c r="K417" i="1"/>
  <c r="J417" i="1"/>
  <c r="I417" i="1"/>
  <c r="L416" i="1"/>
  <c r="K416" i="1"/>
  <c r="J416" i="1"/>
  <c r="I416" i="1"/>
  <c r="L415" i="1"/>
  <c r="K415" i="1"/>
  <c r="J415" i="1"/>
  <c r="I415" i="1"/>
  <c r="L414" i="1"/>
  <c r="K414" i="1"/>
  <c r="J414" i="1"/>
  <c r="I414" i="1"/>
  <c r="L413" i="1"/>
  <c r="K413" i="1"/>
  <c r="J413" i="1"/>
  <c r="I413" i="1"/>
  <c r="L412" i="1"/>
  <c r="K412" i="1"/>
  <c r="J412" i="1"/>
  <c r="I412" i="1"/>
  <c r="L411" i="1"/>
  <c r="K411" i="1"/>
  <c r="J411" i="1"/>
  <c r="I411" i="1"/>
  <c r="L410" i="1"/>
  <c r="K410" i="1"/>
  <c r="J410" i="1"/>
  <c r="I410" i="1"/>
  <c r="L409" i="1"/>
  <c r="K409" i="1"/>
  <c r="J409" i="1"/>
  <c r="I409" i="1"/>
  <c r="L408" i="1"/>
  <c r="K408" i="1"/>
  <c r="J408" i="1"/>
  <c r="I408" i="1"/>
  <c r="L407" i="1"/>
  <c r="K407" i="1"/>
  <c r="J407" i="1"/>
  <c r="I407" i="1"/>
  <c r="L406" i="1"/>
  <c r="K406" i="1"/>
  <c r="J406" i="1"/>
  <c r="I406" i="1"/>
  <c r="L405" i="1"/>
  <c r="K405" i="1"/>
  <c r="J405" i="1"/>
  <c r="I405" i="1"/>
  <c r="L404" i="1"/>
  <c r="K404" i="1"/>
  <c r="J404" i="1"/>
  <c r="I404" i="1"/>
  <c r="L403" i="1"/>
  <c r="K403" i="1"/>
  <c r="J403" i="1"/>
  <c r="I403" i="1"/>
  <c r="L402" i="1"/>
  <c r="K402" i="1"/>
  <c r="J402" i="1"/>
  <c r="I402" i="1"/>
  <c r="L401" i="1"/>
  <c r="K401" i="1"/>
  <c r="J401" i="1"/>
  <c r="I401" i="1"/>
  <c r="L400" i="1"/>
  <c r="K400" i="1"/>
  <c r="J400" i="1"/>
  <c r="I400" i="1"/>
  <c r="L399" i="1"/>
  <c r="K399" i="1"/>
  <c r="J399" i="1"/>
  <c r="I399" i="1"/>
  <c r="L398" i="1"/>
  <c r="K398" i="1"/>
  <c r="J398" i="1"/>
  <c r="I398" i="1"/>
  <c r="L397" i="1"/>
  <c r="K397" i="1"/>
  <c r="J397" i="1"/>
  <c r="I397" i="1"/>
  <c r="L396" i="1"/>
  <c r="K396" i="1"/>
  <c r="J396" i="1"/>
  <c r="I396" i="1"/>
  <c r="L395" i="1"/>
  <c r="K395" i="1"/>
  <c r="J395" i="1"/>
  <c r="I395" i="1"/>
  <c r="L394" i="1"/>
  <c r="K394" i="1"/>
  <c r="J394" i="1"/>
  <c r="I394" i="1"/>
  <c r="L393" i="1"/>
  <c r="K393" i="1"/>
  <c r="J393" i="1"/>
  <c r="I393" i="1"/>
  <c r="L392" i="1"/>
  <c r="K392" i="1"/>
  <c r="J392" i="1"/>
  <c r="I392" i="1"/>
  <c r="L391" i="1"/>
  <c r="K391" i="1"/>
  <c r="J391" i="1"/>
  <c r="I391" i="1"/>
  <c r="L390" i="1"/>
  <c r="K390" i="1"/>
  <c r="J390" i="1"/>
  <c r="I390" i="1"/>
  <c r="L389" i="1"/>
  <c r="K389" i="1"/>
  <c r="J389" i="1"/>
  <c r="I389" i="1"/>
  <c r="L388" i="1"/>
  <c r="K388" i="1"/>
  <c r="J388" i="1"/>
  <c r="I388" i="1"/>
  <c r="L387" i="1"/>
  <c r="K387" i="1"/>
  <c r="J387" i="1"/>
  <c r="I387" i="1"/>
  <c r="L386" i="1"/>
  <c r="K386" i="1"/>
  <c r="J386" i="1"/>
  <c r="I386" i="1"/>
  <c r="L385" i="1"/>
  <c r="K385" i="1"/>
  <c r="J385" i="1"/>
  <c r="I385" i="1"/>
  <c r="L384" i="1"/>
  <c r="K384" i="1"/>
  <c r="J384" i="1"/>
  <c r="I384" i="1"/>
  <c r="L383" i="1"/>
  <c r="K383" i="1"/>
  <c r="J383" i="1"/>
  <c r="I383" i="1"/>
  <c r="L382" i="1"/>
  <c r="K382" i="1"/>
  <c r="J382" i="1"/>
  <c r="I382" i="1"/>
  <c r="L381" i="1"/>
  <c r="K381" i="1"/>
  <c r="J381" i="1"/>
  <c r="I381" i="1"/>
  <c r="L380" i="1"/>
  <c r="K380" i="1"/>
  <c r="J380" i="1"/>
  <c r="I380" i="1"/>
  <c r="L379" i="1"/>
  <c r="K379" i="1"/>
  <c r="J379" i="1"/>
  <c r="I379" i="1"/>
  <c r="L378" i="1"/>
  <c r="K378" i="1"/>
  <c r="J378" i="1"/>
  <c r="I378" i="1"/>
  <c r="L377" i="1"/>
  <c r="K377" i="1"/>
  <c r="J377" i="1"/>
  <c r="I377" i="1"/>
  <c r="L376" i="1"/>
  <c r="K376" i="1"/>
  <c r="J376" i="1"/>
  <c r="I376" i="1"/>
  <c r="L375" i="1"/>
  <c r="K375" i="1"/>
  <c r="J375" i="1"/>
  <c r="I375" i="1"/>
  <c r="L374" i="1"/>
  <c r="K374" i="1"/>
  <c r="J374" i="1"/>
  <c r="I374" i="1"/>
  <c r="L373" i="1"/>
  <c r="K373" i="1"/>
  <c r="J373" i="1"/>
  <c r="I373" i="1"/>
  <c r="L372" i="1"/>
  <c r="K372" i="1"/>
  <c r="J372" i="1"/>
  <c r="I372" i="1"/>
  <c r="L371" i="1"/>
  <c r="K371" i="1"/>
  <c r="J371" i="1"/>
  <c r="I371" i="1"/>
  <c r="L370" i="1"/>
  <c r="K370" i="1"/>
  <c r="J370" i="1"/>
  <c r="I370" i="1"/>
  <c r="L369" i="1"/>
  <c r="K369" i="1"/>
  <c r="J369" i="1"/>
  <c r="I369" i="1"/>
  <c r="L368" i="1"/>
  <c r="K368" i="1"/>
  <c r="J368" i="1"/>
  <c r="I368" i="1"/>
  <c r="L367" i="1"/>
  <c r="K367" i="1"/>
  <c r="J367" i="1"/>
  <c r="I367" i="1"/>
  <c r="L366" i="1"/>
  <c r="K366" i="1"/>
  <c r="J366" i="1"/>
  <c r="I366" i="1"/>
  <c r="L365" i="1"/>
  <c r="K365" i="1"/>
  <c r="J365" i="1"/>
  <c r="I365" i="1"/>
  <c r="L364" i="1"/>
  <c r="K364" i="1"/>
  <c r="J364" i="1"/>
  <c r="I364" i="1"/>
  <c r="L363" i="1"/>
  <c r="K363" i="1"/>
  <c r="J363" i="1"/>
  <c r="I363" i="1"/>
  <c r="L362" i="1"/>
  <c r="K362" i="1"/>
  <c r="J362" i="1"/>
  <c r="I362" i="1"/>
  <c r="L361" i="1"/>
  <c r="K361" i="1"/>
  <c r="J361" i="1"/>
  <c r="I361" i="1"/>
  <c r="L360" i="1"/>
  <c r="K360" i="1"/>
  <c r="J360" i="1"/>
  <c r="I360" i="1"/>
  <c r="L359" i="1"/>
  <c r="K359" i="1"/>
  <c r="J359" i="1"/>
  <c r="I359" i="1"/>
  <c r="L358" i="1"/>
  <c r="K358" i="1"/>
  <c r="J358" i="1"/>
  <c r="I358" i="1"/>
  <c r="L357" i="1"/>
  <c r="K357" i="1"/>
  <c r="J357" i="1"/>
  <c r="I357" i="1"/>
  <c r="L356" i="1"/>
  <c r="K356" i="1"/>
  <c r="J356" i="1"/>
  <c r="I356" i="1"/>
  <c r="L355" i="1"/>
  <c r="K355" i="1"/>
  <c r="J355" i="1"/>
  <c r="I355" i="1"/>
  <c r="L354" i="1"/>
  <c r="K354" i="1"/>
  <c r="J354" i="1"/>
  <c r="I354" i="1"/>
  <c r="L353" i="1"/>
  <c r="K353" i="1"/>
  <c r="J353" i="1"/>
  <c r="I353" i="1"/>
  <c r="L352" i="1"/>
  <c r="K352" i="1"/>
  <c r="J352" i="1"/>
  <c r="I352" i="1"/>
  <c r="L351" i="1"/>
  <c r="K351" i="1"/>
  <c r="J351" i="1"/>
  <c r="I351" i="1"/>
  <c r="L350" i="1"/>
  <c r="K350" i="1"/>
  <c r="J350" i="1"/>
  <c r="I350" i="1"/>
  <c r="L349" i="1"/>
  <c r="K349" i="1"/>
  <c r="J349" i="1"/>
  <c r="I349" i="1"/>
  <c r="L348" i="1"/>
  <c r="K348" i="1"/>
  <c r="J348" i="1"/>
  <c r="I348" i="1"/>
  <c r="L347" i="1"/>
  <c r="K347" i="1"/>
  <c r="J347" i="1"/>
  <c r="I347" i="1"/>
  <c r="L346" i="1"/>
  <c r="K346" i="1"/>
  <c r="J346" i="1"/>
  <c r="I346" i="1"/>
  <c r="L345" i="1"/>
  <c r="K345" i="1"/>
  <c r="J345" i="1"/>
  <c r="I345" i="1"/>
  <c r="L344" i="1"/>
  <c r="K344" i="1"/>
  <c r="J344" i="1"/>
  <c r="I344" i="1"/>
  <c r="L343" i="1"/>
  <c r="K343" i="1"/>
  <c r="J343" i="1"/>
  <c r="I343" i="1"/>
  <c r="L342" i="1"/>
  <c r="K342" i="1"/>
  <c r="J342" i="1"/>
  <c r="I342" i="1"/>
  <c r="L341" i="1"/>
  <c r="K341" i="1"/>
  <c r="J341" i="1"/>
  <c r="I341" i="1"/>
  <c r="L340" i="1"/>
  <c r="K340" i="1"/>
  <c r="J340" i="1"/>
  <c r="I340" i="1"/>
  <c r="L339" i="1"/>
  <c r="K339" i="1"/>
  <c r="J339" i="1"/>
  <c r="I339" i="1"/>
  <c r="L338" i="1"/>
  <c r="K338" i="1"/>
  <c r="J338" i="1"/>
  <c r="I338" i="1"/>
  <c r="L337" i="1"/>
  <c r="K337" i="1"/>
  <c r="J337" i="1"/>
  <c r="I337" i="1"/>
  <c r="L336" i="1"/>
  <c r="K336" i="1"/>
  <c r="J336" i="1"/>
  <c r="I336" i="1"/>
  <c r="L335" i="1"/>
  <c r="K335" i="1"/>
  <c r="J335" i="1"/>
  <c r="I335" i="1"/>
  <c r="L334" i="1"/>
  <c r="K334" i="1"/>
  <c r="J334" i="1"/>
  <c r="I334" i="1"/>
  <c r="L333" i="1"/>
  <c r="K333" i="1"/>
  <c r="J333" i="1"/>
  <c r="I333" i="1"/>
  <c r="L332" i="1"/>
  <c r="K332" i="1"/>
  <c r="J332" i="1"/>
  <c r="I332" i="1"/>
  <c r="L331" i="1"/>
  <c r="K331" i="1"/>
  <c r="J331" i="1"/>
  <c r="I331" i="1"/>
  <c r="L330" i="1"/>
  <c r="K330" i="1"/>
  <c r="J330" i="1"/>
  <c r="I330" i="1"/>
  <c r="L329" i="1"/>
  <c r="K329" i="1"/>
  <c r="J329" i="1"/>
  <c r="I329" i="1"/>
  <c r="L328" i="1"/>
  <c r="K328" i="1"/>
  <c r="J328" i="1"/>
  <c r="I328" i="1"/>
  <c r="L327" i="1"/>
  <c r="K327" i="1"/>
  <c r="J327" i="1"/>
  <c r="I327" i="1"/>
  <c r="L326" i="1"/>
  <c r="K326" i="1"/>
  <c r="J326" i="1"/>
  <c r="I326" i="1"/>
  <c r="L325" i="1"/>
  <c r="K325" i="1"/>
  <c r="J325" i="1"/>
  <c r="I325" i="1"/>
  <c r="L324" i="1"/>
  <c r="K324" i="1"/>
  <c r="J324" i="1"/>
  <c r="I324" i="1"/>
  <c r="L323" i="1"/>
  <c r="K323" i="1"/>
  <c r="J323" i="1"/>
  <c r="I323" i="1"/>
  <c r="L322" i="1"/>
  <c r="K322" i="1"/>
  <c r="J322" i="1"/>
  <c r="I322" i="1"/>
  <c r="L321" i="1"/>
  <c r="K321" i="1"/>
  <c r="J321" i="1"/>
  <c r="I321" i="1"/>
  <c r="L320" i="1"/>
  <c r="K320" i="1"/>
  <c r="J320" i="1"/>
  <c r="I320" i="1"/>
  <c r="L319" i="1"/>
  <c r="K319" i="1"/>
  <c r="J319" i="1"/>
  <c r="I319" i="1"/>
  <c r="L318" i="1"/>
  <c r="K318" i="1"/>
  <c r="J318" i="1"/>
  <c r="I318" i="1"/>
  <c r="L317" i="1"/>
  <c r="K317" i="1"/>
  <c r="J317" i="1"/>
  <c r="I317" i="1"/>
  <c r="L316" i="1"/>
  <c r="K316" i="1"/>
  <c r="J316" i="1"/>
  <c r="I316" i="1"/>
  <c r="L315" i="1"/>
  <c r="K315" i="1"/>
  <c r="J315" i="1"/>
  <c r="I315" i="1"/>
  <c r="L314" i="1"/>
  <c r="K314" i="1"/>
  <c r="J314" i="1"/>
  <c r="I314" i="1"/>
  <c r="L313" i="1"/>
  <c r="K313" i="1"/>
  <c r="J313" i="1"/>
  <c r="I313" i="1"/>
  <c r="L312" i="1"/>
  <c r="K312" i="1"/>
  <c r="J312" i="1"/>
  <c r="I312" i="1"/>
  <c r="L311" i="1"/>
  <c r="K311" i="1"/>
  <c r="J311" i="1"/>
  <c r="I311" i="1"/>
  <c r="L310" i="1"/>
  <c r="K310" i="1"/>
  <c r="J310" i="1"/>
  <c r="I310" i="1"/>
  <c r="L309" i="1"/>
  <c r="K309" i="1"/>
  <c r="J309" i="1"/>
  <c r="I309" i="1"/>
  <c r="L308" i="1"/>
  <c r="K308" i="1"/>
  <c r="J308" i="1"/>
  <c r="I308" i="1"/>
  <c r="L307" i="1"/>
  <c r="K307" i="1"/>
  <c r="J307" i="1"/>
  <c r="I307" i="1"/>
  <c r="L306" i="1"/>
  <c r="K306" i="1"/>
  <c r="J306" i="1"/>
  <c r="I306" i="1"/>
  <c r="L305" i="1"/>
  <c r="K305" i="1"/>
  <c r="J305" i="1"/>
  <c r="I305" i="1"/>
  <c r="L304" i="1"/>
  <c r="K304" i="1"/>
  <c r="J304" i="1"/>
  <c r="I304" i="1"/>
  <c r="L303" i="1"/>
  <c r="K303" i="1"/>
  <c r="J303" i="1"/>
  <c r="I303" i="1"/>
  <c r="L302" i="1"/>
  <c r="K302" i="1"/>
  <c r="J302" i="1"/>
  <c r="I302" i="1"/>
  <c r="L301" i="1"/>
  <c r="K301" i="1"/>
  <c r="J301" i="1"/>
  <c r="I301" i="1"/>
  <c r="L300" i="1"/>
  <c r="K300" i="1"/>
  <c r="J300" i="1"/>
  <c r="I300" i="1"/>
  <c r="L299" i="1"/>
  <c r="K299" i="1"/>
  <c r="J299" i="1"/>
  <c r="I299" i="1"/>
  <c r="L298" i="1"/>
  <c r="K298" i="1"/>
  <c r="J298" i="1"/>
  <c r="I298" i="1"/>
  <c r="L297" i="1"/>
  <c r="K297" i="1"/>
  <c r="J297" i="1"/>
  <c r="I297" i="1"/>
  <c r="L296" i="1"/>
  <c r="K296" i="1"/>
  <c r="J296" i="1"/>
  <c r="I296" i="1"/>
  <c r="L295" i="1"/>
  <c r="K295" i="1"/>
  <c r="J295" i="1"/>
  <c r="I295" i="1"/>
  <c r="L294" i="1"/>
  <c r="K294" i="1"/>
  <c r="J294" i="1"/>
  <c r="I294" i="1"/>
  <c r="L293" i="1"/>
  <c r="K293" i="1"/>
  <c r="J293" i="1"/>
  <c r="I293" i="1"/>
  <c r="L292" i="1"/>
  <c r="K292" i="1"/>
  <c r="J292" i="1"/>
  <c r="I292" i="1"/>
  <c r="L291" i="1"/>
  <c r="K291" i="1"/>
  <c r="J291" i="1"/>
  <c r="I291" i="1"/>
  <c r="L290" i="1"/>
  <c r="K290" i="1"/>
  <c r="J290" i="1"/>
  <c r="I290" i="1"/>
  <c r="L289" i="1"/>
  <c r="K289" i="1"/>
  <c r="J289" i="1"/>
  <c r="I289" i="1"/>
  <c r="L288" i="1"/>
  <c r="K288" i="1"/>
  <c r="J288" i="1"/>
  <c r="I288" i="1"/>
  <c r="L287" i="1"/>
  <c r="K287" i="1"/>
  <c r="J287" i="1"/>
  <c r="I287" i="1"/>
  <c r="L286" i="1"/>
  <c r="K286" i="1"/>
  <c r="J286" i="1"/>
  <c r="I286" i="1"/>
  <c r="L285" i="1"/>
  <c r="K285" i="1"/>
  <c r="J285" i="1"/>
  <c r="I285" i="1"/>
  <c r="L284" i="1"/>
  <c r="K284" i="1"/>
  <c r="J284" i="1"/>
  <c r="I284" i="1"/>
  <c r="L283" i="1"/>
  <c r="K283" i="1"/>
  <c r="J283" i="1"/>
  <c r="I283" i="1"/>
  <c r="L282" i="1"/>
  <c r="K282" i="1"/>
  <c r="J282" i="1"/>
  <c r="I282" i="1"/>
  <c r="L281" i="1"/>
  <c r="K281" i="1"/>
  <c r="J281" i="1"/>
  <c r="I281" i="1"/>
  <c r="L280" i="1"/>
  <c r="K280" i="1"/>
  <c r="J280" i="1"/>
  <c r="I280" i="1"/>
  <c r="L279" i="1"/>
  <c r="K279" i="1"/>
  <c r="J279" i="1"/>
  <c r="I279" i="1"/>
  <c r="L278" i="1"/>
  <c r="K278" i="1"/>
  <c r="J278" i="1"/>
  <c r="I278" i="1"/>
  <c r="L277" i="1"/>
  <c r="K277" i="1"/>
  <c r="J277" i="1"/>
  <c r="I277" i="1"/>
  <c r="L276" i="1"/>
  <c r="K276" i="1"/>
  <c r="J276" i="1"/>
  <c r="I276" i="1"/>
  <c r="L275" i="1"/>
  <c r="K275" i="1"/>
  <c r="J275" i="1"/>
  <c r="I275" i="1"/>
  <c r="L274" i="1"/>
  <c r="K274" i="1"/>
  <c r="J274" i="1"/>
  <c r="I274" i="1"/>
  <c r="L273" i="1"/>
  <c r="K273" i="1"/>
  <c r="J273" i="1"/>
  <c r="I273" i="1"/>
  <c r="L272" i="1"/>
  <c r="K272" i="1"/>
  <c r="J272" i="1"/>
  <c r="I272" i="1"/>
  <c r="L271" i="1"/>
  <c r="K271" i="1"/>
  <c r="J271" i="1"/>
  <c r="I271" i="1"/>
  <c r="L270" i="1"/>
  <c r="K270" i="1"/>
  <c r="J270" i="1"/>
  <c r="I270" i="1"/>
  <c r="L269" i="1"/>
  <c r="K269" i="1"/>
  <c r="J269" i="1"/>
  <c r="I269" i="1"/>
  <c r="L268" i="1"/>
  <c r="K268" i="1"/>
  <c r="J268" i="1"/>
  <c r="I268" i="1"/>
  <c r="L267" i="1"/>
  <c r="K267" i="1"/>
  <c r="J267" i="1"/>
  <c r="I267" i="1"/>
  <c r="L266" i="1"/>
  <c r="K266" i="1"/>
  <c r="J266" i="1"/>
  <c r="I266" i="1"/>
  <c r="L265" i="1"/>
  <c r="K265" i="1"/>
  <c r="J265" i="1"/>
  <c r="I265" i="1"/>
  <c r="L264" i="1"/>
  <c r="K264" i="1"/>
  <c r="J264" i="1"/>
  <c r="I264" i="1"/>
  <c r="L263" i="1"/>
  <c r="K263" i="1"/>
  <c r="J263" i="1"/>
  <c r="I263" i="1"/>
  <c r="L262" i="1"/>
  <c r="K262" i="1"/>
  <c r="J262" i="1"/>
  <c r="I262" i="1"/>
  <c r="L261" i="1"/>
  <c r="K261" i="1"/>
  <c r="J261" i="1"/>
  <c r="I261" i="1"/>
  <c r="L260" i="1"/>
  <c r="K260" i="1"/>
  <c r="J260" i="1"/>
  <c r="I260" i="1"/>
  <c r="L259" i="1"/>
  <c r="K259" i="1"/>
  <c r="J259" i="1"/>
  <c r="I259" i="1"/>
  <c r="L258" i="1"/>
  <c r="K258" i="1"/>
  <c r="J258" i="1"/>
  <c r="I258" i="1"/>
  <c r="L257" i="1"/>
  <c r="K257" i="1"/>
  <c r="J257" i="1"/>
  <c r="I257" i="1"/>
  <c r="L256" i="1"/>
  <c r="K256" i="1"/>
  <c r="J256" i="1"/>
  <c r="I256" i="1"/>
  <c r="L255" i="1"/>
  <c r="K255" i="1"/>
  <c r="J255" i="1"/>
  <c r="I255" i="1"/>
  <c r="L254" i="1"/>
  <c r="K254" i="1"/>
  <c r="J254" i="1"/>
  <c r="I254" i="1"/>
  <c r="L253" i="1"/>
  <c r="K253" i="1"/>
  <c r="J253" i="1"/>
  <c r="I253" i="1"/>
  <c r="L252" i="1"/>
  <c r="K252" i="1"/>
  <c r="J252" i="1"/>
  <c r="I252" i="1"/>
  <c r="L251" i="1"/>
  <c r="K251" i="1"/>
  <c r="J251" i="1"/>
  <c r="I251" i="1"/>
  <c r="L250" i="1"/>
  <c r="K250" i="1"/>
  <c r="J250" i="1"/>
  <c r="I250" i="1"/>
  <c r="L249" i="1"/>
  <c r="K249" i="1"/>
  <c r="J249" i="1"/>
  <c r="I249" i="1"/>
  <c r="L248" i="1"/>
  <c r="K248" i="1"/>
  <c r="J248" i="1"/>
  <c r="I248" i="1"/>
  <c r="L247" i="1"/>
  <c r="K247" i="1"/>
  <c r="J247" i="1"/>
  <c r="I247" i="1"/>
  <c r="L246" i="1"/>
  <c r="K246" i="1"/>
  <c r="J246" i="1"/>
  <c r="I246" i="1"/>
  <c r="L245" i="1"/>
  <c r="K245" i="1"/>
  <c r="J245" i="1"/>
  <c r="I245" i="1"/>
  <c r="L244" i="1"/>
  <c r="K244" i="1"/>
  <c r="J244" i="1"/>
  <c r="I244" i="1"/>
  <c r="L243" i="1"/>
  <c r="K243" i="1"/>
  <c r="J243" i="1"/>
  <c r="I243" i="1"/>
  <c r="L242" i="1"/>
  <c r="K242" i="1"/>
  <c r="J242" i="1"/>
  <c r="I242" i="1"/>
  <c r="L241" i="1"/>
  <c r="K241" i="1"/>
  <c r="J241" i="1"/>
  <c r="I241" i="1"/>
  <c r="L240" i="1"/>
  <c r="K240" i="1"/>
  <c r="J240" i="1"/>
  <c r="I240" i="1"/>
  <c r="L239" i="1"/>
  <c r="K239" i="1"/>
  <c r="J239" i="1"/>
  <c r="I239" i="1"/>
  <c r="L238" i="1"/>
  <c r="K238" i="1"/>
  <c r="J238" i="1"/>
  <c r="I238" i="1"/>
  <c r="L237" i="1"/>
  <c r="K237" i="1"/>
  <c r="J237" i="1"/>
  <c r="I237" i="1"/>
  <c r="L236" i="1"/>
  <c r="K236" i="1"/>
  <c r="J236" i="1"/>
  <c r="I236" i="1"/>
  <c r="L235" i="1"/>
  <c r="K235" i="1"/>
  <c r="J235" i="1"/>
  <c r="I235" i="1"/>
  <c r="L234" i="1"/>
  <c r="K234" i="1"/>
  <c r="J234" i="1"/>
  <c r="I234" i="1"/>
  <c r="L233" i="1"/>
  <c r="K233" i="1"/>
  <c r="J233" i="1"/>
  <c r="I233" i="1"/>
  <c r="L232" i="1"/>
  <c r="K232" i="1"/>
  <c r="J232" i="1"/>
  <c r="I232" i="1"/>
  <c r="L231" i="1"/>
  <c r="K231" i="1"/>
  <c r="J231" i="1"/>
  <c r="I231" i="1"/>
  <c r="L230" i="1"/>
  <c r="K230" i="1"/>
  <c r="J230" i="1"/>
  <c r="I230" i="1"/>
  <c r="L229" i="1"/>
  <c r="K229" i="1"/>
  <c r="J229" i="1"/>
  <c r="I229" i="1"/>
  <c r="L228" i="1"/>
  <c r="K228" i="1"/>
  <c r="J228" i="1"/>
  <c r="I228" i="1"/>
  <c r="L227" i="1"/>
  <c r="K227" i="1"/>
  <c r="J227" i="1"/>
  <c r="I227" i="1"/>
  <c r="L226" i="1"/>
  <c r="K226" i="1"/>
  <c r="J226" i="1"/>
  <c r="I226" i="1"/>
  <c r="L225" i="1"/>
  <c r="K225" i="1"/>
  <c r="J225" i="1"/>
  <c r="I225" i="1"/>
  <c r="L224" i="1"/>
  <c r="K224" i="1"/>
  <c r="J224" i="1"/>
  <c r="I224" i="1"/>
  <c r="L223" i="1"/>
  <c r="K223" i="1"/>
  <c r="J223" i="1"/>
  <c r="I223" i="1"/>
  <c r="L222" i="1"/>
  <c r="K222" i="1"/>
  <c r="J222" i="1"/>
  <c r="I222" i="1"/>
  <c r="L221" i="1"/>
  <c r="K221" i="1"/>
  <c r="J221" i="1"/>
  <c r="I221" i="1"/>
  <c r="L220" i="1"/>
  <c r="K220" i="1"/>
  <c r="J220" i="1"/>
  <c r="I220" i="1"/>
  <c r="L219" i="1"/>
  <c r="K219" i="1"/>
  <c r="J219" i="1"/>
  <c r="I219" i="1"/>
  <c r="L218" i="1"/>
  <c r="K218" i="1"/>
  <c r="J218" i="1"/>
  <c r="I218" i="1"/>
  <c r="L217" i="1"/>
  <c r="K217" i="1"/>
  <c r="J217" i="1"/>
  <c r="I217" i="1"/>
  <c r="L216" i="1"/>
  <c r="K216" i="1"/>
  <c r="J216" i="1"/>
  <c r="I216" i="1"/>
  <c r="L215" i="1"/>
  <c r="K215" i="1"/>
  <c r="J215" i="1"/>
  <c r="I215" i="1"/>
  <c r="L214" i="1"/>
  <c r="K214" i="1"/>
  <c r="J214" i="1"/>
  <c r="I214" i="1"/>
  <c r="L213" i="1"/>
  <c r="K213" i="1"/>
  <c r="J213" i="1"/>
  <c r="I213" i="1"/>
  <c r="L212" i="1"/>
  <c r="K212" i="1"/>
  <c r="J212" i="1"/>
  <c r="I212" i="1"/>
  <c r="L211" i="1"/>
  <c r="K211" i="1"/>
  <c r="J211" i="1"/>
  <c r="I211" i="1"/>
  <c r="L210" i="1"/>
  <c r="K210" i="1"/>
  <c r="J210" i="1"/>
  <c r="I210" i="1"/>
  <c r="L209" i="1"/>
  <c r="K209" i="1"/>
  <c r="J209" i="1"/>
  <c r="I209" i="1"/>
  <c r="L208" i="1"/>
  <c r="K208" i="1"/>
  <c r="J208" i="1"/>
  <c r="I208" i="1"/>
  <c r="L207" i="1"/>
  <c r="K207" i="1"/>
  <c r="J207" i="1"/>
  <c r="I207" i="1"/>
  <c r="L206" i="1"/>
  <c r="K206" i="1"/>
  <c r="J206" i="1"/>
  <c r="I206" i="1"/>
  <c r="L205" i="1"/>
  <c r="K205" i="1"/>
  <c r="J205" i="1"/>
  <c r="I205" i="1"/>
  <c r="L204" i="1"/>
  <c r="K204" i="1"/>
  <c r="J204" i="1"/>
  <c r="I204" i="1"/>
  <c r="L203" i="1"/>
  <c r="K203" i="1"/>
  <c r="J203" i="1"/>
  <c r="I203" i="1"/>
  <c r="L202" i="1"/>
  <c r="K202" i="1"/>
  <c r="J202" i="1"/>
  <c r="I202" i="1"/>
  <c r="L201" i="1"/>
  <c r="K201" i="1"/>
  <c r="J201" i="1"/>
  <c r="I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K190" i="1"/>
  <c r="J190" i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I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I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I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L148" i="1"/>
  <c r="K148" i="1"/>
  <c r="J148" i="1"/>
  <c r="I148" i="1"/>
  <c r="L147" i="1"/>
  <c r="K147" i="1"/>
  <c r="J147" i="1"/>
  <c r="I147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I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I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J106" i="1"/>
  <c r="I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I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L75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8" i="1"/>
  <c r="K68" i="1"/>
  <c r="J68" i="1"/>
  <c r="I68" i="1"/>
  <c r="L67" i="1"/>
  <c r="K67" i="1"/>
  <c r="J67" i="1"/>
  <c r="I67" i="1"/>
  <c r="L66" i="1"/>
  <c r="K66" i="1"/>
  <c r="J66" i="1"/>
  <c r="I66" i="1"/>
  <c r="L65" i="1"/>
  <c r="K65" i="1"/>
  <c r="J65" i="1"/>
  <c r="I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L2" i="1"/>
  <c r="K2" i="1"/>
  <c r="J2" i="1"/>
  <c r="I2" i="1"/>
  <c r="D15" i="6"/>
  <c r="E15" i="6"/>
  <c r="F15" i="6"/>
  <c r="G15" i="6"/>
  <c r="H15" i="6"/>
  <c r="M188" i="1"/>
  <c r="I15" i="6"/>
  <c r="D16" i="6"/>
  <c r="E16" i="6"/>
  <c r="F16" i="6"/>
  <c r="G16" i="6"/>
  <c r="H16" i="6"/>
  <c r="M54" i="1"/>
  <c r="I16" i="6"/>
  <c r="D17" i="6"/>
  <c r="E17" i="6"/>
  <c r="F17" i="6"/>
  <c r="G17" i="6"/>
  <c r="H17" i="6"/>
  <c r="M11" i="1"/>
  <c r="I17" i="6"/>
  <c r="D18" i="6"/>
  <c r="E18" i="6"/>
  <c r="F18" i="6"/>
  <c r="G18" i="6"/>
  <c r="H18" i="6"/>
  <c r="M14" i="1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M42" i="1"/>
  <c r="I21" i="6"/>
  <c r="D22" i="6"/>
  <c r="E22" i="6"/>
  <c r="F22" i="6"/>
  <c r="G22" i="6"/>
  <c r="H22" i="6"/>
  <c r="I22" i="6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3" i="1"/>
  <c r="M52" i="1"/>
  <c r="M51" i="1"/>
  <c r="M50" i="1"/>
  <c r="M49" i="1"/>
  <c r="M48" i="1"/>
  <c r="M47" i="1"/>
  <c r="M46" i="1"/>
  <c r="M45" i="1"/>
  <c r="M44" i="1"/>
  <c r="M43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3" i="1"/>
  <c r="M12" i="1"/>
  <c r="M10" i="1"/>
  <c r="M9" i="1"/>
  <c r="M8" i="1"/>
  <c r="M7" i="1"/>
  <c r="M6" i="1"/>
  <c r="M5" i="1"/>
  <c r="M4" i="1"/>
  <c r="M3" i="1"/>
  <c r="M2" i="1"/>
  <c r="I14" i="6"/>
  <c r="E14" i="6"/>
  <c r="F14" i="6"/>
  <c r="G14" i="6"/>
  <c r="H14" i="6"/>
  <c r="J14" i="6"/>
  <c r="K14" i="6"/>
  <c r="N35" i="6"/>
  <c r="I35" i="6"/>
  <c r="L35" i="6"/>
  <c r="K26" i="6"/>
  <c r="K27" i="6"/>
  <c r="K28" i="6"/>
  <c r="K29" i="6"/>
  <c r="K30" i="6"/>
  <c r="K31" i="6"/>
  <c r="K32" i="6"/>
  <c r="K33" i="6"/>
  <c r="K34" i="6"/>
  <c r="K35" i="6"/>
  <c r="J26" i="6"/>
  <c r="J27" i="6"/>
  <c r="J28" i="6"/>
  <c r="J29" i="6"/>
  <c r="J30" i="6"/>
  <c r="J31" i="6"/>
  <c r="J32" i="6"/>
  <c r="J33" i="6"/>
  <c r="J34" i="6"/>
  <c r="J35" i="6"/>
  <c r="H35" i="6"/>
  <c r="G35" i="6"/>
  <c r="F35" i="6"/>
  <c r="E35" i="6"/>
  <c r="D35" i="6"/>
  <c r="C35" i="6"/>
  <c r="N34" i="6"/>
  <c r="L34" i="6"/>
  <c r="N33" i="6"/>
  <c r="L33" i="6"/>
  <c r="N32" i="6"/>
  <c r="L32" i="6"/>
  <c r="N31" i="6"/>
  <c r="L31" i="6"/>
  <c r="N30" i="6"/>
  <c r="L30" i="6"/>
  <c r="N29" i="6"/>
  <c r="L29" i="6"/>
  <c r="N28" i="6"/>
  <c r="L28" i="6"/>
  <c r="N27" i="6"/>
  <c r="L27" i="6"/>
  <c r="N26" i="6"/>
  <c r="L26" i="6"/>
  <c r="N23" i="6"/>
  <c r="I23" i="6"/>
  <c r="L23" i="6"/>
  <c r="K15" i="6"/>
  <c r="K16" i="6"/>
  <c r="K17" i="6"/>
  <c r="K18" i="6"/>
  <c r="K19" i="6"/>
  <c r="K20" i="6"/>
  <c r="K21" i="6"/>
  <c r="K22" i="6"/>
  <c r="K23" i="6"/>
  <c r="J15" i="6"/>
  <c r="J16" i="6"/>
  <c r="J17" i="6"/>
  <c r="J18" i="6"/>
  <c r="J19" i="6"/>
  <c r="J20" i="6"/>
  <c r="J21" i="6"/>
  <c r="J22" i="6"/>
  <c r="J23" i="6"/>
  <c r="H23" i="6"/>
  <c r="G23" i="6"/>
  <c r="F23" i="6"/>
  <c r="E23" i="6"/>
  <c r="D23" i="6"/>
  <c r="C23" i="6"/>
  <c r="N22" i="6"/>
  <c r="L22" i="6"/>
  <c r="N21" i="6"/>
  <c r="L21" i="6"/>
  <c r="N20" i="6"/>
  <c r="L20" i="6"/>
  <c r="N19" i="6"/>
  <c r="L19" i="6"/>
  <c r="N18" i="6"/>
  <c r="L18" i="6"/>
  <c r="N17" i="6"/>
  <c r="L17" i="6"/>
  <c r="N16" i="6"/>
  <c r="L16" i="6"/>
  <c r="N15" i="6"/>
  <c r="L15" i="6"/>
  <c r="N14" i="6"/>
  <c r="L14" i="6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" i="3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<sst xmlns="http://schemas.openxmlformats.org/spreadsheetml/2006/main" count="5885" uniqueCount="2245">
  <si>
    <t>Position</t>
  </si>
  <si>
    <t>Name</t>
  </si>
  <si>
    <t>Salary</t>
  </si>
  <si>
    <t>GameInfo</t>
  </si>
  <si>
    <t>AvgPointsPerGame</t>
  </si>
  <si>
    <t>teamAbbrev</t>
  </si>
  <si>
    <t>Unnamed: 0</t>
  </si>
  <si>
    <t>player</t>
  </si>
  <si>
    <t>fftoday</t>
  </si>
  <si>
    <t>dk_name</t>
  </si>
  <si>
    <t>WR</t>
  </si>
  <si>
    <t>Julio Jones</t>
  </si>
  <si>
    <t>Was@Atl 01:00PM ET</t>
  </si>
  <si>
    <t>Atl</t>
  </si>
  <si>
    <t>Odell Beckham Jr.</t>
  </si>
  <si>
    <t>SF@NYG 08:30PM ET</t>
  </si>
  <si>
    <t>NYG</t>
  </si>
  <si>
    <t>Antonio Brown</t>
  </si>
  <si>
    <t>Pit@SD 08:30PM ET</t>
  </si>
  <si>
    <t>Pit</t>
  </si>
  <si>
    <t>RB</t>
  </si>
  <si>
    <t>Le'Veon Bell</t>
  </si>
  <si>
    <t>Dez Bryant</t>
  </si>
  <si>
    <t>NE@Dal 04:25PM ET</t>
  </si>
  <si>
    <t>Dal</t>
  </si>
  <si>
    <t>Demaryius Thomas</t>
  </si>
  <si>
    <t>Den@Oak 04:25PM ET</t>
  </si>
  <si>
    <t>Den</t>
  </si>
  <si>
    <t>QB</t>
  </si>
  <si>
    <t>Aaron Rodgers</t>
  </si>
  <si>
    <t>StL@GB 01:00PM ET</t>
  </si>
  <si>
    <t>GB</t>
  </si>
  <si>
    <t>Tom Brady</t>
  </si>
  <si>
    <t>NE</t>
  </si>
  <si>
    <t>Jamaal Charles</t>
  </si>
  <si>
    <t>Chi@KC 01:00PM ET</t>
  </si>
  <si>
    <t>KC</t>
  </si>
  <si>
    <t>A.J. Green</t>
  </si>
  <si>
    <t>Sea@Cin 01:00PM ET</t>
  </si>
  <si>
    <t>Cin</t>
  </si>
  <si>
    <t>C.J. Fiedorowicz</t>
  </si>
  <si>
    <t>TE</t>
  </si>
  <si>
    <t>Rob Gronkowski</t>
  </si>
  <si>
    <t>Randall Cobb</t>
  </si>
  <si>
    <t>Calvin Johnson</t>
  </si>
  <si>
    <t>Ari@Det 04:05PM ET</t>
  </si>
  <si>
    <t>Det</t>
  </si>
  <si>
    <t>Emmanuel Sanders</t>
  </si>
  <si>
    <t>Drew Brees</t>
  </si>
  <si>
    <t>NO@Phi 01:00PM ET</t>
  </si>
  <si>
    <t>NO</t>
  </si>
  <si>
    <t>Ben Roethlisberger</t>
  </si>
  <si>
    <t>Keenan Allen</t>
  </si>
  <si>
    <t>SD</t>
  </si>
  <si>
    <t>Marshawn Lynch</t>
  </si>
  <si>
    <t>Sea</t>
  </si>
  <si>
    <t>Peyton Manning</t>
  </si>
  <si>
    <t>Matt Forte</t>
  </si>
  <si>
    <t>Chi</t>
  </si>
  <si>
    <t>Matt Hasselbeck</t>
  </si>
  <si>
    <t>Julian Edelman</t>
  </si>
  <si>
    <t>Russell Wilson</t>
  </si>
  <si>
    <t>Eli Manning</t>
  </si>
  <si>
    <t>Larry Fitzgerald</t>
  </si>
  <si>
    <t>Ari</t>
  </si>
  <si>
    <t>Matt Ryan</t>
  </si>
  <si>
    <t>Ryan Mallett</t>
  </si>
  <si>
    <t>Eddie Lacy</t>
  </si>
  <si>
    <t>Carson Palmer</t>
  </si>
  <si>
    <t>Amari Cooper</t>
  </si>
  <si>
    <t>Oak</t>
  </si>
  <si>
    <t>Alshon Jeffery</t>
  </si>
  <si>
    <t>Jordan Matthews</t>
  </si>
  <si>
    <t>Phi</t>
  </si>
  <si>
    <t>Latavius Murray</t>
  </si>
  <si>
    <t>Devonta Freeman</t>
  </si>
  <si>
    <t>Steve Smith Sr.</t>
  </si>
  <si>
    <t>Cle@Bal 01:00PM ET</t>
  </si>
  <si>
    <t>Bal</t>
  </si>
  <si>
    <t>Philip Rivers</t>
  </si>
  <si>
    <t>DeMarco Murray</t>
  </si>
  <si>
    <t>Jimmy Graham</t>
  </si>
  <si>
    <t>Mark Ingram</t>
  </si>
  <si>
    <t>Mike Evans</t>
  </si>
  <si>
    <t>Jax@TB 01:00PM ET</t>
  </si>
  <si>
    <t>TB</t>
  </si>
  <si>
    <t>Jeremy Hill</t>
  </si>
  <si>
    <t>Sam Bradford</t>
  </si>
  <si>
    <t>Jeremy Maclin</t>
  </si>
  <si>
    <t>Joseph Randle</t>
  </si>
  <si>
    <t>Marcus Mariota</t>
  </si>
  <si>
    <t>Buf@Ten 01:00PM ET</t>
  </si>
  <si>
    <t>Ten</t>
  </si>
  <si>
    <t>Brandin Cooks</t>
  </si>
  <si>
    <t>Justin Forsett</t>
  </si>
  <si>
    <t>DeSean Jackson</t>
  </si>
  <si>
    <t>Was</t>
  </si>
  <si>
    <t>Tyrod Taylor</t>
  </si>
  <si>
    <t>Buf</t>
  </si>
  <si>
    <t>James Jones</t>
  </si>
  <si>
    <t>Andy Dalton</t>
  </si>
  <si>
    <t>Karlos Williams</t>
  </si>
  <si>
    <t>Joe Flacco</t>
  </si>
  <si>
    <t>Alex Smith</t>
  </si>
  <si>
    <t>LeSean McCoy</t>
  </si>
  <si>
    <t>Derek Carr</t>
  </si>
  <si>
    <t>Sammy Watkins</t>
  </si>
  <si>
    <t>Allen Robinson</t>
  </si>
  <si>
    <t>Jax</t>
  </si>
  <si>
    <t>Matthew Stafford</t>
  </si>
  <si>
    <t>Kendall Wright</t>
  </si>
  <si>
    <t>Jay Cutler</t>
  </si>
  <si>
    <t>Pierre Garcon</t>
  </si>
  <si>
    <t>Kirk Cousins</t>
  </si>
  <si>
    <t>Andre Ellington</t>
  </si>
  <si>
    <t>C.J. Anderson</t>
  </si>
  <si>
    <t>Colin Kaepernick</t>
  </si>
  <si>
    <t>SF</t>
  </si>
  <si>
    <t>Golden Tate</t>
  </si>
  <si>
    <t>Nick Foles</t>
  </si>
  <si>
    <t>StL</t>
  </si>
  <si>
    <t>Travis Kelce</t>
  </si>
  <si>
    <t>Robert Griffin III</t>
  </si>
  <si>
    <t>Mike Vick</t>
  </si>
  <si>
    <t>Josh McCown</t>
  </si>
  <si>
    <t>Cle</t>
  </si>
  <si>
    <t>Brandon Weeden</t>
  </si>
  <si>
    <t>John Brown</t>
  </si>
  <si>
    <t>Blake Bortles</t>
  </si>
  <si>
    <t>Jameis Winston</t>
  </si>
  <si>
    <t>Matt Cassel</t>
  </si>
  <si>
    <t>Charlie Whitehurst</t>
  </si>
  <si>
    <t>Tarvaris Jackson</t>
  </si>
  <si>
    <t>Dan Orlovsky</t>
  </si>
  <si>
    <t>Kellen Clemens</t>
  </si>
  <si>
    <t>Drew Stanton</t>
  </si>
  <si>
    <t>Vincent Jackson</t>
  </si>
  <si>
    <t>Matt Schaub</t>
  </si>
  <si>
    <t>Luke McCown</t>
  </si>
  <si>
    <t>Chad Henne</t>
  </si>
  <si>
    <t>Mark Sanchez</t>
  </si>
  <si>
    <t>Chase Daniel</t>
  </si>
  <si>
    <t>Martellus Bennett</t>
  </si>
  <si>
    <t>Colt McCoy</t>
  </si>
  <si>
    <t>Scott Tolzien</t>
  </si>
  <si>
    <t>Thaddeus Lewis</t>
  </si>
  <si>
    <t>Case Keenum</t>
  </si>
  <si>
    <t>Jimmy Clausen</t>
  </si>
  <si>
    <t>Kellen Moore</t>
  </si>
  <si>
    <t>Austin Davis</t>
  </si>
  <si>
    <t>Landry Jones</t>
  </si>
  <si>
    <t>EJ Manuel</t>
  </si>
  <si>
    <t>Blaine Gabbert</t>
  </si>
  <si>
    <t>Sean Renfree</t>
  </si>
  <si>
    <t>Mike Glennon</t>
  </si>
  <si>
    <t>Ryan Nassib</t>
  </si>
  <si>
    <t>Ryan Griffin</t>
  </si>
  <si>
    <t>Matt McGloin</t>
  </si>
  <si>
    <t>Matt Barkley</t>
  </si>
  <si>
    <t>Zach Mettenberger</t>
  </si>
  <si>
    <t>Aaron Murray</t>
  </si>
  <si>
    <t>Brock Osweiler</t>
  </si>
  <si>
    <t>AJ McCarron</t>
  </si>
  <si>
    <t>David Fales</t>
  </si>
  <si>
    <t>Garrett Grayson</t>
  </si>
  <si>
    <t>Trevor Siemian</t>
  </si>
  <si>
    <t>Jimmy Garoppolo</t>
  </si>
  <si>
    <t>Sean Mannion</t>
  </si>
  <si>
    <t>Brett Hundley</t>
  </si>
  <si>
    <t>Johnny Manziel</t>
  </si>
  <si>
    <t>Ronnie Hillman</t>
  </si>
  <si>
    <t>Carlos Hyde</t>
  </si>
  <si>
    <t>Melvin Gordon</t>
  </si>
  <si>
    <t>Dion Lewis</t>
  </si>
  <si>
    <t>Giovani Bernard</t>
  </si>
  <si>
    <t>Doug Martin</t>
  </si>
  <si>
    <t>Michael Crabtree</t>
  </si>
  <si>
    <t>Percy Harvin</t>
  </si>
  <si>
    <t>Danny Woodhead</t>
  </si>
  <si>
    <t>Tyler Eifert</t>
  </si>
  <si>
    <t>Duke Johnson Jr.</t>
  </si>
  <si>
    <t>Duke Johnson</t>
  </si>
  <si>
    <t>Jason Witten</t>
  </si>
  <si>
    <t>DeAngelo Williams</t>
  </si>
  <si>
    <t>Victor Cruz</t>
  </si>
  <si>
    <t>Rashad Jennings</t>
  </si>
  <si>
    <t>LeGarrette Blount</t>
  </si>
  <si>
    <t>Travis Benjamin</t>
  </si>
  <si>
    <t>Jordan Reed</t>
  </si>
  <si>
    <t>Allen Hurns</t>
  </si>
  <si>
    <t>Julius Thomas</t>
  </si>
  <si>
    <t>Davante Adams</t>
  </si>
  <si>
    <t>Breshad Perriman</t>
  </si>
  <si>
    <t>Anquan Boldin</t>
  </si>
  <si>
    <t>Chris Johnson</t>
  </si>
  <si>
    <t>Rueben Randle</t>
  </si>
  <si>
    <t>T.J. Yeldon</t>
  </si>
  <si>
    <t>Marques Colston</t>
  </si>
  <si>
    <t>Terrance Williams</t>
  </si>
  <si>
    <t>Tavon Austin</t>
  </si>
  <si>
    <t>David Johnson</t>
  </si>
  <si>
    <t>Todd Gurley</t>
  </si>
  <si>
    <t>Darren Sproles</t>
  </si>
  <si>
    <t>Antonio Gates</t>
  </si>
  <si>
    <t>Torrey Smith</t>
  </si>
  <si>
    <t>Doug Baldwin</t>
  </si>
  <si>
    <t>Shane Vereen</t>
  </si>
  <si>
    <t>Bishop Sankey</t>
  </si>
  <si>
    <t>Nelson Agholor</t>
  </si>
  <si>
    <t>Tevin Coleman</t>
  </si>
  <si>
    <t>Charles Clay</t>
  </si>
  <si>
    <t>Ameer Abdullah</t>
  </si>
  <si>
    <t>Isaiah Crowell</t>
  </si>
  <si>
    <t>DST</t>
  </si>
  <si>
    <t xml:space="preserve">Seahawks </t>
  </si>
  <si>
    <t>Stevie Johnson</t>
  </si>
  <si>
    <t>Kenny Britt</t>
  </si>
  <si>
    <t>Alfred Morris</t>
  </si>
  <si>
    <t>Leonard Hankerson</t>
  </si>
  <si>
    <t>Matt Jones</t>
  </si>
  <si>
    <t>Lance Dunbar</t>
  </si>
  <si>
    <t xml:space="preserve">Cardinals </t>
  </si>
  <si>
    <t>Delanie Walker</t>
  </si>
  <si>
    <t>Gary Barnidge</t>
  </si>
  <si>
    <t>C.J. Spiller</t>
  </si>
  <si>
    <t>Kamar Aiken</t>
  </si>
  <si>
    <t>Martavis Bryant</t>
  </si>
  <si>
    <t>Thomas Rawls</t>
  </si>
  <si>
    <t>Eddie Royal</t>
  </si>
  <si>
    <t>Marvin Jones</t>
  </si>
  <si>
    <t>Tre Mason</t>
  </si>
  <si>
    <t>Eric Ebron</t>
  </si>
  <si>
    <t xml:space="preserve">Broncos </t>
  </si>
  <si>
    <t>Reggie Bush</t>
  </si>
  <si>
    <t>Danny Amendola</t>
  </si>
  <si>
    <t>Charles Sims</t>
  </si>
  <si>
    <t>Austin Seferian-Jenkins</t>
  </si>
  <si>
    <t>Roddy White</t>
  </si>
  <si>
    <t>Malcom Floyd</t>
  </si>
  <si>
    <t>Darrius Heyward-Bey</t>
  </si>
  <si>
    <t>James Starks</t>
  </si>
  <si>
    <t>Ryan Mathews</t>
  </si>
  <si>
    <t>Jermaine Kearse</t>
  </si>
  <si>
    <t>Trey Watts</t>
  </si>
  <si>
    <t>Joique Bell</t>
  </si>
  <si>
    <t>Antonio Andrews</t>
  </si>
  <si>
    <t>Jamison Crowder</t>
  </si>
  <si>
    <t xml:space="preserve">Bills </t>
  </si>
  <si>
    <t>Darren McFadden</t>
  </si>
  <si>
    <t>Dwayne Harris</t>
  </si>
  <si>
    <t>Marquess Wilson</t>
  </si>
  <si>
    <t>Ty Montgomery</t>
  </si>
  <si>
    <t>Tyler Lockett</t>
  </si>
  <si>
    <t>Seth Roberts</t>
  </si>
  <si>
    <t xml:space="preserve">Patriots </t>
  </si>
  <si>
    <t>Heath Miller</t>
  </si>
  <si>
    <t>Miles Austin</t>
  </si>
  <si>
    <t>Riley Cooper</t>
  </si>
  <si>
    <t>Dontrelle Inman</t>
  </si>
  <si>
    <t>Mohamed Sanu</t>
  </si>
  <si>
    <t>Markus Wheaton</t>
  </si>
  <si>
    <t>Benny Cunningham</t>
  </si>
  <si>
    <t>Chris Thompson</t>
  </si>
  <si>
    <t>Joshua Bellamy</t>
  </si>
  <si>
    <t>James White</t>
  </si>
  <si>
    <t>Terrance West</t>
  </si>
  <si>
    <t>Maxx Williams</t>
  </si>
  <si>
    <t>Dorial Green-Beckham</t>
  </si>
  <si>
    <t xml:space="preserve">Falcons </t>
  </si>
  <si>
    <t>Brian Hartline</t>
  </si>
  <si>
    <t>Brian Quick</t>
  </si>
  <si>
    <t>Ladarius Green</t>
  </si>
  <si>
    <t>Justin Hunter</t>
  </si>
  <si>
    <t>Brandon Coleman</t>
  </si>
  <si>
    <t>Chris Hogan</t>
  </si>
  <si>
    <t>Terron Ward</t>
  </si>
  <si>
    <t>Darren Waller</t>
  </si>
  <si>
    <t xml:space="preserve">Packers </t>
  </si>
  <si>
    <t xml:space="preserve">Chargers </t>
  </si>
  <si>
    <t>Dwayne Bowe</t>
  </si>
  <si>
    <t>Cole Beasley</t>
  </si>
  <si>
    <t>Crockett Gillmore</t>
  </si>
  <si>
    <t>Andre Williams</t>
  </si>
  <si>
    <t>Robert Woods</t>
  </si>
  <si>
    <t>Chris Conley</t>
  </si>
  <si>
    <t xml:space="preserve">Titans </t>
  </si>
  <si>
    <t xml:space="preserve">Eagles </t>
  </si>
  <si>
    <t>Lance Moore</t>
  </si>
  <si>
    <t>Jason Avant</t>
  </si>
  <si>
    <t>Vernon Davis</t>
  </si>
  <si>
    <t>Devin Hester</t>
  </si>
  <si>
    <t>Andre Caldwell</t>
  </si>
  <si>
    <t>Tyler Clutts</t>
  </si>
  <si>
    <t>Harry Douglas</t>
  </si>
  <si>
    <t>Eric Weems</t>
  </si>
  <si>
    <t>Matthew Slater</t>
  </si>
  <si>
    <t>Jerome Felton</t>
  </si>
  <si>
    <t>Marcus Thigpen</t>
  </si>
  <si>
    <t>Cedric Peerman</t>
  </si>
  <si>
    <t>Andrew Hawkins</t>
  </si>
  <si>
    <t>John Kuhn</t>
  </si>
  <si>
    <t>Seyi Ajirotutu</t>
  </si>
  <si>
    <t>Marlon Moore</t>
  </si>
  <si>
    <t>Brandon Tate</t>
  </si>
  <si>
    <t>Darrel Young</t>
  </si>
  <si>
    <t>Louis Murphy</t>
  </si>
  <si>
    <t>Jared Cook</t>
  </si>
  <si>
    <t>Jorvorskie Lane</t>
  </si>
  <si>
    <t>Jordan Norwood</t>
  </si>
  <si>
    <t>Shaun Draughn</t>
  </si>
  <si>
    <t>Marcel Reece</t>
  </si>
  <si>
    <t>Bruce Miller</t>
  </si>
  <si>
    <t>Marc Mariani</t>
  </si>
  <si>
    <t>Bryan Walters</t>
  </si>
  <si>
    <t>Andre Roberts</t>
  </si>
  <si>
    <t>Jacoby Jones</t>
  </si>
  <si>
    <t>Fred Jackson</t>
  </si>
  <si>
    <t>Boobie Dixon</t>
  </si>
  <si>
    <t>Toby Gerhart</t>
  </si>
  <si>
    <t>Chase Reynolds</t>
  </si>
  <si>
    <t>Joseph Morgan</t>
  </si>
  <si>
    <t>Dexter McCluster</t>
  </si>
  <si>
    <t>Marcus Easley</t>
  </si>
  <si>
    <t>Taiwan Jones</t>
  </si>
  <si>
    <t>Greg Little</t>
  </si>
  <si>
    <t>Anthony Sherman</t>
  </si>
  <si>
    <t>Will Tukuafu</t>
  </si>
  <si>
    <t>Robert Turbin</t>
  </si>
  <si>
    <t>Will Johnson</t>
  </si>
  <si>
    <t>Bobby Rainey</t>
  </si>
  <si>
    <t>Roy Helu Jr.</t>
  </si>
  <si>
    <t>Roy Helu</t>
  </si>
  <si>
    <t>Patrick DiMarco</t>
  </si>
  <si>
    <t>Austin Johnson</t>
  </si>
  <si>
    <t>Michael Floyd</t>
  </si>
  <si>
    <t>Jacquizz Rodgers</t>
  </si>
  <si>
    <t>Jarryd Hayne</t>
  </si>
  <si>
    <t>Kenjon Barner</t>
  </si>
  <si>
    <t>Brice Butler</t>
  </si>
  <si>
    <t>Derrick Coleman</t>
  </si>
  <si>
    <t>Frankie Hammond Jr.</t>
  </si>
  <si>
    <t>Jaron Brown</t>
  </si>
  <si>
    <t>Chris Givens</t>
  </si>
  <si>
    <t>Keshawn Martin</t>
  </si>
  <si>
    <t>B.J. Daniels</t>
  </si>
  <si>
    <t>Jordan Todman</t>
  </si>
  <si>
    <t>Brandon Bolden</t>
  </si>
  <si>
    <t>Russell Shepard</t>
  </si>
  <si>
    <t>Knile Davis</t>
  </si>
  <si>
    <t>Ryan Grant</t>
  </si>
  <si>
    <t>Rex Burkhead</t>
  </si>
  <si>
    <t>Nikita Whitlock</t>
  </si>
  <si>
    <t>Kyle Juszczyk</t>
  </si>
  <si>
    <t>Stepfan Taylor</t>
  </si>
  <si>
    <t>Tony Washington</t>
  </si>
  <si>
    <t>Branden Oliver</t>
  </si>
  <si>
    <t>Dri Archer</t>
  </si>
  <si>
    <t>Marquise Goodwin</t>
  </si>
  <si>
    <t>Theo Riddick</t>
  </si>
  <si>
    <t>Cierre Wood</t>
  </si>
  <si>
    <t>Ricardo Lockette</t>
  </si>
  <si>
    <t>Christine Michael</t>
  </si>
  <si>
    <t>Denard Robinson</t>
  </si>
  <si>
    <t>Bennie Fowler</t>
  </si>
  <si>
    <t>Jared Abbrederis</t>
  </si>
  <si>
    <t>Nick Williams</t>
  </si>
  <si>
    <t>Devin Street</t>
  </si>
  <si>
    <t>Marlon Brown</t>
  </si>
  <si>
    <t>Chris Matthews</t>
  </si>
  <si>
    <t>Aaron Dobson</t>
  </si>
  <si>
    <t>Bernard Pierce</t>
  </si>
  <si>
    <t>Stedman Bailey</t>
  </si>
  <si>
    <t>Jalston Fowler</t>
  </si>
  <si>
    <t>TJ Jones</t>
  </si>
  <si>
    <t>Orleans Darkwa</t>
  </si>
  <si>
    <t>Roosevelt Nix</t>
  </si>
  <si>
    <t>Rod Streater</t>
  </si>
  <si>
    <t>Marcus Murphy</t>
  </si>
  <si>
    <t>Malcolm Johnson</t>
  </si>
  <si>
    <t>Josh Huff</t>
  </si>
  <si>
    <t>Juwan Thompson</t>
  </si>
  <si>
    <t>Michael Burton</t>
  </si>
  <si>
    <t>Albert Wilson</t>
  </si>
  <si>
    <t>Corey Grant</t>
  </si>
  <si>
    <t>DeAndrew White</t>
  </si>
  <si>
    <t>Jeremy Langford</t>
  </si>
  <si>
    <t>Justin Hardy</t>
  </si>
  <si>
    <t>J.J. Nelson</t>
  </si>
  <si>
    <t>Andre Holmes</t>
  </si>
  <si>
    <t>Corey Fuller</t>
  </si>
  <si>
    <t>Geremy Davis</t>
  </si>
  <si>
    <t>Jamize Olawale</t>
  </si>
  <si>
    <t>Cameron Meredith</t>
  </si>
  <si>
    <t>Zach Zenner</t>
  </si>
  <si>
    <t>Willie Snead</t>
  </si>
  <si>
    <t>Quinton Patton</t>
  </si>
  <si>
    <t>Sammie Coates</t>
  </si>
  <si>
    <t>Ka'Deem Carey</t>
  </si>
  <si>
    <t>Rashad Ross</t>
  </si>
  <si>
    <t>Javorius Allen</t>
  </si>
  <si>
    <t>Marqise Lee</t>
  </si>
  <si>
    <t>Adam Humphries</t>
  </si>
  <si>
    <t>Alonzo Harris</t>
  </si>
  <si>
    <t>Bruce Ellington</t>
  </si>
  <si>
    <t>Aaron Ripkowski</t>
  </si>
  <si>
    <t>Bradley Marquez</t>
  </si>
  <si>
    <t>De'Anthony Thomas</t>
  </si>
  <si>
    <t>Cody Latimer</t>
  </si>
  <si>
    <t>Brittan Golden</t>
  </si>
  <si>
    <t>Mike Davis</t>
  </si>
  <si>
    <t>Lorenzo Taliaferro</t>
  </si>
  <si>
    <t>Lucky Whitehead</t>
  </si>
  <si>
    <t>Khiry Robinson</t>
  </si>
  <si>
    <t>Mario Alford</t>
  </si>
  <si>
    <t>Taylor Gabriel</t>
  </si>
  <si>
    <t>Charcandrick West</t>
  </si>
  <si>
    <t>Jeff Janis</t>
  </si>
  <si>
    <t xml:space="preserve">Giants </t>
  </si>
  <si>
    <t xml:space="preserve">Ravens </t>
  </si>
  <si>
    <t>Marcedes Lewis</t>
  </si>
  <si>
    <t>Larry Donnell</t>
  </si>
  <si>
    <t>Zach Ertz</t>
  </si>
  <si>
    <t>Richard Rodgers</t>
  </si>
  <si>
    <t xml:space="preserve">Bengals </t>
  </si>
  <si>
    <t xml:space="preserve">Chiefs </t>
  </si>
  <si>
    <t xml:space="preserve">Steelers </t>
  </si>
  <si>
    <t xml:space="preserve">Jaguars </t>
  </si>
  <si>
    <t>Owen Daniels</t>
  </si>
  <si>
    <t xml:space="preserve">Browns </t>
  </si>
  <si>
    <t xml:space="preserve">Raiders </t>
  </si>
  <si>
    <t xml:space="preserve">Cowboys </t>
  </si>
  <si>
    <t xml:space="preserve">Lions </t>
  </si>
  <si>
    <t xml:space="preserve">Buccaneers </t>
  </si>
  <si>
    <t>Mike Leach</t>
  </si>
  <si>
    <t>Daniel Fells</t>
  </si>
  <si>
    <t>Craig Stevens</t>
  </si>
  <si>
    <t>Scott Chandler</t>
  </si>
  <si>
    <t>Matt Spaeth</t>
  </si>
  <si>
    <t>Clark Harris</t>
  </si>
  <si>
    <t>Anthony Fasano</t>
  </si>
  <si>
    <t>Jacob Tamme</t>
  </si>
  <si>
    <t>Brent Celek</t>
  </si>
  <si>
    <t>Zach Miller</t>
  </si>
  <si>
    <t>Benjamin Watson</t>
  </si>
  <si>
    <t>Brandon Pettigrew</t>
  </si>
  <si>
    <t>Brandon Myers</t>
  </si>
  <si>
    <t>Darren Fells</t>
  </si>
  <si>
    <t>Clay Harbor</t>
  </si>
  <si>
    <t>Chase Coffman</t>
  </si>
  <si>
    <t>Andrew DePaola</t>
  </si>
  <si>
    <t>Anthony McCoy</t>
  </si>
  <si>
    <t>Jim Dray</t>
  </si>
  <si>
    <t>Virgil Green</t>
  </si>
  <si>
    <t>John Phillips</t>
  </si>
  <si>
    <t>Rob Housler</t>
  </si>
  <si>
    <t>Kyle Nelson</t>
  </si>
  <si>
    <t>Matthew Mulligan</t>
  </si>
  <si>
    <t>Mickey Shuler</t>
  </si>
  <si>
    <t>Lance Kendricks</t>
  </si>
  <si>
    <t>Jermaine Gresham</t>
  </si>
  <si>
    <t>Michael Hoomanawanui</t>
  </si>
  <si>
    <t>Michael Vick</t>
  </si>
  <si>
    <t>Lee Smith</t>
  </si>
  <si>
    <t>Luke Stocker</t>
  </si>
  <si>
    <t>James Casey</t>
  </si>
  <si>
    <t>Garrett Celek</t>
  </si>
  <si>
    <t>James Hanna</t>
  </si>
  <si>
    <t>Mychal Rivera</t>
  </si>
  <si>
    <t>Cory Harkey</t>
  </si>
  <si>
    <t>Beau Brinkley</t>
  </si>
  <si>
    <t>MarQueis Gray</t>
  </si>
  <si>
    <t>Tim Wright</t>
  </si>
  <si>
    <t>Michael Williams</t>
  </si>
  <si>
    <t>Chris Gragg</t>
  </si>
  <si>
    <t>Luke Willson</t>
  </si>
  <si>
    <t>Josh Hill</t>
  </si>
  <si>
    <t>James Winchester</t>
  </si>
  <si>
    <t>Vance McDonald</t>
  </si>
  <si>
    <t>Ryan Hewitt</t>
  </si>
  <si>
    <t>Levine Toilolo</t>
  </si>
  <si>
    <t>Gavin Escobar</t>
  </si>
  <si>
    <t>Jerome Cunningham</t>
  </si>
  <si>
    <t>Nic Jacobs</t>
  </si>
  <si>
    <t>Cooper Helfet</t>
  </si>
  <si>
    <t>Trey Burton</t>
  </si>
  <si>
    <t>Blake Bell</t>
  </si>
  <si>
    <t>James O'Shaughnessy</t>
  </si>
  <si>
    <t>Cameron Brate</t>
  </si>
  <si>
    <t>Will Tye</t>
  </si>
  <si>
    <t>Clive Walford</t>
  </si>
  <si>
    <t>Brian Parker</t>
  </si>
  <si>
    <t>Tyler Kroft</t>
  </si>
  <si>
    <t>C.J. Uzomah</t>
  </si>
  <si>
    <t>Demetrius Harris</t>
  </si>
  <si>
    <t>Mitchell Henry</t>
  </si>
  <si>
    <t>Nick Boyle</t>
  </si>
  <si>
    <t>Kennard Backman</t>
  </si>
  <si>
    <t>Troy Niklas</t>
  </si>
  <si>
    <t>Phillip Supernaw</t>
  </si>
  <si>
    <t>Jesse James</t>
  </si>
  <si>
    <t>Derek Carrier</t>
  </si>
  <si>
    <t>Geoff Swaim</t>
  </si>
  <si>
    <t>E.J. Bibbs</t>
  </si>
  <si>
    <t>Khari Lee</t>
  </si>
  <si>
    <t xml:space="preserve">Bears </t>
  </si>
  <si>
    <t xml:space="preserve">49ers </t>
  </si>
  <si>
    <t xml:space="preserve">Redskins </t>
  </si>
  <si>
    <t xml:space="preserve">Rams </t>
  </si>
  <si>
    <t xml:space="preserve">Saints </t>
  </si>
  <si>
    <t>nfl</t>
  </si>
  <si>
    <t>Drew Brees QB - NO</t>
  </si>
  <si>
    <t>Aaron Rodgers QB - GB View Videos</t>
  </si>
  <si>
    <t>Eddie Lacy RB - GB</t>
  </si>
  <si>
    <t>Russell Wilson QB - SEA View Videos</t>
  </si>
  <si>
    <t>Tom Brady QB - NE View Videos</t>
  </si>
  <si>
    <t>Le'Veon Bell RB - PIT View Videos</t>
  </si>
  <si>
    <t>Matt Ryan QB - ATL View Videos</t>
  </si>
  <si>
    <t>Matt Forte RB - CHI View Videos</t>
  </si>
  <si>
    <t>Carson Palmer QB - ARI View Videos</t>
  </si>
  <si>
    <t>Philip Rivers QB - SD</t>
  </si>
  <si>
    <t>Devonta Freeman RB - ATL View Videos</t>
  </si>
  <si>
    <t>Matthew Stafford QB - DET View Videos</t>
  </si>
  <si>
    <t>Julio Jones WR - ATL Q View Videos</t>
  </si>
  <si>
    <t>Nick Foles QB - STL View Videos</t>
  </si>
  <si>
    <t>Brandon Weeden QB - DAL View Videos</t>
  </si>
  <si>
    <t>Joe Flacco QB - BAL View Videos</t>
  </si>
  <si>
    <t>Jay Cutler QB - CHI Q</t>
  </si>
  <si>
    <t>Alex Smith QB - KC</t>
  </si>
  <si>
    <t>Sam Bradford QB - PHI</t>
  </si>
  <si>
    <t>Jamaal Charles RB - KC</t>
  </si>
  <si>
    <t>Peyton Manning QB - DEN P View Videos</t>
  </si>
  <si>
    <t>Demaryius Thomas WR - DEN P View Videos</t>
  </si>
  <si>
    <t>Eli Manning QB - NYG View Videos</t>
  </si>
  <si>
    <t>Blake Bortles QB - JAC View Videos</t>
  </si>
  <si>
    <t>Randall Cobb WR - GB P View Videos</t>
  </si>
  <si>
    <t>Antonio Brown WR - PIT View Videos</t>
  </si>
  <si>
    <t>Amari Cooper WR - OAK</t>
  </si>
  <si>
    <t>Jeremy Hill RB - CIN P</t>
  </si>
  <si>
    <t>Emmanuel Sanders WR - DEN</t>
  </si>
  <si>
    <t>Marcus Mariota QB - TEN</t>
  </si>
  <si>
    <t>Mike Evans WR - TB</t>
  </si>
  <si>
    <t>Rob Gronkowski TE - NE View Videos</t>
  </si>
  <si>
    <t>Mark Ingram RB - NO</t>
  </si>
  <si>
    <t>Jameis Winston QB - TB View Videos</t>
  </si>
  <si>
    <t>T.J. Yeldon RB - JAC</t>
  </si>
  <si>
    <t>Calvin Johnson WR - DET</t>
  </si>
  <si>
    <t>Arian Foster RB - HOU</t>
  </si>
  <si>
    <t>NaN</t>
  </si>
  <si>
    <t>Keenan Allen WR - SD</t>
  </si>
  <si>
    <t>DeAndre Hopkins WR - HOU</t>
  </si>
  <si>
    <t>Jordan Matthews WR - PHI</t>
  </si>
  <si>
    <t>C.J. Anderson RB - DEN View Videos</t>
  </si>
  <si>
    <t>Marques Colston WR - NO P</t>
  </si>
  <si>
    <t>Ronnie Hillman RB - DEN</t>
  </si>
  <si>
    <t>Doug Martin RB - TB View Videos</t>
  </si>
  <si>
    <t>Terrance Williams WR - DAL</t>
  </si>
  <si>
    <t>Jimmy Graham TE - SEA</t>
  </si>
  <si>
    <t>Pierre Garcon WR - WAS P View Videos</t>
  </si>
  <si>
    <t>Tyler Eifert TE - CIN</t>
  </si>
  <si>
    <t>Andre Ellington RB - ARI P</t>
  </si>
  <si>
    <t>Brandin Cooks WR - NO P View Videos</t>
  </si>
  <si>
    <t>Julian Edelman WR - NE</t>
  </si>
  <si>
    <t>Frank Gore RB - IND</t>
  </si>
  <si>
    <t>Alshon Jeffery WR - CHI Q</t>
  </si>
  <si>
    <t>Mike Vick QB - PIT View Videos</t>
  </si>
  <si>
    <t>Odell Beckham WR - NYG</t>
  </si>
  <si>
    <t>Justin Forsett RB - BAL</t>
  </si>
  <si>
    <t>A.J. Green WR - CIN View Videos</t>
  </si>
  <si>
    <t>Joseph Randle RB - DAL</t>
  </si>
  <si>
    <t>Martellus Bennett TE - CHI View Videos</t>
  </si>
  <si>
    <t>Zach Ertz TE - PHI View Videos</t>
  </si>
  <si>
    <t>Todd Gurley RB - STL View Videos</t>
  </si>
  <si>
    <t>Jeremy Maclin WR - KC</t>
  </si>
  <si>
    <t>Sammy Watkins WR - BUF Q View Videos</t>
  </si>
  <si>
    <t>Melvin Gordon RB - SD</t>
  </si>
  <si>
    <t>Delanie Walker TE - TEN</t>
  </si>
  <si>
    <t>Josh McCown QB - CLE</t>
  </si>
  <si>
    <t>Allen Robinson WR - JAC</t>
  </si>
  <si>
    <t>Golden Tate WR - DET View Videos</t>
  </si>
  <si>
    <t>Percy Harvin WR - BUF P View Videos</t>
  </si>
  <si>
    <t>Dion Lewis RB - NE</t>
  </si>
  <si>
    <t>Latavius Murray RB - OAK P</t>
  </si>
  <si>
    <t>Rashad Jennings RB - NYG View Videos</t>
  </si>
  <si>
    <t>Andy Dalton QB - CIN View Videos</t>
  </si>
  <si>
    <t>Anquan Boldin WR - SF View Videos</t>
  </si>
  <si>
    <t>Larry Fitzgerald WR - ARI View Videos</t>
  </si>
  <si>
    <t>Allen Hurns WR - JAC P</t>
  </si>
  <si>
    <t>Carlos Hyde RB - SF</t>
  </si>
  <si>
    <t>James Jones WR - GB P</t>
  </si>
  <si>
    <t>Matt Hasselbeck QB - IND View Videos</t>
  </si>
  <si>
    <t>Isaiah Crowell RB - CLE View Videos</t>
  </si>
  <si>
    <t>Larry Donnell TE - NYG</t>
  </si>
  <si>
    <t>Tyrod Taylor QB - BUF View Videos</t>
  </si>
  <si>
    <t>Travis Kelce TE - KC P</t>
  </si>
  <si>
    <t>Bishop Sankey RB - TEN</t>
  </si>
  <si>
    <t>Vincent Jackson WR - TB View Videos</t>
  </si>
  <si>
    <t>Michael Crabtree WR - OAK P</t>
  </si>
  <si>
    <t>Richard Rodgers TE - GB</t>
  </si>
  <si>
    <t>LeGarrette Blount RB - NE View Videos</t>
  </si>
  <si>
    <t>Donte Moncrief WR - IND</t>
  </si>
  <si>
    <t>Alfred Morris RB - WAS View Videos</t>
  </si>
  <si>
    <t>Rueben Randle WR - NYG</t>
  </si>
  <si>
    <t>Steve Smith WR - BAL D View Videos</t>
  </si>
  <si>
    <t>Colin Kaepernick QB - SF View Videos</t>
  </si>
  <si>
    <t>DeMarco Murray RB - PHI</t>
  </si>
  <si>
    <t>Cole Beasley WR - DAL</t>
  </si>
  <si>
    <t>Malcom Floyd WR - SD Q View News View Videos</t>
  </si>
  <si>
    <t>Michael Floyd WR - ARI View Videos</t>
  </si>
  <si>
    <t>Davante Adams WR - GB Q View News</t>
  </si>
  <si>
    <t>John Brown WR - ARI</t>
  </si>
  <si>
    <t>Ladarius Green TE - SD View Videos</t>
  </si>
  <si>
    <t>De'Anthony Thomas RB - KC</t>
  </si>
  <si>
    <t>Martavis Bryant WR - PIT EXE View News</t>
  </si>
  <si>
    <t>Charles Clay TE - BUF P</t>
  </si>
  <si>
    <t>Ryan Mallett QB - HOU View News View Videos</t>
  </si>
  <si>
    <t>Gary Barnidge TE - CLE View Videos</t>
  </si>
  <si>
    <t>T.Y. Hilton WR - IND View Videos</t>
  </si>
  <si>
    <t>Eddie Royal WR - CHI Q View Videos</t>
  </si>
  <si>
    <t>Derek Carr QB - OAK View Videos</t>
  </si>
  <si>
    <t>Matt Jones RB - WAS</t>
  </si>
  <si>
    <t>Kirk Cousins QB - WAS View Videos</t>
  </si>
  <si>
    <t>Heath Miller TE - PIT View Videos</t>
  </si>
  <si>
    <t>Owen Daniels TE - DEN P</t>
  </si>
  <si>
    <t>Antonio Gates TE - SD EXE View Videos</t>
  </si>
  <si>
    <t>Coby Fleener TE - IND</t>
  </si>
  <si>
    <t>Darren Sproles RB - PHI View Videos</t>
  </si>
  <si>
    <t>Dexter McCluster RB - TEN</t>
  </si>
  <si>
    <t>Travis Benjamin WR - CLE View Videos</t>
  </si>
  <si>
    <t>Giovani Bernard RB - CIN View Videos</t>
  </si>
  <si>
    <t>Tre Mason RB - STL</t>
  </si>
  <si>
    <t>Ryan Mathews RB - PHI</t>
  </si>
  <si>
    <t>Charles Sims RB - TB</t>
  </si>
  <si>
    <t>Roy Helu RB - OAK</t>
  </si>
  <si>
    <t>Tavon Austin WR - STL</t>
  </si>
  <si>
    <t>David Johnson RB - ARI View Videos</t>
  </si>
  <si>
    <t>Danny Woodhead RB - SD View Videos</t>
  </si>
  <si>
    <t>Shane Vereen RB - NYG View Videos</t>
  </si>
  <si>
    <t>Kendall Wright WR - TEN</t>
  </si>
  <si>
    <t>Darrius Heyward-Bey WR - PIT View Videos</t>
  </si>
  <si>
    <t>C.J. Spiller RB - NO View Videos</t>
  </si>
  <si>
    <t>Duke Johnson RB - CLE P View Videos</t>
  </si>
  <si>
    <t>Mohamed Sanu WR - CIN View Videos</t>
  </si>
  <si>
    <t>Jacquizz Rodgers RB - CHI</t>
  </si>
  <si>
    <t>Doug Baldwin WR - SEA View Videos</t>
  </si>
  <si>
    <t>Andrew Hawkins WR - CLE View Videos</t>
  </si>
  <si>
    <t>Leonard Hankerson WR - ATL P</t>
  </si>
  <si>
    <t>Marvin Jones WR - CIN View Videos</t>
  </si>
  <si>
    <t>Ameer Abdullah RB - DET</t>
  </si>
  <si>
    <t>Harry Douglas WR - TEN View Videos</t>
  </si>
  <si>
    <t>Jeremy Langford RB - CHI</t>
  </si>
  <si>
    <t>Jaelen Strong WR - HOU View Videos</t>
  </si>
  <si>
    <t>Robert Woods WR - BUF View Videos</t>
  </si>
  <si>
    <t>Danny Amendola WR - NE View Videos</t>
  </si>
  <si>
    <t>Chris Givens WR - BAL</t>
  </si>
  <si>
    <t>Ty Montgomery WR - GB</t>
  </si>
  <si>
    <t>Theo Riddick RB - DET</t>
  </si>
  <si>
    <t>Kenny Britt WR - STL P View Videos</t>
  </si>
  <si>
    <t>Jacoby Jones WR - SD Q View News</t>
  </si>
  <si>
    <t>Marlon Brown WR - BAL View Videos</t>
  </si>
  <si>
    <t>Scott Chandler TE - NE View Videos</t>
  </si>
  <si>
    <t>Brandon Coleman WR - NO</t>
  </si>
  <si>
    <t>Dwayne Harris WR - NYG</t>
  </si>
  <si>
    <t>Josh Huff WR - PHI</t>
  </si>
  <si>
    <t>Bobby Rainey RB - TB</t>
  </si>
  <si>
    <t>Jason Witten TE - DAL</t>
  </si>
  <si>
    <t>Jermaine Kearse WR - SEA View Videos</t>
  </si>
  <si>
    <t>Terrance West RB - TEN</t>
  </si>
  <si>
    <t>Marcedes Lewis TE - JAC P</t>
  </si>
  <si>
    <t>Willie Snead WR - NO</t>
  </si>
  <si>
    <t>Dri Archer RB - PIT</t>
  </si>
  <si>
    <t>Alfred Blue RB - HOU</t>
  </si>
  <si>
    <t>Benny Cunningham RB - STL</t>
  </si>
  <si>
    <t>Chris Polk RB - HOU</t>
  </si>
  <si>
    <t>Brian Quick WR - STL</t>
  </si>
  <si>
    <t>Torrey Smith WR - SF View Videos</t>
  </si>
  <si>
    <t>Maxx Williams TE - BAL</t>
  </si>
  <si>
    <t>Andre Roberts WR - WAS View Videos</t>
  </si>
  <si>
    <t>Andre Caldwell WR - DEN</t>
  </si>
  <si>
    <t>Darren McFadden RB - DAL</t>
  </si>
  <si>
    <t>Mychal Rivera TE - OAK</t>
  </si>
  <si>
    <t>Lorenzo Taliaferro RB - BAL P</t>
  </si>
  <si>
    <t>Toby Gerhart RB - JAC</t>
  </si>
  <si>
    <t>Garrett Graham TE - HOU View Videos</t>
  </si>
  <si>
    <t>Dorial Green-Beckham WR - TEN</t>
  </si>
  <si>
    <t>Brian Hartline WR - CLE Q View Videos</t>
  </si>
  <si>
    <t>Jeff Janis WR - GB</t>
  </si>
  <si>
    <t>Andre Williams RB - NYG</t>
  </si>
  <si>
    <t>DeAngelo Williams RB - PIT</t>
  </si>
  <si>
    <t>Stedman Bailey WR - STL</t>
  </si>
  <si>
    <t>Justin Hunter WR - TEN View Videos</t>
  </si>
  <si>
    <t>Jason Avant WR - KC View Videos</t>
  </si>
  <si>
    <t>Brent Celek TE - PHI View Videos</t>
  </si>
  <si>
    <t>Nelson Agholor WR - PHI View Videos</t>
  </si>
  <si>
    <t>Aaron Dobson WR - NE</t>
  </si>
  <si>
    <t>Gavin Escobar TE - DAL</t>
  </si>
  <si>
    <t>Andre Johnson WR - IND</t>
  </si>
  <si>
    <t>Ka'Deem Carey RB - CHI</t>
  </si>
  <si>
    <t>Jared Cook TE - STL</t>
  </si>
  <si>
    <t>Knile Davis RB - KC</t>
  </si>
  <si>
    <t>Levine Toilolo TE - ATL</t>
  </si>
  <si>
    <t>Timothy Wright TE - DET View Videos</t>
  </si>
  <si>
    <t>Brandon Bolden RB - NE</t>
  </si>
  <si>
    <t>Branden Oliver RB - SD</t>
  </si>
  <si>
    <t>Julius Thomas TE - JAC Q</t>
  </si>
  <si>
    <t>Roddy White WR - ATL P View Videos</t>
  </si>
  <si>
    <t>Reggie Bush RB - SF View Videos</t>
  </si>
  <si>
    <t>Anthony Fasano TE - TEN View Videos</t>
  </si>
  <si>
    <t>Chris Johnson RB - ARI View Videos</t>
  </si>
  <si>
    <t>Christine Michael RB - DAL View Videos</t>
  </si>
  <si>
    <t>Marquess Wilson WR - CHI</t>
  </si>
  <si>
    <t>Jermaine Gresham TE - ARI</t>
  </si>
  <si>
    <t>Clay Harbor TE - JAC</t>
  </si>
  <si>
    <t>Jordan Norwood WR - DEN</t>
  </si>
  <si>
    <t>Dwayne Allen TE - IND</t>
  </si>
  <si>
    <t>Josh Robinson RB - IND</t>
  </si>
  <si>
    <t>James Starks RB - GB</t>
  </si>
  <si>
    <t>Terron Ward RB - ATL</t>
  </si>
  <si>
    <t>Markus Wheaton WR - PIT P View News</t>
  </si>
  <si>
    <t>James White RB - NE</t>
  </si>
  <si>
    <t>Taylor Gabriel WR - CLE</t>
  </si>
  <si>
    <t>Tyler Lockett WR - SEA View Videos</t>
  </si>
  <si>
    <t>Rod Streater WR - OAK</t>
  </si>
  <si>
    <t>Riley Cooper WR - PHI View Videos</t>
  </si>
  <si>
    <t>Phillip Dorsett WR - IND</t>
  </si>
  <si>
    <t>Fred Jackson RB - SEA Q View Videos</t>
  </si>
  <si>
    <t>Miles Austin WR - PHI</t>
  </si>
  <si>
    <t>Andre Holmes WR - OAK View Videos</t>
  </si>
  <si>
    <t>Ricardo Lockette WR - SEA P</t>
  </si>
  <si>
    <t>Benjamin Watson TE - NO</t>
  </si>
  <si>
    <t>Chris Hogan WR - BUF P View Videos</t>
  </si>
  <si>
    <t>Jamison Crowder WR - WAS</t>
  </si>
  <si>
    <t>Bruce Ellington WR - SF</t>
  </si>
  <si>
    <t>Stepfan Taylor RB - ARI</t>
  </si>
  <si>
    <t>Luke Willson TE - SEA View Videos</t>
  </si>
  <si>
    <t>C.J. Fiedorowicz TE - HOU</t>
  </si>
  <si>
    <t>Chris Matthews WR - SEA View Videos</t>
  </si>
  <si>
    <t>Brandon Myers TE - TB</t>
  </si>
  <si>
    <t>Khiry Robinson RB - NO</t>
  </si>
  <si>
    <t>Darren Fells TE - ARI Q</t>
  </si>
  <si>
    <t>Marcel Reece RB - OAK</t>
  </si>
  <si>
    <t>Albert Wilson WR - KC Q</t>
  </si>
  <si>
    <t>Sammie Coates WR - PIT</t>
  </si>
  <si>
    <t>Chris Conley WR - KC</t>
  </si>
  <si>
    <t>Justin Hardy WR - ATL</t>
  </si>
  <si>
    <t>J.J. Nelson WR - ARI Q</t>
  </si>
  <si>
    <t>Jacob Tamme TE - ATL P</t>
  </si>
  <si>
    <t>Antonio Andrews RB - TEN</t>
  </si>
  <si>
    <t>Dwayne Bowe WR - CLE View Videos</t>
  </si>
  <si>
    <t>Josh Hill TE - NO</t>
  </si>
  <si>
    <t>Rob Housler TE - CLE</t>
  </si>
  <si>
    <t>Lance Kendricks TE - STL</t>
  </si>
  <si>
    <t>Lance Moore WR - DET P View Videos</t>
  </si>
  <si>
    <t>Paul Richardson WR - SEA PUP View Videos</t>
  </si>
  <si>
    <t>Robert Turbin RB - CLE Q</t>
  </si>
  <si>
    <t>Clive Walford TE - OAK</t>
  </si>
  <si>
    <t>Javorius Allen RB - BAL</t>
  </si>
  <si>
    <t>Kennard Backman TE - GB</t>
  </si>
  <si>
    <t>Tyler Kroft TE - CIN</t>
  </si>
  <si>
    <t>Bernard Pierce RB - JAC</t>
  </si>
  <si>
    <t>Juwan Thompson RB - DEN</t>
  </si>
  <si>
    <t>Anthony Dixon RB - BUF</t>
  </si>
  <si>
    <t>Kamar Aiken WR - BAL</t>
  </si>
  <si>
    <t>Jarryd Hayne RB - SF</t>
  </si>
  <si>
    <t>John Kuhn RB - GB View Videos</t>
  </si>
  <si>
    <t>Matt Barkley QB - ARI</t>
  </si>
  <si>
    <t>E.J. Bibbs TE - CLE</t>
  </si>
  <si>
    <t>Donald Brown RB - SD</t>
  </si>
  <si>
    <t>Rex Burkhead RB - CIN</t>
  </si>
  <si>
    <t>Matt Cassel QB - DAL View News</t>
  </si>
  <si>
    <t>Jimmy Clausen QB - CHI Q</t>
  </si>
  <si>
    <t>Kellen Clemens QB - SD</t>
  </si>
  <si>
    <t>Tevin Coleman RB - ATL P</t>
  </si>
  <si>
    <t>Chase Daniel QB - KC</t>
  </si>
  <si>
    <t>Austin Davis QB - CLE</t>
  </si>
  <si>
    <t>Blaine Gabbert QB - SF</t>
  </si>
  <si>
    <t>Jimmy Garoppolo QB - NE</t>
  </si>
  <si>
    <t>Mike Glennon QB - TB</t>
  </si>
  <si>
    <t>Robert Griffin III QB - WAS</t>
  </si>
  <si>
    <t>Demetrius Harris TE - KC</t>
  </si>
  <si>
    <t>Chad Henne QB - JAC</t>
  </si>
  <si>
    <t>Brian Hoyer QB - HOU View News View Videos</t>
  </si>
  <si>
    <t>Tarvaris Jackson QB - SEA</t>
  </si>
  <si>
    <t>Jesse James TE - PIT</t>
  </si>
  <si>
    <t>Case Keenum QB - STL</t>
  </si>
  <si>
    <t>Brandon LaFell WR - NE PUP</t>
  </si>
  <si>
    <t>EJ Manuel QB - BUF</t>
  </si>
  <si>
    <t>Johnny Manziel QB - CLE P</t>
  </si>
  <si>
    <t>Marc Mariani WR - CHI</t>
  </si>
  <si>
    <t>Vince Mayle WR - DAL View News</t>
  </si>
  <si>
    <t>Luke McCown QB - NO</t>
  </si>
  <si>
    <t>Colt McCoy QB - WAS</t>
  </si>
  <si>
    <t>Matt McGloin QB - OAK</t>
  </si>
  <si>
    <t>Zach Mettenberger QB - TEN</t>
  </si>
  <si>
    <t>Tony Moeaki TE - ATL</t>
  </si>
  <si>
    <t>Denarius Moore WR - BUF View Videos</t>
  </si>
  <si>
    <t>Dan Orlovsky QB - DET</t>
  </si>
  <si>
    <t>Brock Osweiler QB - DEN</t>
  </si>
  <si>
    <t>Cedric Peerman RB - CIN</t>
  </si>
  <si>
    <t>Dennis Pitta TE - BAL PUP View Videos</t>
  </si>
  <si>
    <t>Thomas Rawls RB - SEA</t>
  </si>
  <si>
    <t>Mark Sanchez QB - PHI</t>
  </si>
  <si>
    <t>Matt Schaub QB - BAL</t>
  </si>
  <si>
    <t>Austin Seferian-Jenkins TE - TB D</t>
  </si>
  <si>
    <t>Drew Stanton QB - ARI</t>
  </si>
  <si>
    <t>Brandon Tate WR - CIN</t>
  </si>
  <si>
    <t>Zurlon Tipton RB - IND</t>
  </si>
  <si>
    <t>Jordan Todman RB - PIT</t>
  </si>
  <si>
    <t>Griff Whalen WR - IND</t>
  </si>
  <si>
    <t>Kevin White WR - CHI PUP</t>
  </si>
  <si>
    <t>Charlie Whitehurst QB - TEN</t>
  </si>
  <si>
    <t>Jared Abbrederis WR - GB</t>
  </si>
  <si>
    <t>Jay Ajayi RB - MIA IR</t>
  </si>
  <si>
    <t>Seyi Ajirotutu WR - PHI</t>
  </si>
  <si>
    <t>Mario Alford WR - CIN</t>
  </si>
  <si>
    <t>RaShaun Allen TE - SEA</t>
  </si>
  <si>
    <t>Jace Amaro TE - NYJ IR</t>
  </si>
  <si>
    <t>Derek Anderson QB - CAR</t>
  </si>
  <si>
    <t>Rory Anderson TE - SF IR</t>
  </si>
  <si>
    <t>Cameron Artis-Payne RB - CAR</t>
  </si>
  <si>
    <t>Matt Asiata RB - MIN</t>
  </si>
  <si>
    <t>David Ausberry TE - OAK</t>
  </si>
  <si>
    <t>Donnie Avery WR View Videos</t>
  </si>
  <si>
    <t>Billy Bajema TE</t>
  </si>
  <si>
    <t>Edwin Baker RB</t>
  </si>
  <si>
    <t>Jon Baldwin WR</t>
  </si>
  <si>
    <t>Montee Ball RB</t>
  </si>
  <si>
    <t>Jake Ballard TE</t>
  </si>
  <si>
    <t>Vick Ballard RB</t>
  </si>
  <si>
    <t>Joe Banyard RB</t>
  </si>
  <si>
    <t>Kenjon Barner RB - PHI</t>
  </si>
  <si>
    <t>Jackie Battle RB</t>
  </si>
  <si>
    <t>Blake Bell TE - SF</t>
  </si>
  <si>
    <t>Joique Bell RB - DET O</t>
  </si>
  <si>
    <t>Kenny Bell WR - TB IR</t>
  </si>
  <si>
    <t>Josh Bellamy WR - CHI</t>
  </si>
  <si>
    <t>Kelvin Benjamin WR - CAR IR View Videos</t>
  </si>
  <si>
    <t>Earl Bennett WR View Videos</t>
  </si>
  <si>
    <t>Brenton Bersin WR - CAR</t>
  </si>
  <si>
    <t>Davone Bess WR</t>
  </si>
  <si>
    <t>Justin Blackmon WR - JAC SUS</t>
  </si>
  <si>
    <t>Tommy Bohanon RB - NYJ</t>
  </si>
  <si>
    <t>Brandon Bostick TE - ARI</t>
  </si>
  <si>
    <t>Josh Boyce WR - NE IR</t>
  </si>
  <si>
    <t>Jarrett Boykin WR View Videos</t>
  </si>
  <si>
    <t>Nick Boyle TE - BAL</t>
  </si>
  <si>
    <t>Ahmad Bradshaw RB</t>
  </si>
  <si>
    <t>LaVon Brazill WR SUS View Videos</t>
  </si>
  <si>
    <t>Teddy Bridgewater QB - MIN</t>
  </si>
  <si>
    <t>Andre Brown RB</t>
  </si>
  <si>
    <t>Bryce Brown RB</t>
  </si>
  <si>
    <t>Corey Brown WR - CAR</t>
  </si>
  <si>
    <t>Da'Ron Brown WR - KC</t>
  </si>
  <si>
    <t>Jaron Brown WR - ARI</t>
  </si>
  <si>
    <t>Justin Brown WR IR</t>
  </si>
  <si>
    <t>Malcolm Brown RB - STL</t>
  </si>
  <si>
    <t>Mike Brown WR</t>
  </si>
  <si>
    <t>Ronnie Brown RB</t>
  </si>
  <si>
    <t>Vincent Brown WR</t>
  </si>
  <si>
    <t>Ryan Broyles WR</t>
  </si>
  <si>
    <t>Dez Bryant WR - DAL O View Videos</t>
  </si>
  <si>
    <t>Nate Burleson WR</t>
  </si>
  <si>
    <t>Isaiah Burse WR</t>
  </si>
  <si>
    <t>Michael Burton RB - DET</t>
  </si>
  <si>
    <t>Stephen Burton WR IR</t>
  </si>
  <si>
    <t>Trey Burton TE - PHI</t>
  </si>
  <si>
    <t>Michael Bush RB</t>
  </si>
  <si>
    <t>Brice Butler WR - DAL O</t>
  </si>
  <si>
    <t>Jeremy Butler WR - BAL</t>
  </si>
  <si>
    <t>Nate Byham TE</t>
  </si>
  <si>
    <t>Travaris Cadet RB</t>
  </si>
  <si>
    <t>Jordan Cameron TE - MIA View Videos</t>
  </si>
  <si>
    <t>Michael Campanaro WR - BAL IR View Videos</t>
  </si>
  <si>
    <t>Jason Campbell QB</t>
  </si>
  <si>
    <t>John Carlson TE</t>
  </si>
  <si>
    <t>Derek Carrier TE - WAS</t>
  </si>
  <si>
    <t>DeAndre Carter WR - OAK</t>
  </si>
  <si>
    <t>Duron Carter WR - IND</t>
  </si>
  <si>
    <t>James Casey TE - DEN P View News</t>
  </si>
  <si>
    <t>Garrett Celek TE - SF View News</t>
  </si>
  <si>
    <t>Orson Charles TE</t>
  </si>
  <si>
    <t>Tashard Choice RB</t>
  </si>
  <si>
    <t>Gerald Christian TE - ARI IR</t>
  </si>
  <si>
    <t>Dallas Clark TE View Videos</t>
  </si>
  <si>
    <t>Kaelin Clay WR - DET</t>
  </si>
  <si>
    <t>Tyler Clutts RB - DAL</t>
  </si>
  <si>
    <t>David Cobb RB - TEN IR</t>
  </si>
  <si>
    <t>Chase Coffman TE - TEN</t>
  </si>
  <si>
    <t>Derrick Coleman RB - SEA View Videos</t>
  </si>
  <si>
    <t>Austin Collie WR</t>
  </si>
  <si>
    <t>Jed Collins RB</t>
  </si>
  <si>
    <t>Kevin Cone WR</t>
  </si>
  <si>
    <t>John Conner RB</t>
  </si>
  <si>
    <t>Josh Cooper WR</t>
  </si>
  <si>
    <t>Jerricho Cotchery WR - CAR View Videos</t>
  </si>
  <si>
    <t>Michael Cox RB</t>
  </si>
  <si>
    <t>Tom Crabtree TE</t>
  </si>
  <si>
    <t>Josh Cribbs WR</t>
  </si>
  <si>
    <t>Juron Criner WR View Videos</t>
  </si>
  <si>
    <t>John Crockett RB - GB</t>
  </si>
  <si>
    <t>Victor Cruz WR - NYG O View Videos</t>
  </si>
  <si>
    <t>Jeff Cumberland TE - NYJ</t>
  </si>
  <si>
    <t>Jerome Cunningham TE - NYG P</t>
  </si>
  <si>
    <t>Justice Cunningham TE - STL</t>
  </si>
  <si>
    <t>B.J. Daniels WR - SEA</t>
  </si>
  <si>
    <t>Orleans Darkwa RB - NYG</t>
  </si>
  <si>
    <t>Devante Davis WR</t>
  </si>
  <si>
    <t>Dominique Davis QB</t>
  </si>
  <si>
    <t>Drew Davis WR View Videos</t>
  </si>
  <si>
    <t>Fred Davis TE</t>
  </si>
  <si>
    <t>Geremy Davis WR - NYG</t>
  </si>
  <si>
    <t>Kellen Davis TE - NYJ</t>
  </si>
  <si>
    <t>Mike Davis RB - SF</t>
  </si>
  <si>
    <t>Vernon Davis TE - SF O</t>
  </si>
  <si>
    <t>Andre Debose WR - OAK IR</t>
  </si>
  <si>
    <t>Eric Decker WR - NYJ</t>
  </si>
  <si>
    <t>Jeff Demps RB</t>
  </si>
  <si>
    <t>A.J. Derby TE - NE IR</t>
  </si>
  <si>
    <t>James Develin RB - NE IR</t>
  </si>
  <si>
    <t>Dorin Dickerson TE - TEN IR</t>
  </si>
  <si>
    <t>Ed Dickson TE - CAR</t>
  </si>
  <si>
    <t>Stefon Diggs WR - MIN View Videos</t>
  </si>
  <si>
    <t>Patrick DiMarco RB - ATL</t>
  </si>
  <si>
    <t>Kevin Dorsey WR</t>
  </si>
  <si>
    <t>Tandon Doss WR</t>
  </si>
  <si>
    <t>Jack Doyle TE - IND</t>
  </si>
  <si>
    <t>Shaun Draughn RB - CLE D</t>
  </si>
  <si>
    <t>Jim Dray TE - CLE</t>
  </si>
  <si>
    <t>Joel Dreessen TE</t>
  </si>
  <si>
    <t>Lance Dunbar RB - DAL View News</t>
  </si>
  <si>
    <t>Kris Durham WR</t>
  </si>
  <si>
    <t>Jonathan Dwyer RB</t>
  </si>
  <si>
    <t>Michael Dyer RB</t>
  </si>
  <si>
    <t>Marcus Easley WR - BUF</t>
  </si>
  <si>
    <t>Eric Ebron TE - DET O View Videos</t>
  </si>
  <si>
    <t>Armanti Edwards WR</t>
  </si>
  <si>
    <t>Pat Edwards WR</t>
  </si>
  <si>
    <t>Michael Egnew TE</t>
  </si>
  <si>
    <t>Rhett Ellison TE - MIN</t>
  </si>
  <si>
    <t>Quincy Enunwa WR - NYJ</t>
  </si>
  <si>
    <t>David Fales QB - CHI</t>
  </si>
  <si>
    <t>Joseph Fauria TE - ARI NWT View Videos</t>
  </si>
  <si>
    <t>Daniel Fells TE - NYG IR</t>
  </si>
  <si>
    <t>Jerome Felton RB - BUF</t>
  </si>
  <si>
    <t>Jermichael Finley TE</t>
  </si>
  <si>
    <t>Ryan Fitzpatrick QB - NYJ View Videos</t>
  </si>
  <si>
    <t>Matt Flynn QB</t>
  </si>
  <si>
    <t>Chase Ford TE - MIN View Videos</t>
  </si>
  <si>
    <t>Jacoby Ford WR</t>
  </si>
  <si>
    <t>Bennie Fowler WR - DEN Q</t>
  </si>
  <si>
    <t>Jalston Fowler RB - TEN</t>
  </si>
  <si>
    <t>Johnathan Franklin RB</t>
  </si>
  <si>
    <t>Josh Freeman QB</t>
  </si>
  <si>
    <t>Isaac Fruechte WR - MIN</t>
  </si>
  <si>
    <t>Corey Fuller WR - DET</t>
  </si>
  <si>
    <t>Devin Funchess WR - CAR</t>
  </si>
  <si>
    <t>Tyler Gaffney RB - NE IR</t>
  </si>
  <si>
    <t>Clyde Gates WR</t>
  </si>
  <si>
    <t>Brandon Gibson WR - NE IR View Videos</t>
  </si>
  <si>
    <t>Mike Gillislee RB - ARI</t>
  </si>
  <si>
    <t>Crockett Gillmore TE - BAL O</t>
  </si>
  <si>
    <t>Ted Ginn WR - CAR View Videos</t>
  </si>
  <si>
    <t>Brittan Golden WR - ARI</t>
  </si>
  <si>
    <t>Mike Goodson RB</t>
  </si>
  <si>
    <t>Marquise Goodwin WR - BUF P</t>
  </si>
  <si>
    <t>Josh Gordon WR - CLE SUS View Videos</t>
  </si>
  <si>
    <t>Richard Gordon TE</t>
  </si>
  <si>
    <t>Bruce Gradkowski QB - PIT IR</t>
  </si>
  <si>
    <t>Chris Gragg TE - BUF</t>
  </si>
  <si>
    <t>Ray Graham RB</t>
  </si>
  <si>
    <t>T.J. Graham WR</t>
  </si>
  <si>
    <t>Corey Grant RB - JAC</t>
  </si>
  <si>
    <t>Ryan Grant WR - WAS</t>
  </si>
  <si>
    <t>Cyrus Gray RB</t>
  </si>
  <si>
    <t>Jonas Gray RB - MIA</t>
  </si>
  <si>
    <t>MarQueis Gray TE - BUF IR</t>
  </si>
  <si>
    <t>Garrett Grayson QB - NO</t>
  </si>
  <si>
    <t>Alex Green RB</t>
  </si>
  <si>
    <t>Virgil Green TE - DEN</t>
  </si>
  <si>
    <t>BenJarvus Green-Ellis RB</t>
  </si>
  <si>
    <t>Rashad Greene WR - JAC IR</t>
  </si>
  <si>
    <t>Shonn Greene RB</t>
  </si>
  <si>
    <t>Marion Grice RB</t>
  </si>
  <si>
    <t>Ryan Griffin TE - HOU IR</t>
  </si>
  <si>
    <t>Xavier Grimble TE - PIT</t>
  </si>
  <si>
    <t>Jonathan Grimes RB - HOU IA</t>
  </si>
  <si>
    <t>Derek Hagan WR</t>
  </si>
  <si>
    <t>fleaflicker</t>
  </si>
  <si>
    <t xml:space="preserve"> Previous12Next </t>
  </si>
  <si>
    <t>T.Y. Hilton</t>
  </si>
  <si>
    <t>Arian Foster</t>
  </si>
  <si>
    <t xml:space="preserve"> Previous1234567Next </t>
  </si>
  <si>
    <t>DeAndre Hopkins</t>
  </si>
  <si>
    <t>Frank Gore</t>
  </si>
  <si>
    <t>Odell Beckham</t>
  </si>
  <si>
    <t>Donte Moncrief</t>
  </si>
  <si>
    <t>Steve Smith</t>
  </si>
  <si>
    <t>Coby Fleener</t>
  </si>
  <si>
    <t xml:space="preserve"> Previous2345678Next </t>
  </si>
  <si>
    <t>Jaelen Strong</t>
  </si>
  <si>
    <t xml:space="preserve"> Previous3456789Next </t>
  </si>
  <si>
    <t>Chris Polk</t>
  </si>
  <si>
    <t>Alfred Blue</t>
  </si>
  <si>
    <t xml:space="preserve"> Previous45678910Next </t>
  </si>
  <si>
    <t>Garrett Graham</t>
  </si>
  <si>
    <t>Andre Johnson</t>
  </si>
  <si>
    <t xml:space="preserve"> Previous567891011Next </t>
  </si>
  <si>
    <t>Timothy Wright</t>
  </si>
  <si>
    <t>Josh Robinson</t>
  </si>
  <si>
    <t>Dwayne Allen</t>
  </si>
  <si>
    <t xml:space="preserve"> Previous6789101112Next </t>
  </si>
  <si>
    <t>Phillip Dorsett</t>
  </si>
  <si>
    <t xml:space="preserve"> Previous789101112Next </t>
  </si>
  <si>
    <t>Paul Richardson</t>
  </si>
  <si>
    <t xml:space="preserve"> Previous89101112Next </t>
  </si>
  <si>
    <t>Anthony Dixon</t>
  </si>
  <si>
    <t xml:space="preserve"> Previous9101112Next </t>
  </si>
  <si>
    <t>[None]</t>
  </si>
  <si>
    <t xml:space="preserve"> Previous101112Next </t>
  </si>
  <si>
    <t>espn</t>
  </si>
  <si>
    <t>PLAYER, TEAM POS</t>
  </si>
  <si>
    <t>Tom Brady, NEQB</t>
  </si>
  <si>
    <t>Jamaal Charles, KCRB</t>
  </si>
  <si>
    <t>Matt Ryan, AtlQB</t>
  </si>
  <si>
    <t>Peyton Manning, DenQBP</t>
  </si>
  <si>
    <t>Aaron Rodgers, GBQB</t>
  </si>
  <si>
    <t>Philip Rivers, SDQB</t>
  </si>
  <si>
    <t>Alex Smith, KCQB</t>
  </si>
  <si>
    <t>Carson Palmer, AriQB</t>
  </si>
  <si>
    <t>Russell Wilson, SeaQB</t>
  </si>
  <si>
    <t>Le'Veon Bell, PitRB</t>
  </si>
  <si>
    <t>Matthew Stafford, DetQB</t>
  </si>
  <si>
    <t>Eli Manning, NYGQB</t>
  </si>
  <si>
    <t>Michael Vick, PitQB</t>
  </si>
  <si>
    <t>Matt Forte, ChiRB</t>
  </si>
  <si>
    <t>Colin Kaepernick, SFQB</t>
  </si>
  <si>
    <t>Drew Brees, NOQB</t>
  </si>
  <si>
    <t>Devonta Freeman, AtlRB</t>
  </si>
  <si>
    <t>Blake Bortles, JaxQB</t>
  </si>
  <si>
    <t>Joe Flacco, BalQB</t>
  </si>
  <si>
    <t>Jay Cutler, ChiQBQ</t>
  </si>
  <si>
    <t>Sam Bradford, PhiQB</t>
  </si>
  <si>
    <t>Julio Jones, AtlWRQ</t>
  </si>
  <si>
    <t>Tyrod Taylor, BufQB</t>
  </si>
  <si>
    <t>Marcus Mariota, TenQB</t>
  </si>
  <si>
    <t>Matt Hasselbeck, IndQBP</t>
  </si>
  <si>
    <t>Kirk Cousins, WshQB</t>
  </si>
  <si>
    <t>Arian Foster, HouRBP</t>
  </si>
  <si>
    <t>Jameis Winston, TBQB</t>
  </si>
  <si>
    <t>Justin Forsett, BalRB</t>
  </si>
  <si>
    <t>Calvin Johnson, DetWR</t>
  </si>
  <si>
    <t>Brandon Weeden, DalQB</t>
  </si>
  <si>
    <t>DeMarco Murray, PhiRB</t>
  </si>
  <si>
    <t>Eddie Lacy, GBRB</t>
  </si>
  <si>
    <t>Andy Dalton, CinQB</t>
  </si>
  <si>
    <t>Nick Foles, StLQB</t>
  </si>
  <si>
    <t>Derek Carr, OakQB</t>
  </si>
  <si>
    <t>Dion Lewis, NERB</t>
  </si>
  <si>
    <t>DeAndre Hopkins, HouWR</t>
  </si>
  <si>
    <t>Demaryius Thomas, DenWRP</t>
  </si>
  <si>
    <t>Odell Beckham Jr., NYGWR</t>
  </si>
  <si>
    <t>Ryan Mallett, HouQBP</t>
  </si>
  <si>
    <t>Emmanuel Sanders, DenWR</t>
  </si>
  <si>
    <t>Broncos D/STD/ST</t>
  </si>
  <si>
    <t>Todd Gurley, StLRB</t>
  </si>
  <si>
    <t>Julian Edelman, NEWR</t>
  </si>
  <si>
    <t>Cardinals D/STD/ST</t>
  </si>
  <si>
    <t>Rob Gronkowski, NETE</t>
  </si>
  <si>
    <t>T.J. Yeldon, JaxRB</t>
  </si>
  <si>
    <t>Frank Gore, IndRBP</t>
  </si>
  <si>
    <t>Randall Cobb, GBWRP</t>
  </si>
  <si>
    <t>Latavius Murray, OakRBP</t>
  </si>
  <si>
    <t>Joseph Randle, DalRB</t>
  </si>
  <si>
    <t>Antonio Brown, PitWR</t>
  </si>
  <si>
    <t>Josh McCown, CleQB</t>
  </si>
  <si>
    <t>Carlos Hyde, SFRB</t>
  </si>
  <si>
    <t>Mark Ingram, NORB</t>
  </si>
  <si>
    <t>Keenan Allen, SDWR</t>
  </si>
  <si>
    <t>Ameer Abdullah, DetRB</t>
  </si>
  <si>
    <t>A.J. Green, CinWR</t>
  </si>
  <si>
    <t>Larry Fitzgerald, AriWR</t>
  </si>
  <si>
    <t>Jeremy Maclin, KCWR</t>
  </si>
  <si>
    <t>Doug Martin, TBRB</t>
  </si>
  <si>
    <t>Allen Robinson, JaxWR</t>
  </si>
  <si>
    <t>Bills D/STD/ST</t>
  </si>
  <si>
    <t>Giovani Bernard, CinRB</t>
  </si>
  <si>
    <t>Matt Bryant, AtlK</t>
  </si>
  <si>
    <t>Thomas Rawls, SeaRB</t>
  </si>
  <si>
    <t>Boobie Dixon, BufRB</t>
  </si>
  <si>
    <t>Nick Novak, HouK</t>
  </si>
  <si>
    <t>Phil Dawson, SFK</t>
  </si>
  <si>
    <t>Josh Brown, NYGK</t>
  </si>
  <si>
    <t>Alshon Jeffery, ChiWRQ</t>
  </si>
  <si>
    <t>Steven Hauschka, SeaK</t>
  </si>
  <si>
    <t>Seahawks D/STD/ST</t>
  </si>
  <si>
    <t>Stephen Gostkowski, NEK</t>
  </si>
  <si>
    <t>Justin Tucker, BalK</t>
  </si>
  <si>
    <t>Zach Hocker, NOK</t>
  </si>
  <si>
    <t>Mason Crosby, GBK</t>
  </si>
  <si>
    <t>Jason Witten, DalTE</t>
  </si>
  <si>
    <t>Melvin Gordon, SDRB</t>
  </si>
  <si>
    <t>Caleb Sturgis, PhiK</t>
  </si>
  <si>
    <t>Danny Woodhead, SDRB</t>
  </si>
  <si>
    <t>Mike Evans, TBWR</t>
  </si>
  <si>
    <t>Dustin Hopkins, WshK</t>
  </si>
  <si>
    <t>Amari Cooper, OakWR</t>
  </si>
  <si>
    <t>Packers D/STD/ST</t>
  </si>
  <si>
    <t>Jordan Matthews, PhiWR</t>
  </si>
  <si>
    <t>Pierre Garcon, WshWRP</t>
  </si>
  <si>
    <t>Connor Barth, TBK</t>
  </si>
  <si>
    <t>C.J. Anderson, DenRB</t>
  </si>
  <si>
    <t>Ravens D/STD/ST</t>
  </si>
  <si>
    <t>Josh Lambo, SDK</t>
  </si>
  <si>
    <t>T.Y. Hilton, IndWR</t>
  </si>
  <si>
    <t>Jaguars D/STD/ST</t>
  </si>
  <si>
    <t>Cairo Santos, KCK</t>
  </si>
  <si>
    <t>Vincent Jackson, TBWR</t>
  </si>
  <si>
    <t>Kendall Wright, TenWR</t>
  </si>
  <si>
    <t>Greg Zuerlein, StLK</t>
  </si>
  <si>
    <t>Jason Myers, JaxK</t>
  </si>
  <si>
    <t>Adam Vinatieri, IndK</t>
  </si>
  <si>
    <t>Patriots D/STD/ST</t>
  </si>
  <si>
    <t>Chris Johnson, AriRB</t>
  </si>
  <si>
    <t>Golden Tate, DetWR</t>
  </si>
  <si>
    <t>Ronnie Hillman, DenRB</t>
  </si>
  <si>
    <t>Chandler Catanzaro, AriK</t>
  </si>
  <si>
    <t>James Jones, GBWRP</t>
  </si>
  <si>
    <t>Jeremy Hill, CinRBP</t>
  </si>
  <si>
    <t>Dan Bailey, DalK</t>
  </si>
  <si>
    <t>Rashad Jennings, NYGRB</t>
  </si>
  <si>
    <t>Brandin Cooks, NOWRP</t>
  </si>
  <si>
    <t>Mike Nugent, CinK</t>
  </si>
  <si>
    <t>Robbie Gould, ChiK</t>
  </si>
  <si>
    <t>Terrance Williams, DalWR</t>
  </si>
  <si>
    <t>Travis Kelce, KCTEP</t>
  </si>
  <si>
    <t>Sebastian Janikowski, OakK</t>
  </si>
  <si>
    <t>Alfred Morris, WshRB</t>
  </si>
  <si>
    <t>Giants D/STD/ST</t>
  </si>
  <si>
    <t>Leonard Hankerson, AtlWRP</t>
  </si>
  <si>
    <t>John Brown, AriWR</t>
  </si>
  <si>
    <t>Texans D/STD/ST</t>
  </si>
  <si>
    <t>Michael Crabtree, OakWRP</t>
  </si>
  <si>
    <t>Rueben Randle, NYGWR</t>
  </si>
  <si>
    <t>Martellus Bennett, ChiTE</t>
  </si>
  <si>
    <t>Titans D/STD/ST</t>
  </si>
  <si>
    <t>Brandon McManus, DenK</t>
  </si>
  <si>
    <t>Ryan Succop, TenK</t>
  </si>
  <si>
    <t>Donte Moncrief, IndWR</t>
  </si>
  <si>
    <t>Travis Coons, CleK</t>
  </si>
  <si>
    <t>Dan Carpenter, BufK</t>
  </si>
  <si>
    <t>Matt Prater, DetK</t>
  </si>
  <si>
    <t>Charles Clay, BufTEP</t>
  </si>
  <si>
    <t>Chiefs D/STD/ST</t>
  </si>
  <si>
    <t>LeGarrette Blount, NERB</t>
  </si>
  <si>
    <t>Allen Hurns, JaxWRP</t>
  </si>
  <si>
    <t>Travis Benjamin, CleWR</t>
  </si>
  <si>
    <t>Matt Jones, WshRB</t>
  </si>
  <si>
    <t>Larry Donnell, NYGTE</t>
  </si>
  <si>
    <t>Antonio Gates, SDTE</t>
  </si>
  <si>
    <t>Chris Boswell, PitK</t>
  </si>
  <si>
    <t>Isaiah Crowell, CleRB</t>
  </si>
  <si>
    <t>Buccaneers D/STD/ST</t>
  </si>
  <si>
    <t>Duke Johnson Jr., CleRBP</t>
  </si>
  <si>
    <t>Malcom Floyd, SDWRQ</t>
  </si>
  <si>
    <t>Rams D/STD/ST</t>
  </si>
  <si>
    <t>Michael Floyd, AriWR</t>
  </si>
  <si>
    <t>Bears D/STD/ST</t>
  </si>
  <si>
    <t>Steelers D/STD/ST</t>
  </si>
  <si>
    <t>Marques Colston, NOWRP</t>
  </si>
  <si>
    <t>Willie Snead, NOWR</t>
  </si>
  <si>
    <t>Percy Harvin, BufWRP</t>
  </si>
  <si>
    <t>Doug Baldwin, SeaWR</t>
  </si>
  <si>
    <t>Owen Daniels, DenTEP</t>
  </si>
  <si>
    <t>Andre Ellington, AriRBP</t>
  </si>
  <si>
    <t>Andre Williams, NYGRB</t>
  </si>
  <si>
    <t>Kamar Aiken, BalWR</t>
  </si>
  <si>
    <t>Anquan Boldin, SFWR</t>
  </si>
  <si>
    <t>Darren McFadden, DalRB</t>
  </si>
  <si>
    <t>Marlon Brown, BalWR</t>
  </si>
  <si>
    <t>Jimmy Graham, SeaTE</t>
  </si>
  <si>
    <t>Shane Vereen, NYGRB</t>
  </si>
  <si>
    <t>Antonio Andrews, TenRB</t>
  </si>
  <si>
    <t>Darren Sproles, PhiRB</t>
  </si>
  <si>
    <t>Tyler Eifert, CinTE</t>
  </si>
  <si>
    <t>Delanie Walker, TenTE</t>
  </si>
  <si>
    <t>Bengals D/STD/ST</t>
  </si>
  <si>
    <t>Jared Cook, StLTE</t>
  </si>
  <si>
    <t>Tavon Austin, StLWR</t>
  </si>
  <si>
    <t>Chargers D/STD/ST</t>
  </si>
  <si>
    <t>Harry Douglas, TenWR</t>
  </si>
  <si>
    <t>Keith Mumphery, HouWR</t>
  </si>
  <si>
    <t>Saints D/STD/ST</t>
  </si>
  <si>
    <t>Kenny Britt, StLWRP</t>
  </si>
  <si>
    <t>Colts D/STD/ST</t>
  </si>
  <si>
    <t>Jamison Crowder, WshWR</t>
  </si>
  <si>
    <t>Marquess Wilson, ChiWR</t>
  </si>
  <si>
    <t>Martavis Bryant, PitWRQ</t>
  </si>
  <si>
    <t>Jermaine Kearse, SeaWR</t>
  </si>
  <si>
    <t>Theo Riddick, DetRB</t>
  </si>
  <si>
    <t>49ers D/STD/ST</t>
  </si>
  <si>
    <t>Tevin Coleman, AtlRBP</t>
  </si>
  <si>
    <t>Eagles D/STD/ST</t>
  </si>
  <si>
    <t>Richard Rodgers, GBTE</t>
  </si>
  <si>
    <t>Redskins D/STD/ST</t>
  </si>
  <si>
    <t>Falcons D/STD/ST</t>
  </si>
  <si>
    <t>Torrey Smith, SFWR</t>
  </si>
  <si>
    <t>C.J. Spiller, NORB</t>
  </si>
  <si>
    <t>Browns D/STD/ST</t>
  </si>
  <si>
    <t>Zach Ertz, PhiTE</t>
  </si>
  <si>
    <t>Robert Woods, BufWR</t>
  </si>
  <si>
    <t>Maxx Williams, BalTE</t>
  </si>
  <si>
    <t>Nelson Agholor, PhiWR</t>
  </si>
  <si>
    <t>Danny Amendola, NEWR</t>
  </si>
  <si>
    <t>Daniel Herron, BufRB</t>
  </si>
  <si>
    <t>Roddy White, AtlWRP</t>
  </si>
  <si>
    <t>Ryan Grant, WshWR</t>
  </si>
  <si>
    <t>Ty Montgomery, GBWR</t>
  </si>
  <si>
    <t>Derek Carrier, WshTE</t>
  </si>
  <si>
    <t>Marvin Jones, CinWR</t>
  </si>
  <si>
    <t>Cole Beasley, DalWR</t>
  </si>
  <si>
    <t>Bishop Sankey, TenRB</t>
  </si>
  <si>
    <t>Dexter McCluster, TenWR, RB</t>
  </si>
  <si>
    <t>Lance Moore, DetWRP</t>
  </si>
  <si>
    <t>Louis Murphy, TBWR</t>
  </si>
  <si>
    <t>Gary Barnidge, CleTE</t>
  </si>
  <si>
    <t>Lions D/STD/ST</t>
  </si>
  <si>
    <t>Raiders D/STD/ST</t>
  </si>
  <si>
    <t>Bryan Walters, JaxWR</t>
  </si>
  <si>
    <t>Tyler Lockett, SeaWR</t>
  </si>
  <si>
    <t>Joshua Bellamy, ChiWR</t>
  </si>
  <si>
    <t>Charles Sims, TBRB</t>
  </si>
  <si>
    <t>Brian Hartline, CleWRQ</t>
  </si>
  <si>
    <t>Lorenzo Taliaferro, BalRBP</t>
  </si>
  <si>
    <t>Reggie Bush, SFRB</t>
  </si>
  <si>
    <t>Garrett Celek, SFTE</t>
  </si>
  <si>
    <t>David Johnson, AriRB</t>
  </si>
  <si>
    <t>Andrew Hawkins, CleWR</t>
  </si>
  <si>
    <t>Dwayne Harris, NYGWR</t>
  </si>
  <si>
    <t>Heath Miller, PitTE</t>
  </si>
  <si>
    <t>Chris Hogan, BufWRP</t>
  </si>
  <si>
    <t>Ladarius Green, SDTE</t>
  </si>
  <si>
    <t>Mohamed Sanu, CinWR</t>
  </si>
  <si>
    <t>Jordan Norwood, DenWR</t>
  </si>
  <si>
    <t>Marcedes Lewis, JaxTEP</t>
  </si>
  <si>
    <t>Aaron Dobson, NEWR</t>
  </si>
  <si>
    <t>Dwayne Allen, IndTEP</t>
  </si>
  <si>
    <t>Andre Johnson, IndWR</t>
  </si>
  <si>
    <t>Ryan Mathews, PhiRB</t>
  </si>
  <si>
    <t>Nick Boyle, BalTE</t>
  </si>
  <si>
    <t>Alfred Blue, HouRBQ</t>
  </si>
  <si>
    <t>Clay Harbor, JaxTE</t>
  </si>
  <si>
    <t>Coby Fleener, IndTE</t>
  </si>
  <si>
    <t>Timothy Wright, DetTE</t>
  </si>
  <si>
    <t>Garrett Graham, HouTE</t>
  </si>
  <si>
    <t>Khiry Robinson, NORB</t>
  </si>
  <si>
    <t>Devin Street, DalWR</t>
  </si>
  <si>
    <t>Dontrelle Inman, SDWR</t>
  </si>
  <si>
    <t>Phillip Dorsett, IndWR</t>
  </si>
  <si>
    <t>Jacob Tamme, AtlTEP</t>
  </si>
  <si>
    <t>Darren Waller, BalWR</t>
  </si>
  <si>
    <t>Charcandrick West, KCRB</t>
  </si>
  <si>
    <t>Lance Kendricks, StLTE</t>
  </si>
  <si>
    <t>James Starks, GBRB</t>
  </si>
  <si>
    <t>Chris Thompson, WshRB</t>
  </si>
  <si>
    <t>Benjamin Watson, NOTE</t>
  </si>
  <si>
    <t>Brandon Myers, TBTE</t>
  </si>
  <si>
    <t>Mychal Rivera, OakTE</t>
  </si>
  <si>
    <t>Chris Givens, BalWR</t>
  </si>
  <si>
    <t>Seth Roberts, OakWR</t>
  </si>
  <si>
    <t>Markus Wheaton, PitWRP</t>
  </si>
  <si>
    <t>Jason Avant, KCWR</t>
  </si>
  <si>
    <t>Roy Helu, OakRB</t>
  </si>
  <si>
    <t>Justin Hunter, TenWR</t>
  </si>
  <si>
    <t>Stedman Bailey, StLWR</t>
  </si>
  <si>
    <t>Brandon Coleman, NOWR</t>
  </si>
  <si>
    <t>Taylor Gabriel, CleWR</t>
  </si>
  <si>
    <t>Scott Chandler, NETE</t>
  </si>
  <si>
    <t>Cierre Wood, BufRB</t>
  </si>
  <si>
    <t>Gavin Escobar, DalTE</t>
  </si>
  <si>
    <t>Cowboys D/STD/ST</t>
  </si>
  <si>
    <t>Josh Robinson, IndRB</t>
  </si>
  <si>
    <t>Anthony Fasano, TenTE</t>
  </si>
  <si>
    <t>Jerome Cunningham, NYGTEP</t>
  </si>
  <si>
    <t>Riley Cooper, PhiWR</t>
  </si>
  <si>
    <t>Jermaine Gresham, AriTE</t>
  </si>
  <si>
    <t>Darren Fells, AriTEQ</t>
  </si>
  <si>
    <t>Dorial Green-Beckham, TenWR</t>
  </si>
  <si>
    <t>Brian Hoyer, HouQB</t>
  </si>
  <si>
    <t>Jacoby Jones, SDWRQ</t>
  </si>
  <si>
    <t>Brandon Pettigrew, DetTEP</t>
  </si>
  <si>
    <t>Brian Quick, StLWR</t>
  </si>
  <si>
    <t>Javorius Allen, BalRB</t>
  </si>
  <si>
    <t>Jaelen Strong, HouWR</t>
  </si>
  <si>
    <t>Josh Hill, NOTE</t>
  </si>
  <si>
    <t>Anthony McCoy, WshTE</t>
  </si>
  <si>
    <t>Miles Austin, PhiWR</t>
  </si>
  <si>
    <t>Chris Conley, KCWR</t>
  </si>
  <si>
    <t>Benjamin Cunningham, StLRB</t>
  </si>
  <si>
    <t>Darrius Heyward-Bey, PitWR</t>
  </si>
  <si>
    <t>Keshawn Martin, NEWR</t>
  </si>
  <si>
    <t>Luke Willson, SeaTE</t>
  </si>
  <si>
    <t>Rashad Ross, WshWR</t>
  </si>
  <si>
    <t>Zach Zenner, DetRB</t>
  </si>
  <si>
    <t>Jacquizz Rodgers, ChiRB</t>
  </si>
  <si>
    <t>Marcel Reece, OakRB</t>
  </si>
  <si>
    <t>DeAngelo Williams, PitRB</t>
  </si>
  <si>
    <t>Fred Jackson, SeaRBQ</t>
  </si>
  <si>
    <t>Kyle Juszczyk, BalRB</t>
  </si>
  <si>
    <t>C.J. Fiedorowicz, HouTE</t>
  </si>
  <si>
    <t>Andre Holmes, OakWR</t>
  </si>
  <si>
    <t>Vance McDonald, SFTEP</t>
  </si>
  <si>
    <t>Chris Matthews, SeaWR</t>
  </si>
  <si>
    <t>Toby Gerhart, JaxRB</t>
  </si>
  <si>
    <t>Blake Bell, SFTE</t>
  </si>
  <si>
    <t>Bennie Fowler, DenWRQ</t>
  </si>
  <si>
    <t>Quinton Patton, SFWRQ</t>
  </si>
  <si>
    <t>De'Anthony Thomas, KCRB, WR</t>
  </si>
  <si>
    <t>Brandon Bolden, NERB</t>
  </si>
  <si>
    <t>Derrick Coleman, SeaRB</t>
  </si>
  <si>
    <t>Chris Polk, HouRBP</t>
  </si>
  <si>
    <t>Christine Michael, DalRB</t>
  </si>
  <si>
    <t>Andre Caldwell, DenWR</t>
  </si>
  <si>
    <t>Knile Davis, KCRB</t>
  </si>
  <si>
    <t>Bernard Pierce, JaxRB</t>
  </si>
  <si>
    <t>Zach Miller, SeaTE</t>
  </si>
  <si>
    <t>Lucky Whitehead, DalWR</t>
  </si>
  <si>
    <t>Virgil Green, DenTE</t>
  </si>
  <si>
    <t>J.J. Nelson, AriWRQ</t>
  </si>
  <si>
    <t>Jeff Janis, GBWR</t>
  </si>
  <si>
    <t>Albert Wilson, KCWRQ</t>
  </si>
  <si>
    <t>Nick Williams, AtlWR</t>
  </si>
  <si>
    <t>Lee Smith, OakTE</t>
  </si>
  <si>
    <t>Clive Walford, OakTE</t>
  </si>
  <si>
    <t>Josh Huff, PhiWR</t>
  </si>
  <si>
    <t>Bobby Rainey, TBRB</t>
  </si>
  <si>
    <t>Marcus Easley, BufWR</t>
  </si>
  <si>
    <t>Kennard Backman, GBTE</t>
  </si>
  <si>
    <t>Tre Mason, StLRB</t>
  </si>
  <si>
    <t>Geremy Davis, NYGWR</t>
  </si>
  <si>
    <t>Levine Toilolo, AtlTE</t>
  </si>
  <si>
    <t>Brent Celek, PhiTE</t>
  </si>
  <si>
    <t>Branden Oliver, SDRB</t>
  </si>
  <si>
    <t>Marc Mariani, ChiWR</t>
  </si>
  <si>
    <t>Bruce Ellington, SFWR</t>
  </si>
  <si>
    <t>Corey Grant, JaxRB</t>
  </si>
  <si>
    <t>Marcus Murphy, NORB</t>
  </si>
  <si>
    <t>Austin Johnson, NORB</t>
  </si>
  <si>
    <t>Cameron Meredith, ChiWR</t>
  </si>
  <si>
    <t>Marcus Thigpen, BufRB</t>
  </si>
  <si>
    <t>Jalston Fowler, TenRB</t>
  </si>
  <si>
    <t>Luke Stocker, TBTEQ</t>
  </si>
  <si>
    <t>Devin Hester*, AtlWRIR</t>
  </si>
  <si>
    <t>Jarryd Hayne, SFRB</t>
  </si>
  <si>
    <t>James O'Shaughnessy, KCTEP</t>
  </si>
  <si>
    <t>Michael Burton, DetRB</t>
  </si>
  <si>
    <t>Patrick DiMarco, AtlRB</t>
  </si>
  <si>
    <t>Denarius Moore, BufWR</t>
  </si>
  <si>
    <t>Griff Whalen, IndWR</t>
  </si>
  <si>
    <t>Darrel Young, WshRB</t>
  </si>
  <si>
    <t>Dwayne Bowe, CleWR</t>
  </si>
  <si>
    <t>Jeremy Langford, ChiRB</t>
  </si>
  <si>
    <t>Michael Williams, NETE</t>
  </si>
  <si>
    <t>Brandon Tate, CinWR</t>
  </si>
  <si>
    <t>Jamize Olawale, OakRB</t>
  </si>
  <si>
    <t>John Kuhn, GBRB</t>
  </si>
  <si>
    <t>Cecil Shorts III*, HouWRO</t>
  </si>
  <si>
    <t>TJ Jones, DetWR</t>
  </si>
  <si>
    <t>Rob Housler, CleTE</t>
  </si>
  <si>
    <t>Anthony Sherman, KCRB</t>
  </si>
  <si>
    <t>James White, NERB</t>
  </si>
  <si>
    <t>Matthew Mulligan, BufTE</t>
  </si>
  <si>
    <t>Chris Gragg, BufTE</t>
  </si>
  <si>
    <t>Shaun Draughn, CleRBD</t>
  </si>
  <si>
    <t>Steve Smith Sr., BalWRD</t>
  </si>
  <si>
    <t>Rex Burkhead, CinRB</t>
  </si>
  <si>
    <t>Jaron Brown, AriWR</t>
  </si>
  <si>
    <t>James Hanna, DalTEQ</t>
  </si>
  <si>
    <t>Jesse James, PitTE</t>
  </si>
  <si>
    <t>Craig Stevens, TenTE</t>
  </si>
  <si>
    <t>David Johnson, SDTE</t>
  </si>
  <si>
    <t>Michael Hoomanawanui, NOTE</t>
  </si>
  <si>
    <t>Juwan Thompson, DenRB</t>
  </si>
  <si>
    <t>Jerome Felton, BufRB</t>
  </si>
  <si>
    <t>Nic Jacobs, JaxTE</t>
  </si>
  <si>
    <t>Tyler Clutts, DalRB</t>
  </si>
  <si>
    <t>Jorvorskie Lane, TBRB</t>
  </si>
  <si>
    <t>James Casey, DenTE</t>
  </si>
  <si>
    <t>Joseph Morgan, NOWR</t>
  </si>
  <si>
    <t>Jim Dray, CleTE</t>
  </si>
  <si>
    <t>Cory Harkey, StLTE</t>
  </si>
  <si>
    <t>Kenjon Barner, PhiRB</t>
  </si>
  <si>
    <t>John Phillips, SDTE</t>
  </si>
  <si>
    <t>Zurlon Tipton, IndRB</t>
  </si>
  <si>
    <t>Jay Prosch, HouRB</t>
  </si>
  <si>
    <t>Ricardo Lockette, SeaWRP</t>
  </si>
  <si>
    <t>Russell Shepard, TBWRD</t>
  </si>
  <si>
    <t>Jack Doyle, IndTE</t>
  </si>
  <si>
    <t>Malcolm Johnson, CleTE</t>
  </si>
  <si>
    <t>Demetrius Harris, KCTE</t>
  </si>
  <si>
    <t>Corey Fuller, DetWR</t>
  </si>
  <si>
    <t>Dri Archer, PitRB</t>
  </si>
  <si>
    <t>Tyler Kroft, CinTE</t>
  </si>
  <si>
    <t>Cooper Helfet, SeaTE</t>
  </si>
  <si>
    <t>Bruce Miller, SFRB</t>
  </si>
  <si>
    <t>Will Johnson, PitRB</t>
  </si>
  <si>
    <t>Alonzo Harris, GBRB</t>
  </si>
  <si>
    <t>Ryan Hewitt, CinTE</t>
  </si>
  <si>
    <t>Terron Ward, AtlRB</t>
  </si>
  <si>
    <t>Adam Humphries, TBWR</t>
  </si>
  <si>
    <t>Eric Weems, AtlWR</t>
  </si>
  <si>
    <t>Drew Stanton, AriQB</t>
  </si>
  <si>
    <t>Jimmy Garoppolo, NEQB</t>
  </si>
  <si>
    <t>Kellen Clemens, SDQB</t>
  </si>
  <si>
    <t>Brock Osweiler, DenQB</t>
  </si>
  <si>
    <t>Matt Schaub, BalQB</t>
  </si>
  <si>
    <t>Andre Roberts, WshWR</t>
  </si>
  <si>
    <t>Scott Tolzien, GBQB</t>
  </si>
  <si>
    <t>Mark Sanchez, PhiQB</t>
  </si>
  <si>
    <t>Ryan Nassib, NYGQB</t>
  </si>
  <si>
    <t>Chase Daniel, KCQB</t>
  </si>
  <si>
    <t>EJ Manuel, BufQB</t>
  </si>
  <si>
    <t>Sean Renfree, AtlQB</t>
  </si>
  <si>
    <t>Brittan Golden, AriWR</t>
  </si>
  <si>
    <t>Mike Glennon, TBQB</t>
  </si>
  <si>
    <t>Jimmy Clausen, ChiQB</t>
  </si>
  <si>
    <t>Dan Orlovsky, DetQB</t>
  </si>
  <si>
    <t>Landry Jones, PitQB</t>
  </si>
  <si>
    <t>Chad Henne, JaxQB</t>
  </si>
  <si>
    <t>Zach Mettenberger, TenQB</t>
  </si>
  <si>
    <t>Taiwan Jones*, OakRB, CBO</t>
  </si>
  <si>
    <t>Matt Cassel, DalQB</t>
  </si>
  <si>
    <t>AJ McCarron, CinQB</t>
  </si>
  <si>
    <t>Colt McCoy, WshQB</t>
  </si>
  <si>
    <t>Eddie Royal, ChiWRQ</t>
  </si>
  <si>
    <t>Case Keenum, StLQB</t>
  </si>
  <si>
    <t>DeAndrew White, SFWR</t>
  </si>
  <si>
    <t>Tarvaris Jackson, SeaQB</t>
  </si>
  <si>
    <t>Orleans Darkwa, NYGRB</t>
  </si>
  <si>
    <t>Denard Robinson*, JaxRBO</t>
  </si>
  <si>
    <t>Chase Reynolds, StLRBP</t>
  </si>
  <si>
    <t>Josh Johnson, IndQB</t>
  </si>
  <si>
    <t>Matt McGloin, OakQB</t>
  </si>
  <si>
    <t>Luke McCown, NOQB</t>
  </si>
  <si>
    <t>Johnny Manziel, CleQBP</t>
  </si>
  <si>
    <t>Blaine Gabbert, SFQB</t>
  </si>
  <si>
    <t>Shaun Hill, MinQB</t>
  </si>
  <si>
    <t>Tony Romo*, DalQBIR</t>
  </si>
  <si>
    <t>Ben Roethlisberger*, PitQBO</t>
  </si>
  <si>
    <t>Jerricho Cotchery, CarWRQ</t>
  </si>
  <si>
    <t>Derek Anderson, CarQB</t>
  </si>
  <si>
    <t>Ryan Fitzpatrick, NYJQB</t>
  </si>
  <si>
    <t>Nate Washington*, HouWRO</t>
  </si>
  <si>
    <t>Vernon Davis*, SFTEO</t>
  </si>
  <si>
    <t>Greg Jennings, MiaWR</t>
  </si>
  <si>
    <t>Charlie Whitehurst, TenQB</t>
  </si>
  <si>
    <t>Brandon Marshall, NYJWR</t>
  </si>
  <si>
    <t>Bruce Gradkowski*, PitQBIR</t>
  </si>
  <si>
    <t>Daniel Fells*, NYGTEIR</t>
  </si>
  <si>
    <t>Adrian Peterson, MinRB</t>
  </si>
  <si>
    <t>Ted Ginn Jr., CarWR</t>
  </si>
  <si>
    <t>Marshawn Lynch*, SeaRBO</t>
  </si>
  <si>
    <t>Greg Olsen, CarTE</t>
  </si>
  <si>
    <t>Matt Spaeth, PitTEP</t>
  </si>
  <si>
    <t>Matt Moore, MiaQB</t>
  </si>
  <si>
    <t>Jonathan Stewart, CarRB</t>
  </si>
  <si>
    <t>Jordy Nelson*, GBWRIR</t>
  </si>
  <si>
    <t>Jerome Simpson, SFWRSSPD</t>
  </si>
  <si>
    <t>DeSean Jackson*, WshWRO</t>
  </si>
  <si>
    <t>Matthew Slater, NEWR</t>
  </si>
  <si>
    <t>Kellen Davis, NYJTE</t>
  </si>
  <si>
    <t>Stevie Johnson*, SDWRO</t>
  </si>
  <si>
    <t>Mike Tolbert, CarRB</t>
  </si>
  <si>
    <t>Donald Brown, SDRB</t>
  </si>
  <si>
    <t>LeSean McCoy*, BufRBO</t>
  </si>
  <si>
    <t>Cedric Peerman, CinRB</t>
  </si>
  <si>
    <t>Chase Coffman, TenTE</t>
  </si>
  <si>
    <t>Brandon Gibson*, NEWRIR</t>
  </si>
  <si>
    <t>Brandon LaFell*, NEWRO</t>
  </si>
  <si>
    <t>Mike Wallace, MinWR</t>
  </si>
  <si>
    <t>Kevin Brock*, NOTEIR</t>
  </si>
  <si>
    <t>Dez Bryant*, DalWRO</t>
  </si>
  <si>
    <t>Arrelious Benn*, JaxWRIR</t>
  </si>
  <si>
    <t>Dennis Pitta*, BalTEO</t>
  </si>
  <si>
    <t>Eric Decker, NYJWR</t>
  </si>
  <si>
    <t>Ed Dickson, CarTE</t>
  </si>
  <si>
    <t>Tony Moeaki, AtlTE</t>
  </si>
  <si>
    <t>Dorin Dickerson*, TenTEIR</t>
  </si>
  <si>
    <t>Andrew Quarless*, GBTEIR</t>
  </si>
  <si>
    <t>Mickey Charles Shuler, AtlTE</t>
  </si>
  <si>
    <t>Joe Webb, CarQB</t>
  </si>
  <si>
    <t>Seyi Ajirotutu, PhiWR</t>
  </si>
  <si>
    <t>Joique Bell*, DetRBO</t>
  </si>
  <si>
    <t>Richie Brockel, CarTE</t>
  </si>
  <si>
    <t>Victor Cruz*, NYGWRO</t>
  </si>
  <si>
    <t>Jeff Cumberland, NYJTEQ</t>
  </si>
  <si>
    <t>Chris Ivory, NYJRB</t>
  </si>
  <si>
    <t>Marlon Moore, CleWR</t>
  </si>
  <si>
    <t>David Nelson*, PitWRIR</t>
  </si>
  <si>
    <t>James Develin*, NERBIR</t>
  </si>
  <si>
    <t>Cam Newton, CarQB</t>
  </si>
  <si>
    <t>Greg Little, CinWR</t>
  </si>
  <si>
    <t>Stevan Ridley*, NYJRBO</t>
  </si>
  <si>
    <t>Kyle Rudolph, MinTE</t>
  </si>
  <si>
    <t>Ricky Stanzi, NYGQB</t>
  </si>
  <si>
    <t>Bilal Powell, NYJRBQ</t>
  </si>
  <si>
    <t>Jeremy Kerley, NYJWR</t>
  </si>
  <si>
    <t>Niles Paul*, WshTEIR</t>
  </si>
  <si>
    <t>Jordan Todman, PitRB</t>
  </si>
  <si>
    <t>Jordan Cameron, MiaTE</t>
  </si>
  <si>
    <t>Julius Thomas, JaxTEQ</t>
  </si>
  <si>
    <t>Armon Binns, KCWR</t>
  </si>
  <si>
    <t>DuJuan Harris, MinRB</t>
  </si>
  <si>
    <t>Matt Asiata, MinRB</t>
  </si>
  <si>
    <t>Allen Reisner*, BalTEIR</t>
  </si>
  <si>
    <t>Jeremy Ross, DetWR</t>
  </si>
  <si>
    <t>Andrew Luck*, IndQBO</t>
  </si>
  <si>
    <t>Robert Griffin, WshQB</t>
  </si>
  <si>
    <t>Ryan Tannehill, MiaQB</t>
  </si>
  <si>
    <t>Kellen Moore, DalQB</t>
  </si>
  <si>
    <t>Lamar Miller, MiaRB</t>
  </si>
  <si>
    <t>Robert Turbin, CleRBQ</t>
  </si>
  <si>
    <t>Justin Blackmon, JaxWRSSPD</t>
  </si>
  <si>
    <t>Stephen Hill*, CarWRIR</t>
  </si>
  <si>
    <t>Jarius Wright, MinWR</t>
  </si>
  <si>
    <t>Nick Toon, NOWRQ</t>
  </si>
  <si>
    <t>Rhett Ellison, MinTE</t>
  </si>
  <si>
    <t>Rishard Matthews, MiaWR</t>
  </si>
  <si>
    <t>Daryl Richardson, NYJRB</t>
  </si>
  <si>
    <t>Collin Mooney*, AtlRBIR</t>
  </si>
  <si>
    <t>Austin Davis, CleQB</t>
  </si>
  <si>
    <t>Chris Owusu*, NYJWRO</t>
  </si>
  <si>
    <t>Brian Tyms*, NEWRIR</t>
  </si>
  <si>
    <t>Phillip Supernaw, TenTE</t>
  </si>
  <si>
    <t>G.J. Kinne, PhiQB</t>
  </si>
  <si>
    <t>Jonas Gray, MiaRB</t>
  </si>
  <si>
    <t>Lance Dunbar*, DalRBIR</t>
  </si>
  <si>
    <t>Dominique Jones, DenTE</t>
  </si>
  <si>
    <t>Rod Streater, OakWR</t>
  </si>
  <si>
    <t>Matt Simms, BufQB</t>
  </si>
  <si>
    <t>Deonte Thompson, BufWRQ</t>
  </si>
  <si>
    <t>Sean McGrath, IndTE</t>
  </si>
  <si>
    <t>LaRon Byrd, MiaWR</t>
  </si>
  <si>
    <t>Jonathan Grimes*, HouRBO</t>
  </si>
  <si>
    <t>Chase Ford, MinTE</t>
  </si>
  <si>
    <t>Brandon Bostick, MinTE</t>
  </si>
  <si>
    <t>Alex Tanney, TenQB</t>
  </si>
  <si>
    <t>Josh Gordon, CleWRSSPD</t>
  </si>
  <si>
    <t>Fozzy Whittaker, CarRB</t>
  </si>
  <si>
    <t>Ifeanyi Momah*, AriWRIR</t>
  </si>
  <si>
    <t>Cordarrelle Patterson, MinWR</t>
  </si>
  <si>
    <t>Marquise Goodwin, BufWRP</t>
  </si>
  <si>
    <t>Jordan Reed*, WshTEO</t>
  </si>
  <si>
    <t>Geno Smith, NYJQB</t>
  </si>
  <si>
    <t>Charles Johnson, MinWRQ</t>
  </si>
  <si>
    <t>Ryan Griffin*, HouTEIR</t>
  </si>
  <si>
    <t>Brice Butler*, DalWRO</t>
  </si>
  <si>
    <t>B.J. Daniels, SeaQB, WR</t>
  </si>
  <si>
    <t>Tavarres King, TBWR</t>
  </si>
  <si>
    <t>Zac Dysert, ChiQB</t>
  </si>
  <si>
    <t>Matt Barkley, AriQB</t>
  </si>
  <si>
    <t>Mike Gillislee, MiaRB</t>
  </si>
  <si>
    <t>Mike James, TBRB</t>
  </si>
  <si>
    <t>Tommy Bohanon, NYJRB</t>
  </si>
  <si>
    <t>Dion Sims, MiaTEQ</t>
  </si>
  <si>
    <t>Stepfan Taylor, AriRB</t>
  </si>
  <si>
    <t>Justice Cunningham, StLTE</t>
  </si>
  <si>
    <t>Zac Stacy, NYJRB</t>
  </si>
  <si>
    <t>Josh Boyce*, NEWRIR</t>
  </si>
  <si>
    <t>Alan Bonner, HouWR</t>
  </si>
  <si>
    <t>Brad Sorensen, SDQB</t>
  </si>
  <si>
    <t>Kenny Stills, MiaWR</t>
  </si>
  <si>
    <t>Spencer Ware, KCRB</t>
  </si>
  <si>
    <t>Kerwynn Williams, AriRB</t>
  </si>
  <si>
    <t>Kendall Gaskins, SFRB</t>
  </si>
  <si>
    <t>Michael Hill*, DalRBIR</t>
  </si>
  <si>
    <t>Ryan Griffin, TBQB</t>
  </si>
  <si>
    <t>Chris Pantale, ChiTE</t>
  </si>
  <si>
    <t>Matthew Tucker*, PhiRBIR</t>
  </si>
  <si>
    <t>Tyler Bray*, KCQBO</t>
  </si>
  <si>
    <t>Brandon Williams, CarTE</t>
  </si>
  <si>
    <t>MarQueis Gray*, BufTEIR</t>
  </si>
  <si>
    <t>Joseph Fauria, AriTE</t>
  </si>
  <si>
    <t>Zach Line, MinRB</t>
  </si>
  <si>
    <t>Rodney Smith, CleWR</t>
  </si>
  <si>
    <t>Kenbrell Thompkins, OakWR</t>
  </si>
  <si>
    <t>Zach Sudfeld*, NYJTEIR</t>
  </si>
  <si>
    <t>George Winn, DetRB</t>
  </si>
  <si>
    <t>Jake Stoneburner, MiaTE</t>
  </si>
  <si>
    <t>Myles White, NYGWR</t>
  </si>
  <si>
    <t>Sammy Watkins, BufWRQ</t>
  </si>
  <si>
    <t>Teddy Bridgewater, MinQB</t>
  </si>
  <si>
    <t>Kelvin Benjamin*, CarWRIR</t>
  </si>
  <si>
    <t>Eric Ebron*, DetTEO</t>
  </si>
  <si>
    <t>Crockett Gillmore*, BalTEO</t>
  </si>
  <si>
    <t>Paul Richardson*, SeaWRO</t>
  </si>
  <si>
    <t>Jerick McKinnon, MinRB</t>
  </si>
  <si>
    <t>Terrance West, TenRB</t>
  </si>
  <si>
    <t>Marqise Lee*, JaxWRO</t>
  </si>
  <si>
    <t>Jarvis Landry, MiaWR</t>
  </si>
  <si>
    <t>Jace Amaro*, NYJTEIR</t>
  </si>
  <si>
    <t>Cody Latimer*, DenWRO</t>
  </si>
  <si>
    <t>Austin Seferian-Jenkins, TBTED</t>
  </si>
  <si>
    <t>Troy Niklas, AriTE</t>
  </si>
  <si>
    <t>Davante Adams, GBWRD</t>
  </si>
  <si>
    <t>Garrett Gilbert, DetQB</t>
  </si>
  <si>
    <t>Logan Thomas, MiaQB</t>
  </si>
  <si>
    <t>David Fales, ChiQB</t>
  </si>
  <si>
    <t>Jared Abbrederis, GBWR</t>
  </si>
  <si>
    <t>Tyler Gaffney*, NERBIR</t>
  </si>
  <si>
    <t>Kevin Norwood, CarWR</t>
  </si>
  <si>
    <t>Keith Wenning, CinQB</t>
  </si>
  <si>
    <t>Jalen Saunders, NEWR</t>
  </si>
  <si>
    <t>Ka'Deem Carey, ChiRB</t>
  </si>
  <si>
    <t>Tom Savage*, HouQBIR</t>
  </si>
  <si>
    <t>Aaron Murray, KCQB</t>
  </si>
  <si>
    <t>Damien Williams, MiaRB</t>
  </si>
  <si>
    <t>Kapri Bibbs, DenRB</t>
  </si>
  <si>
    <t>Marcus Harris*, NYGWRIR</t>
  </si>
  <si>
    <t>Arthur Lynch, NYJTE</t>
  </si>
  <si>
    <t>Michael Campanaro*, BalWRIR</t>
  </si>
  <si>
    <t>Tevin Reese, CinWR</t>
  </si>
  <si>
    <t>Brenton Bersin, CarWR</t>
  </si>
  <si>
    <t>Corey Brown, CarWR</t>
  </si>
  <si>
    <t>Adam Thielen, MinWR</t>
  </si>
  <si>
    <t>Frankie Hammond, KCWR</t>
  </si>
  <si>
    <t>Trey Watts, StLRB</t>
  </si>
  <si>
    <t>James Wright*, CinWRIR</t>
  </si>
  <si>
    <t>Trey Burton, PhiTE</t>
  </si>
  <si>
    <t>Alex Bayer, StLTE</t>
  </si>
  <si>
    <t>Jeremy Butler, BalWR</t>
  </si>
  <si>
    <t>Damian Copeland, JaxWR</t>
  </si>
  <si>
    <t>Jonathan Krause*, NEWRIR</t>
  </si>
  <si>
    <t>Dustin Vaughan, DalQB</t>
  </si>
  <si>
    <t>Senorise Perry*, ChiRBIR</t>
  </si>
  <si>
    <t>Glenn Winston*, CleRBO</t>
  </si>
  <si>
    <t>Fitzgerald Toussaint, BalRB</t>
  </si>
  <si>
    <t>Julian Talley, NYGWR</t>
  </si>
  <si>
    <t>Marcel Jensen, DenTE</t>
  </si>
  <si>
    <t>Asante Cleveland, NETE</t>
  </si>
  <si>
    <t>Freddie Martino, PhiWR</t>
  </si>
  <si>
    <t>Blake Annen, ChiTE</t>
  </si>
  <si>
    <t>RaShaun Allen, SeaTE</t>
  </si>
  <si>
    <t>Justin Perillo, GBTE</t>
  </si>
  <si>
    <t>Connor Shaw*, CleQBIR</t>
  </si>
  <si>
    <t>Kevin Smith, SeaWR</t>
  </si>
  <si>
    <t>Andre Debose*, OakWRIR</t>
  </si>
  <si>
    <t>Bryce Petty, NYJQB</t>
  </si>
  <si>
    <t>MyCole Pruitt, MinTE</t>
  </si>
  <si>
    <t>DiAndre Campbell, SFWR</t>
  </si>
  <si>
    <t>Randall Telfer*, CleTEO</t>
  </si>
  <si>
    <t>Trevor Siemian, DenQB</t>
  </si>
  <si>
    <t>Gerald Christian*, AriTEIR</t>
  </si>
  <si>
    <t>Da'Ron Brown, KCWR</t>
  </si>
  <si>
    <t>Neal Sterling, JaxWR</t>
  </si>
  <si>
    <t>Kenny Bell*, TBWRIR</t>
  </si>
  <si>
    <t>Dres Anderson*, SFWRIR</t>
  </si>
  <si>
    <t>Dylan Thompson, SFQB</t>
  </si>
  <si>
    <t>Kaelin Clay, TBWR</t>
  </si>
  <si>
    <t>Sean Mannion, StLQB</t>
  </si>
  <si>
    <t>Justin Hardy, AtlWR</t>
  </si>
  <si>
    <t>Chris Manhertz, NOTE</t>
  </si>
  <si>
    <t>Tre McBride, TenWR</t>
  </si>
  <si>
    <t>Dezmin Lewis, BufWR</t>
  </si>
  <si>
    <t>Jay Ajayi*, MiaRBIR</t>
  </si>
  <si>
    <t>Quan Bray, IndRB</t>
  </si>
  <si>
    <t>Sammie Coates, PitWR</t>
  </si>
  <si>
    <t>C.J. Uzomah, CinTE</t>
  </si>
  <si>
    <t>Garrett Grayson, NOQB</t>
  </si>
  <si>
    <t>David Cobb*, TenRBIR</t>
  </si>
  <si>
    <t>Jeff Heuerman*, DenTEIR</t>
  </si>
  <si>
    <t>Devin Smith, NYJWR</t>
  </si>
  <si>
    <t>Evan Spencer, WshWR</t>
  </si>
  <si>
    <t>DeVante Parker, MiaWR</t>
  </si>
  <si>
    <t>Rashad Greene*, JaxWRIR</t>
  </si>
  <si>
    <t>Nick O'Leary, BufTE</t>
  </si>
  <si>
    <t>Karlos Williams*, BufRBO</t>
  </si>
  <si>
    <t>Brett Hundley, GBQB</t>
  </si>
  <si>
    <t>Kenny Hilliard, HouRB</t>
  </si>
  <si>
    <t>Aaron Ripkowski, GBRB</t>
  </si>
  <si>
    <t>Ben Koyack, JaxTE</t>
  </si>
  <si>
    <t>Tyler Varga*, IndRBO</t>
  </si>
  <si>
    <t>Breshad Perriman*, BalWRO</t>
  </si>
  <si>
    <t>Stefon Diggs, MinWR</t>
  </si>
  <si>
    <t>Devin Funchess, CarWR</t>
  </si>
  <si>
    <t>Mike Davis, SFRB</t>
  </si>
  <si>
    <t>Kevin White*, ChiWRO</t>
  </si>
  <si>
    <t>Cameron Artis-Payne, CarRB</t>
  </si>
  <si>
    <t>Geoff Swaim, DalTE</t>
  </si>
  <si>
    <t>Vince Mayle, CleWR</t>
  </si>
  <si>
    <t>Mario Alford, CinWR</t>
  </si>
  <si>
    <t>DeAndre Smelter*, SFWRO</t>
  </si>
  <si>
    <t>Duron Carter, IndWR</t>
  </si>
  <si>
    <t>John Crockett, GBRB</t>
  </si>
  <si>
    <t>Terrence Magee, BalRB</t>
  </si>
  <si>
    <t>Seantavius Jones, NOWR</t>
  </si>
  <si>
    <t>Gus Johnson, DalRB</t>
  </si>
  <si>
    <t>Malcolm Brown, StLRB</t>
  </si>
  <si>
    <t>Brandon Wegher, CarRB</t>
  </si>
  <si>
    <t>E.J. Bibbs, CleTE</t>
  </si>
  <si>
    <t>Khari Lee, ChiTE</t>
  </si>
  <si>
    <t>Nikita Whitlock, NYGRB</t>
  </si>
  <si>
    <t>Quincy Enunwa, NYJWR</t>
  </si>
  <si>
    <t>Matt Hazel, MiaWR</t>
  </si>
  <si>
    <t>Tyrell Williams, SDWR</t>
  </si>
  <si>
    <t>Chris Harper, NEWR</t>
  </si>
  <si>
    <t>Raheem Mostert, MiaRB</t>
  </si>
  <si>
    <t>Tyler Murphy, FAWR</t>
  </si>
  <si>
    <t>Bradley Marquez, StLWR</t>
  </si>
  <si>
    <t>John Kasay, FAK</t>
  </si>
  <si>
    <t>Jason Hanson, FAK</t>
  </si>
  <si>
    <t>Mark Brunell, FAQB</t>
  </si>
  <si>
    <t>Terrell Owens, FAWR</t>
  </si>
  <si>
    <t>Olindo Mare, FAK</t>
  </si>
  <si>
    <t>Tony Gonzalez, AtlTE</t>
  </si>
  <si>
    <t>Ryan Longwell, FAK</t>
  </si>
  <si>
    <t>Jon Kitna, DalQB</t>
  </si>
  <si>
    <t>Todd Bouman, FAQB</t>
  </si>
  <si>
    <t>Randy Moss, FAWR</t>
  </si>
  <si>
    <t>Charlie Batch, FAQB</t>
  </si>
  <si>
    <t>Mike Sellers, FARB</t>
  </si>
  <si>
    <t>Jake Delhomme, FAQB</t>
  </si>
  <si>
    <t>David Akers, FAK</t>
  </si>
  <si>
    <t>Donovan McNabb, FAQB</t>
  </si>
  <si>
    <t>Daunte Culpepper, FAQB</t>
  </si>
  <si>
    <t>Reggie Kelly, FATE</t>
  </si>
  <si>
    <t>Jimmy Kleinsasser, FATE</t>
  </si>
  <si>
    <t>Kevin Faulk, FARB</t>
  </si>
  <si>
    <t>Brandon Stokley, BalWR</t>
  </si>
  <si>
    <t>Desmond Clark, FATE</t>
  </si>
  <si>
    <t>Donald Driver, FAWR</t>
  </si>
  <si>
    <t>Kris Brown, FAK</t>
  </si>
  <si>
    <t>Chris Greisen, FAQB</t>
  </si>
  <si>
    <t>Jeff Garcia, FAQB</t>
  </si>
  <si>
    <t>Brian Finneran, FAWR</t>
  </si>
  <si>
    <t>Thomas Jones, FARB</t>
  </si>
  <si>
    <t>Plaxico Burress, PitWR</t>
  </si>
  <si>
    <t>Anthony Becht, FATE</t>
  </si>
  <si>
    <t>Chris Redman, FAQB</t>
  </si>
  <si>
    <t>Sammy Morris, FARB</t>
  </si>
  <si>
    <t>Neil Rackers, FAK</t>
  </si>
  <si>
    <t>Brian Jennings, FATE</t>
  </si>
  <si>
    <t>Billy Volek, FAQB</t>
  </si>
  <si>
    <t>Justin Snow, FATE</t>
  </si>
  <si>
    <t>Rian Lindell, TBK</t>
  </si>
  <si>
    <t>Jay Feely, FAK</t>
  </si>
  <si>
    <t>LaDainian Tomlinson, FARB</t>
  </si>
  <si>
    <t>Santana Moss, WshWR</t>
  </si>
  <si>
    <t>Reggie Wayne, FAWR</t>
  </si>
  <si>
    <t>Todd Heap, FATE</t>
  </si>
  <si>
    <t>Alge Crumpler, FATE</t>
  </si>
  <si>
    <t>Chad Johnson, FAWR</t>
  </si>
  <si>
    <t>Chris Chambers, FAWR</t>
  </si>
  <si>
    <t>Sage Rosenfels, FAQB</t>
  </si>
  <si>
    <t>Moran Norris, FARB</t>
  </si>
  <si>
    <t>Correll Buckhalter, FARB</t>
  </si>
  <si>
    <t>Brandon Manumaleuna, FATE</t>
  </si>
  <si>
    <t>Tony Stewart, FATE</t>
  </si>
  <si>
    <t>A.J. Feeley, FAQB</t>
  </si>
  <si>
    <t>David Martin, FATE</t>
  </si>
  <si>
    <t>T.J. Houshmandzadeh, FAWR</t>
  </si>
  <si>
    <t>Chris Taylor, FARB</t>
  </si>
  <si>
    <t>Dominic Rhodes, FARB</t>
  </si>
  <si>
    <t>Lawrence Tynes, FAK</t>
  </si>
  <si>
    <t>Shayne Graham, FAK</t>
  </si>
  <si>
    <t>David Carr, FAQB</t>
  </si>
  <si>
    <t>Donte' Stallworth, FAWR</t>
  </si>
  <si>
    <t>Jeremy Shockey, FATE</t>
  </si>
  <si>
    <t>Daniel Graham, FATE</t>
  </si>
  <si>
    <t>Jabar Gaffney, FAWR</t>
  </si>
  <si>
    <t>Andre Davis, FAWR</t>
  </si>
  <si>
    <t>Clinton Portis, FARB</t>
  </si>
  <si>
    <t>Maurice Morris, FARB</t>
  </si>
  <si>
    <t>Ladell Betts, FARB</t>
  </si>
  <si>
    <t>Antwaan Randle El, FAWR</t>
  </si>
  <si>
    <t>Deion Branch, FAWR</t>
  </si>
  <si>
    <t>Chris Baker, FATE</t>
  </si>
  <si>
    <t>Brian Westbrook, FARB</t>
  </si>
  <si>
    <t>Justin Peelle, FATE</t>
  </si>
  <si>
    <t>David Garrard, FAQB</t>
  </si>
  <si>
    <t>Randy McMichael, FATE</t>
  </si>
  <si>
    <t>Robert Royal, FATE</t>
  </si>
  <si>
    <t>cbs</t>
  </si>
  <si>
    <t>Quarterbacks Week 5 Standard Stats -- Average</t>
  </si>
  <si>
    <t>Passing</t>
  </si>
  <si>
    <t>Player</t>
  </si>
  <si>
    <t>Chase Daniel,KC</t>
  </si>
  <si>
    <t>Joe Flacco,BAL</t>
  </si>
  <si>
    <t>Austin Davis,CLE</t>
  </si>
  <si>
    <t>Andy Dalton,CIN</t>
  </si>
  <si>
    <t>Landry Jones,PIT</t>
  </si>
  <si>
    <t>Alex Smith,KC</t>
  </si>
  <si>
    <t>Robert Griffin III,WAS</t>
  </si>
  <si>
    <t>Tarvaris Jackson,SEA</t>
  </si>
  <si>
    <t>Josh McCown,CLE</t>
  </si>
  <si>
    <t>Matthew Stafford,DET</t>
  </si>
  <si>
    <t>Thad Lewis,PHI</t>
  </si>
  <si>
    <t>Trevor Siemian,DEN</t>
  </si>
  <si>
    <t>Tyrod Taylor,BUF</t>
  </si>
  <si>
    <t>Drew Brees,NO</t>
  </si>
  <si>
    <t>Ryan Nassib,NYG</t>
  </si>
  <si>
    <t>Philip Rivers,SD</t>
  </si>
  <si>
    <t>Sean Renfree,ATL</t>
  </si>
  <si>
    <t>Jameis Winston,TB</t>
  </si>
  <si>
    <t>Dan Orlovsky,DET</t>
  </si>
  <si>
    <t>Peyton Manning,DEN</t>
  </si>
  <si>
    <t>Mike Glennon,TB</t>
  </si>
  <si>
    <t>Matt Barkley,ARI</t>
  </si>
  <si>
    <t>Brandon Weeden,DAL</t>
  </si>
  <si>
    <t>Eli Manning,NYG</t>
  </si>
  <si>
    <t>Jimmy Garoppolo,NE</t>
  </si>
  <si>
    <t>Sean Mannion,STL</t>
  </si>
  <si>
    <t>David Fales,CHI</t>
  </si>
  <si>
    <t>Tom Brady,NE</t>
  </si>
  <si>
    <t>Jay Cutler,CHI</t>
  </si>
  <si>
    <t>Matt Schaub,BAL</t>
  </si>
  <si>
    <t>Charlie Whitehurst,TEN</t>
  </si>
  <si>
    <t>Drew Stanton,ARI</t>
  </si>
  <si>
    <t>Chad Henne,JAC</t>
  </si>
  <si>
    <t>Matt Hasselbeck,IND</t>
  </si>
  <si>
    <t>Scott Tolzien,GB</t>
  </si>
  <si>
    <t>Aaron Rodgers,GB</t>
  </si>
  <si>
    <t>Russell Wilson,SEA</t>
  </si>
  <si>
    <t>Nick Foles,STL</t>
  </si>
  <si>
    <t>Kellen Clemens,SD</t>
  </si>
  <si>
    <t>Stephen Morris,PHI</t>
  </si>
  <si>
    <t>Brian Hoyer,HOU</t>
  </si>
  <si>
    <t>Mike Vick,PIT</t>
  </si>
  <si>
    <t>Jimmy Clausen,CHI</t>
  </si>
  <si>
    <t>Brett Hundley,GB</t>
  </si>
  <si>
    <t>Sam Bradford,PHI</t>
  </si>
  <si>
    <t>Garrett Grayson,NO</t>
  </si>
  <si>
    <t>Johnny Manziel,CLE</t>
  </si>
  <si>
    <t>Josh Johnson,IND</t>
  </si>
  <si>
    <t>EJ Manuel,BUF</t>
  </si>
  <si>
    <t>Matt Ryan,ATL</t>
  </si>
  <si>
    <t>Ryan Mallett,HOU</t>
  </si>
  <si>
    <t>Luke McCown,NO</t>
  </si>
  <si>
    <t>Colin Kaepernick,SF</t>
  </si>
  <si>
    <t>Carson Palmer,ARI</t>
  </si>
  <si>
    <t>Case Keenum,STL</t>
  </si>
  <si>
    <t>Colt McCoy,WAS</t>
  </si>
  <si>
    <t>AJ McCarron,CIN</t>
  </si>
  <si>
    <t>Zach Mettenberger,TEN</t>
  </si>
  <si>
    <t>Matt McGloin,OAK</t>
  </si>
  <si>
    <t>Derek Carr,OAK</t>
  </si>
  <si>
    <t>Kellen Moore,DAL</t>
  </si>
  <si>
    <t>Kirk Cousins,WAS</t>
  </si>
  <si>
    <t>Mark Sanchez,PHI</t>
  </si>
  <si>
    <t>Brock Osweiler,DEN</t>
  </si>
  <si>
    <t>Ryan Griffin,TB</t>
  </si>
  <si>
    <t>Blaine Gabbert,SF</t>
  </si>
  <si>
    <t>Matt Cassel,DAL</t>
  </si>
  <si>
    <t>Blake Bortles,JAC</t>
  </si>
  <si>
    <t>Aaron Murray,KC</t>
  </si>
  <si>
    <t>Marcus Mariota,TEN</t>
  </si>
  <si>
    <t>Pages: 1 2 All</t>
  </si>
  <si>
    <t>Running Backs Week 5 Standard Stats -- Average</t>
  </si>
  <si>
    <t>Rushing</t>
  </si>
  <si>
    <t>Jeremy Langford,CHI</t>
  </si>
  <si>
    <t>Antonio Andrews,TEN</t>
  </si>
  <si>
    <t>DeAngelo Williams,PIT</t>
  </si>
  <si>
    <t>Terrance West,TEN</t>
  </si>
  <si>
    <t>DeMarco Murray,PHI</t>
  </si>
  <si>
    <t>Alfred Blue,HOU</t>
  </si>
  <si>
    <t>Andre Williams,NYG</t>
  </si>
  <si>
    <t>Cedric Peerman,CIN</t>
  </si>
  <si>
    <t>Jordan Todman,PIT</t>
  </si>
  <si>
    <t>Mike James,TB</t>
  </si>
  <si>
    <t>Carlos Hyde,SF</t>
  </si>
  <si>
    <t>Lorenzo Taliaferro,BAL</t>
  </si>
  <si>
    <t>Ryan Mathews,PHI</t>
  </si>
  <si>
    <t>Giovani Bernard,CIN</t>
  </si>
  <si>
    <t>Jalston Fowler,TEN</t>
  </si>
  <si>
    <t>Bryce Brown,BUF</t>
  </si>
  <si>
    <t>Dri Archer,PIT</t>
  </si>
  <si>
    <t>Tevin Coleman,ATL</t>
  </si>
  <si>
    <t>Rex Burkhead,CIN</t>
  </si>
  <si>
    <t>Chase Reynolds,STL</t>
  </si>
  <si>
    <t>Doug Martin,TB</t>
  </si>
  <si>
    <t>Will Johnson,PIT</t>
  </si>
  <si>
    <t>Branden Oliver,SD</t>
  </si>
  <si>
    <t>Arian Foster,HOU</t>
  </si>
  <si>
    <t>Latavius Murray,OAK</t>
  </si>
  <si>
    <t>Jamaal Charles,KC</t>
  </si>
  <si>
    <t>Christine Michael,DAL</t>
  </si>
  <si>
    <t>Tim Hightower,NO</t>
  </si>
  <si>
    <t>Bernard Pierce,JAC</t>
  </si>
  <si>
    <t>Ameer Abdullah,DET</t>
  </si>
  <si>
    <t>Eddie Lacy,GB</t>
  </si>
  <si>
    <t>Alonzo Harris,GB</t>
  </si>
  <si>
    <t>James Starks,GB</t>
  </si>
  <si>
    <t>Taiwan Jones,OAK</t>
  </si>
  <si>
    <t>Devonta Freeman,ATL</t>
  </si>
  <si>
    <t>Cierre Wood,BUF</t>
  </si>
  <si>
    <t>Melvin Gordon,SD</t>
  </si>
  <si>
    <t>Thomas Rawls,SEA</t>
  </si>
  <si>
    <t>Toby Gerhart,JAC</t>
  </si>
  <si>
    <t>Anthony Sherman,KC</t>
  </si>
  <si>
    <t>Zach Zenner,DET</t>
  </si>
  <si>
    <t>Tyler Varga,IND</t>
  </si>
  <si>
    <t>Jeremy Hill,CIN</t>
  </si>
  <si>
    <t>Shane Vereen,NYG</t>
  </si>
  <si>
    <t>Dexter McCluster,TEN</t>
  </si>
  <si>
    <t>Isaiah Pead,STL</t>
  </si>
  <si>
    <t>Mike Davis,SF</t>
  </si>
  <si>
    <t>Jamize Olawale,OAK</t>
  </si>
  <si>
    <t>James White,NE</t>
  </si>
  <si>
    <t>Jarryd Hayne,SF</t>
  </si>
  <si>
    <t>Dan Herron,BUF</t>
  </si>
  <si>
    <t>Mark Ingram,NO</t>
  </si>
  <si>
    <t>Ka'Deem Carey,CHI</t>
  </si>
  <si>
    <t>Bruce Miller,SF</t>
  </si>
  <si>
    <t>Nikita Whitlock,NYG</t>
  </si>
  <si>
    <t>Bobby Rainey,TB</t>
  </si>
  <si>
    <t>Matt Forte,CHI</t>
  </si>
  <si>
    <t>Marcus Murphy,NO</t>
  </si>
  <si>
    <t>Chris Johnson,ARI</t>
  </si>
  <si>
    <t>Khiry Robinson,NO</t>
  </si>
  <si>
    <t>Glenn Winston,CLE</t>
  </si>
  <si>
    <t>John Kuhn,GB</t>
  </si>
  <si>
    <t>Austin Johnson,NO</t>
  </si>
  <si>
    <t>Alfred Morris,WAS</t>
  </si>
  <si>
    <t>Dion Lewis,NE</t>
  </si>
  <si>
    <t>Justin Forsett,BAL</t>
  </si>
  <si>
    <t>Kyle Juszczyk,BAL</t>
  </si>
  <si>
    <t>Rashad Jennings,NYG</t>
  </si>
  <si>
    <t>Will Tukuafu,SEA</t>
  </si>
  <si>
    <t>Isaiah Crowell,CLE</t>
  </si>
  <si>
    <t>Todd Gurley,STL</t>
  </si>
  <si>
    <t>Charcandrick West,KC</t>
  </si>
  <si>
    <t>Jacquizz Rodgers,CHI</t>
  </si>
  <si>
    <t>C.J. Anderson,DEN</t>
  </si>
  <si>
    <t>Javorius Allen,BAL</t>
  </si>
  <si>
    <t>Darren Sproles,PHI</t>
  </si>
  <si>
    <t>Ronnie Hillman,DEN</t>
  </si>
  <si>
    <t>C.J. Spiller,NO</t>
  </si>
  <si>
    <t>Orleans Darkwa,NYG</t>
  </si>
  <si>
    <t>Patrick DiMarco,ATL</t>
  </si>
  <si>
    <t>Le'Veon Bell,PIT</t>
  </si>
  <si>
    <t>LeGarrette Blount,NE</t>
  </si>
  <si>
    <t>Matt Jones,WAS</t>
  </si>
  <si>
    <t>Roy Helu,OAK</t>
  </si>
  <si>
    <t>Michael Burton,DET</t>
  </si>
  <si>
    <t>Travaris Cadet,NE</t>
  </si>
  <si>
    <t>Fred Jackson,SEA</t>
  </si>
  <si>
    <t>Tre Mason,STL</t>
  </si>
  <si>
    <t>Frank Gore,IND</t>
  </si>
  <si>
    <t>Josh Robinson,IND</t>
  </si>
  <si>
    <t>Jonathan Grimes,HOU</t>
  </si>
  <si>
    <t>Terron Ward,ATL</t>
  </si>
  <si>
    <t>Roosevelt Nix,PIT</t>
  </si>
  <si>
    <t>Tyler Clutts,DAL</t>
  </si>
  <si>
    <t>Danny Woodhead,SD</t>
  </si>
  <si>
    <t>Joseph Randle,DAL</t>
  </si>
  <si>
    <t>Shaun Draughn,CLE</t>
  </si>
  <si>
    <t>Derrick Coleman,SEA</t>
  </si>
  <si>
    <t>Andre Ellington,ARI</t>
  </si>
  <si>
    <t>Darrel Young,WAS</t>
  </si>
  <si>
    <t>Jorvorskie Lane,TB</t>
  </si>
  <si>
    <t>Kenjon Barner,PHI</t>
  </si>
  <si>
    <t>Marcel Reece,OAK</t>
  </si>
  <si>
    <t>Darren McFadden,DAL</t>
  </si>
  <si>
    <t>Fitzgerald Toussaint,PIT</t>
  </si>
  <si>
    <t>Charles Sims,TB</t>
  </si>
  <si>
    <t>Anthony Dixon,BUF</t>
  </si>
  <si>
    <t>Knile Davis,KC</t>
  </si>
  <si>
    <t>David Johnson,ARI</t>
  </si>
  <si>
    <t>Chris Thompson,WAS</t>
  </si>
  <si>
    <t>Jay Prosch,HOU</t>
  </si>
  <si>
    <t>Reggie Bush,SF</t>
  </si>
  <si>
    <t>Brandon Bolden,NE</t>
  </si>
  <si>
    <t>Juwan Thompson,DEN</t>
  </si>
  <si>
    <t>Aaron Ripkowski,GB</t>
  </si>
  <si>
    <t>Donald Brown,SD</t>
  </si>
  <si>
    <t>Terrence Magee,BAL</t>
  </si>
  <si>
    <t>Corey Grant,JAC</t>
  </si>
  <si>
    <t>Robert Turbin,CLE</t>
  </si>
  <si>
    <t>T.J. Yeldon,JAC</t>
  </si>
  <si>
    <t>Marcus Thigpen,BUF</t>
  </si>
  <si>
    <t>Stepfan Taylor,ARI</t>
  </si>
  <si>
    <t>Theo Riddick,DET</t>
  </si>
  <si>
    <t>Chris Polk,HOU</t>
  </si>
  <si>
    <t>Bishop Sankey,TEN</t>
  </si>
  <si>
    <t>Duke Johnson,CLE</t>
  </si>
  <si>
    <t>Jerome Felton,BUF</t>
  </si>
  <si>
    <t>Benny Cunningham,STL</t>
  </si>
  <si>
    <t>Pages: 1 2 3 All</t>
  </si>
  <si>
    <t>Wide Receivers Week 5 Standard Stats -- Average</t>
  </si>
  <si>
    <t>Receiving</t>
  </si>
  <si>
    <t>Phillip Dorsett,IND</t>
  </si>
  <si>
    <t>DeAndrew White,SF</t>
  </si>
  <si>
    <t>Marquess Wilson,CHI</t>
  </si>
  <si>
    <t>Markus Wheaton,PIT</t>
  </si>
  <si>
    <t>Larry Fitzgerald,ARI</t>
  </si>
  <si>
    <t>Andre Johnson,IND</t>
  </si>
  <si>
    <t>Jeremy Maclin,KC</t>
  </si>
  <si>
    <t>Ricardo Lockette,SEA</t>
  </si>
  <si>
    <t>Dwayne Bowe,CLE</t>
  </si>
  <si>
    <t>Terrelle Pryor,CLE</t>
  </si>
  <si>
    <t>Michael Crabtree,OAK</t>
  </si>
  <si>
    <t>Marquise Goodwin,BUF</t>
  </si>
  <si>
    <t>Kendall Wright,TEN</t>
  </si>
  <si>
    <t>Mario Alford,CIN</t>
  </si>
  <si>
    <t>Chris Givens,BAL</t>
  </si>
  <si>
    <t>Marcus Easley,BUF</t>
  </si>
  <si>
    <t>Jerome Simpson,SF</t>
  </si>
  <si>
    <t>Pierre Garcon,WAS</t>
  </si>
  <si>
    <t>Rueben Randle,NYG</t>
  </si>
  <si>
    <t>Julio Jones,ATL</t>
  </si>
  <si>
    <t>Brian Quick,STL</t>
  </si>
  <si>
    <t>Jordan Norwood,DEN</t>
  </si>
  <si>
    <t>Stedman Bailey,STL</t>
  </si>
  <si>
    <t>Doug Baldwin,SEA</t>
  </si>
  <si>
    <t>Taylor Gabriel,CLE</t>
  </si>
  <si>
    <t>Marlon Moore,CLE</t>
  </si>
  <si>
    <t>Brian Hartline,CLE</t>
  </si>
  <si>
    <t>Allen Robinson,JAC</t>
  </si>
  <si>
    <t>Mike Evans,TB</t>
  </si>
  <si>
    <t>Rod Streater,OAK</t>
  </si>
  <si>
    <t>Riley Cooper,PHI</t>
  </si>
  <si>
    <t>Allen Hurns,JAC</t>
  </si>
  <si>
    <t>Andrew Hawkins,CLE</t>
  </si>
  <si>
    <t>Kamar Aiken,BAL</t>
  </si>
  <si>
    <t>Matthew Slater,NE</t>
  </si>
  <si>
    <t>Vincent Jackson,TB</t>
  </si>
  <si>
    <t>Michael Floyd,ARI</t>
  </si>
  <si>
    <t>Geremy Davis,NYG</t>
  </si>
  <si>
    <t>Jaron Brown,ARI</t>
  </si>
  <si>
    <t>Roddy White,ATL</t>
  </si>
  <si>
    <t>Sammie Coates,PIT</t>
  </si>
  <si>
    <t>Seyi Ajirotutu,PHI</t>
  </si>
  <si>
    <t>J.J. Nelson,ARI</t>
  </si>
  <si>
    <t>Cody Latimer,DEN</t>
  </si>
  <si>
    <t>Jason Avant,KC</t>
  </si>
  <si>
    <t>Chris Harper,NE</t>
  </si>
  <si>
    <t>Bryan Walters,JAC</t>
  </si>
  <si>
    <t>Andre Roberts,WAS</t>
  </si>
  <si>
    <t>Josh Bellamy,CHI</t>
  </si>
  <si>
    <t>Keith Mumphery,HOU</t>
  </si>
  <si>
    <t>Jacoby Jones,SD</t>
  </si>
  <si>
    <t>Davante Adams,GB</t>
  </si>
  <si>
    <t>Randall Cobb,GB</t>
  </si>
  <si>
    <t>Devin Street,DAL</t>
  </si>
  <si>
    <t>Chris Hogan,BUF</t>
  </si>
  <si>
    <t>Steve Johnson,SD</t>
  </si>
  <si>
    <t>Frankie Hammond,KC</t>
  </si>
  <si>
    <t>Denarius Moore,BUF</t>
  </si>
  <si>
    <t>Jeff Janis,GB</t>
  </si>
  <si>
    <t>Calvin Johnson,DET</t>
  </si>
  <si>
    <t>Miles Austin,PHI</t>
  </si>
  <si>
    <t>Brittan Golden,ARI</t>
  </si>
  <si>
    <t>Amari Cooper,OAK</t>
  </si>
  <si>
    <t>Albert Wilson,KC</t>
  </si>
  <si>
    <t>Justin Hunter,TEN</t>
  </si>
  <si>
    <t>Justin Blackmon,JAC</t>
  </si>
  <si>
    <t>Greg Little,CIN</t>
  </si>
  <si>
    <t>Keshawn Martin,NE</t>
  </si>
  <si>
    <t>Jermaine Kearse,SEA</t>
  </si>
  <si>
    <t>Marqise Lee,JAC</t>
  </si>
  <si>
    <t>Ty Montgomery,GB</t>
  </si>
  <si>
    <t>Robert Woods,BUF</t>
  </si>
  <si>
    <t>Leonard Hankerson,ATL</t>
  </si>
  <si>
    <t>Griff Whalen,IND</t>
  </si>
  <si>
    <t>Tyler Lockett,SEA</t>
  </si>
  <si>
    <t>Justin Hardy,ATL</t>
  </si>
  <si>
    <t>Cole Beasley,DAL</t>
  </si>
  <si>
    <t>Malcom Floyd,SD</t>
  </si>
  <si>
    <t>Anquan Boldin,SF</t>
  </si>
  <si>
    <t>Cameron Meredith,CHI</t>
  </si>
  <si>
    <t>Mohamed Sanu,CIN</t>
  </si>
  <si>
    <t>Danny Amendola,NE</t>
  </si>
  <si>
    <t>Harry Douglas,TEN</t>
  </si>
  <si>
    <t>Odell Beckham,NYG</t>
  </si>
  <si>
    <t>Andre Holmes,OAK</t>
  </si>
  <si>
    <t>Louis Murphy,TB</t>
  </si>
  <si>
    <t>Kenny Britt,STL</t>
  </si>
  <si>
    <t>Eddie Royal,CHI</t>
  </si>
  <si>
    <t>Antonio Brown,PIT</t>
  </si>
  <si>
    <t>Demaryius Thomas,DEN</t>
  </si>
  <si>
    <t>Dwayne Harris,NYG</t>
  </si>
  <si>
    <t>Bennie Fowler,DEN</t>
  </si>
  <si>
    <t>Josh Huff,PHI</t>
  </si>
  <si>
    <t>Seth Roberts,OAK</t>
  </si>
  <si>
    <t>Jaelen Strong,HOU</t>
  </si>
  <si>
    <t>B.J. Daniels,SEA</t>
  </si>
  <si>
    <t>T.Y. Hilton,IND</t>
  </si>
  <si>
    <t>Chris Matthews,SEA</t>
  </si>
  <si>
    <t>Emmanuel Sanders,DEN</t>
  </si>
  <si>
    <t>Brandon Tate,CIN</t>
  </si>
  <si>
    <t>Terrance Williams,DAL</t>
  </si>
  <si>
    <t>Chris Conley,KC</t>
  </si>
  <si>
    <t>Ryan Grant,WAS</t>
  </si>
  <si>
    <t>Lance Moore,DET</t>
  </si>
  <si>
    <t>Andre Caldwell,DEN</t>
  </si>
  <si>
    <t>Dorial Green-Beckham,TEN</t>
  </si>
  <si>
    <t>Corey Fuller,DET</t>
  </si>
  <si>
    <t>DeAndre Hopkins,HOU</t>
  </si>
  <si>
    <t>Nick Williams,ATL</t>
  </si>
  <si>
    <t>Torrey Smith,SF</t>
  </si>
  <si>
    <t>Marques Colston,NO</t>
  </si>
  <si>
    <t>John Brown,ARI</t>
  </si>
  <si>
    <t>Marlon Brown,BAL</t>
  </si>
  <si>
    <t>Tavon Austin,STL</t>
  </si>
  <si>
    <t>Jordan Matthews,PHI</t>
  </si>
  <si>
    <t>Nelson Agholor,PHI</t>
  </si>
  <si>
    <t>A.J. Green,CIN</t>
  </si>
  <si>
    <t>Brice Butler,DAL</t>
  </si>
  <si>
    <t>Darrius Heyward-Bey,PIT</t>
  </si>
  <si>
    <t>Dontrelle Inman,SD</t>
  </si>
  <si>
    <t>Preston Parker,NYG</t>
  </si>
  <si>
    <t>Julian Edelman,NE</t>
  </si>
  <si>
    <t>T.J. Jones,DET</t>
  </si>
  <si>
    <t>Donte Moncrief,IND</t>
  </si>
  <si>
    <t>Brandin Cooks,NO</t>
  </si>
  <si>
    <t>James Jones,GB</t>
  </si>
  <si>
    <t>Travis Benjamin,CLE</t>
  </si>
  <si>
    <t>De'Anthony Thomas,KC</t>
  </si>
  <si>
    <t>Marc Mariani,CHI</t>
  </si>
  <si>
    <t>Bruce Ellington,SF</t>
  </si>
  <si>
    <t>Percy Harvin,BUF</t>
  </si>
  <si>
    <t>Russell Shepard,TB</t>
  </si>
  <si>
    <t>Devin Hester,ATL</t>
  </si>
  <si>
    <t>Golden Tate,DET</t>
  </si>
  <si>
    <t>Aaron Dobson,NE</t>
  </si>
  <si>
    <t>Jamison Crowder,WAS</t>
  </si>
  <si>
    <t>Rashad Ross,WAS</t>
  </si>
  <si>
    <t>Eric Weems,ATL</t>
  </si>
  <si>
    <t>Quinton Patton,SF</t>
  </si>
  <si>
    <t>Brandon Coleman,NO</t>
  </si>
  <si>
    <t>Willie Snead,NO</t>
  </si>
  <si>
    <t>Keenan Allen,SD</t>
  </si>
  <si>
    <t>Darren Waller,BAL</t>
  </si>
  <si>
    <t>DeAndre Smelter,SF</t>
  </si>
  <si>
    <t>Marvin Jones,CIN</t>
  </si>
  <si>
    <t>Tight Ends Week 5 Standard Stats -- Average</t>
  </si>
  <si>
    <t>MarQueis Gray,BUF</t>
  </si>
  <si>
    <t>Jason Witten,DAL</t>
  </si>
  <si>
    <t>Geoff Swaim,DAL</t>
  </si>
  <si>
    <t>Chase Coffman,TEN</t>
  </si>
  <si>
    <t>Jacob Tamme,ATL</t>
  </si>
  <si>
    <t>Charles Clay,BUF</t>
  </si>
  <si>
    <t>Martellus Bennett,CHI</t>
  </si>
  <si>
    <t>Delanie Walker,TEN</t>
  </si>
  <si>
    <t>Gabe Holmes,OAK</t>
  </si>
  <si>
    <t>Vance McDonald,SF</t>
  </si>
  <si>
    <t>Brandon Myers,TB</t>
  </si>
  <si>
    <t>Antonio Gates,SD</t>
  </si>
  <si>
    <t>Jared Cook,STL</t>
  </si>
  <si>
    <t>Joseph Fauria,ARI</t>
  </si>
  <si>
    <t>Garrett Graham,HOU</t>
  </si>
  <si>
    <t>Heath Miller,PIT</t>
  </si>
  <si>
    <t>Michael Hoomanawanui,NO</t>
  </si>
  <si>
    <t>Jimmy Graham,SEA</t>
  </si>
  <si>
    <t>Rob Gronkowski,NE</t>
  </si>
  <si>
    <t>Jim Dray,CLE</t>
  </si>
  <si>
    <t>Jack Doyle,IND</t>
  </si>
  <si>
    <t>Cory Harkey,STL</t>
  </si>
  <si>
    <t>David Johnson,SD</t>
  </si>
  <si>
    <t>Gavin Escobar,DAL</t>
  </si>
  <si>
    <t>Ladarius Green,SD</t>
  </si>
  <si>
    <t>Gary Barnidge,CLE</t>
  </si>
  <si>
    <t>Josh Hill,NO</t>
  </si>
  <si>
    <t>Trey Burton,PHI</t>
  </si>
  <si>
    <t>Chris Gragg,BUF</t>
  </si>
  <si>
    <t>Richard Rodgers,GB</t>
  </si>
  <si>
    <t>Kyle Miller,SD</t>
  </si>
  <si>
    <t>Maxx Williams,BAL</t>
  </si>
  <si>
    <t>C.J. Uzomah,CIN</t>
  </si>
  <si>
    <t>Levine Toilolo,ATL</t>
  </si>
  <si>
    <t>Anthony McCoy,WAS</t>
  </si>
  <si>
    <t>Lance Kendricks,STL</t>
  </si>
  <si>
    <t>Crockett Gillmore,BAL</t>
  </si>
  <si>
    <t>Lee Smith,OAK</t>
  </si>
  <si>
    <t>Tyler Eifert,CIN</t>
  </si>
  <si>
    <t>Jermaine Gresham,ARI</t>
  </si>
  <si>
    <t>E.J. Bibbs,CLE</t>
  </si>
  <si>
    <t>Tyler Kroft,CIN</t>
  </si>
  <si>
    <t>Matthew Mulligan,BUF</t>
  </si>
  <si>
    <t>Jesse James,PIT</t>
  </si>
  <si>
    <t>Owen Daniels,DEN</t>
  </si>
  <si>
    <t>Zach Miller,CHI</t>
  </si>
  <si>
    <t>Malcolm Johnson,CLE</t>
  </si>
  <si>
    <t>Marcedes Lewis,JAC</t>
  </si>
  <si>
    <t>Virgil Green,DEN</t>
  </si>
  <si>
    <t>James O'Shaughnessy,KC</t>
  </si>
  <si>
    <t>Zach Ertz,PHI</t>
  </si>
  <si>
    <t>Phillip Supernaw,TEN</t>
  </si>
  <si>
    <t>Darren Fells,ARI</t>
  </si>
  <si>
    <t>Kennard Backman,GB</t>
  </si>
  <si>
    <t>Brandon Pettigrew,DET</t>
  </si>
  <si>
    <t>Luke Willson,SEA</t>
  </si>
  <si>
    <t>Timothy Wright,DET</t>
  </si>
  <si>
    <t>Anthony Fasano,TEN</t>
  </si>
  <si>
    <t>Benjamin Watson,NO</t>
  </si>
  <si>
    <t>Randall Telfer,CLE</t>
  </si>
  <si>
    <t>Matt Spaeth,PIT</t>
  </si>
  <si>
    <t>Daniel Fells,NYG</t>
  </si>
  <si>
    <t>John Phillips,SD</t>
  </si>
  <si>
    <t>Clive Walford,OAK</t>
  </si>
  <si>
    <t>C.J. Fiedorowicz,HOU</t>
  </si>
  <si>
    <t>Derek Carrier,WAS</t>
  </si>
  <si>
    <t>Nick O'Leary,BUF</t>
  </si>
  <si>
    <t>Luke Stocker,TB</t>
  </si>
  <si>
    <t>Mychal Rivera,OAK</t>
  </si>
  <si>
    <t>Clay Harbor,JAC</t>
  </si>
  <si>
    <t>Rob Housler,CLE</t>
  </si>
  <si>
    <t>Brent Celek,PHI</t>
  </si>
  <si>
    <t>Brian Parker,KC</t>
  </si>
  <si>
    <t>Cooper Helfet,SEA</t>
  </si>
  <si>
    <t>Garrett Celek,SF</t>
  </si>
  <si>
    <t>Travis Kelce,KC</t>
  </si>
  <si>
    <t>Larry Donnell,NYG</t>
  </si>
  <si>
    <t>Mitchell Henry,DEN</t>
  </si>
  <si>
    <t>Craig Stevens,TEN</t>
  </si>
  <si>
    <t>James Hanna,DAL</t>
  </si>
  <si>
    <t>Scott Chandler,NE</t>
  </si>
  <si>
    <t>Troy Niklas,ARI</t>
  </si>
  <si>
    <t>Nic Jacobs,JAC</t>
  </si>
  <si>
    <t>Ryan Hewitt,CIN</t>
  </si>
  <si>
    <t>Dwayne Allen,IND</t>
  </si>
  <si>
    <t>Coby Fleener,IND</t>
  </si>
  <si>
    <t>James Casey,DEN</t>
  </si>
  <si>
    <t>Nick Boyle,BAL</t>
  </si>
  <si>
    <t>Khari Lee,CHI</t>
  </si>
  <si>
    <t>Jerome Cunningham,NYG</t>
  </si>
  <si>
    <t>Demetrius Harris,KC</t>
  </si>
  <si>
    <t>Blake Bell,SF</t>
  </si>
  <si>
    <t>points</t>
  </si>
  <si>
    <t>NFL</t>
  </si>
  <si>
    <t>CBS</t>
  </si>
  <si>
    <t>Fleaflicker</t>
  </si>
  <si>
    <t>ESPN</t>
  </si>
  <si>
    <t>"Optimal"</t>
  </si>
  <si>
    <t>FF Today</t>
  </si>
  <si>
    <t>Avg</t>
  </si>
  <si>
    <t>Min</t>
  </si>
  <si>
    <t>max</t>
  </si>
  <si>
    <t>Avg $/point</t>
  </si>
  <si>
    <t>Final</t>
  </si>
  <si>
    <t>Final $/point</t>
  </si>
  <si>
    <t>FLEX</t>
  </si>
  <si>
    <t>DEF</t>
  </si>
  <si>
    <t>Cost per point</t>
  </si>
  <si>
    <t>Average</t>
  </si>
  <si>
    <t>Le'veon Bell</t>
  </si>
  <si>
    <t>Odell Beckham JR.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</si>
</sst>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</cellXfs>
  <cellStyles count="38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35"/>
  <sheetViews>
    <sheetView tabSelected="1" workbookViewId="0">
      <selection activeCell="B14" sqref="B14"/>
    </sheetView>
  </sheetViews>
  <sheetFormatPr baseColWidth="10" defaultRowHeight="15" x14ac:dyDescent="0"/>
  <cols>
    <col min="2" max="2" width="17.6640625" customWidth="1"/>
    <col min="13" max="13" width="10.83203125" style="2"/>
  </cols>
  <sheetData>
    <row r="1" spans="1:14">
      <c r="A1" s="1"/>
      <c r="B1" s="1" t="s">
        <v>2231</v>
      </c>
      <c r="C1" t="s">
        <v>2</v>
      </c>
      <c r="D1" t="s">
        <v>8</v>
      </c>
      <c r="E1" t="s">
        <v>2227</v>
      </c>
      <c r="F1" t="s">
        <v>2228</v>
      </c>
      <c r="G1" t="s">
        <v>2229</v>
      </c>
      <c r="H1" t="s">
        <v>2230</v>
      </c>
      <c r="I1" t="s">
        <v>2233</v>
      </c>
      <c r="J1" t="s">
        <v>2234</v>
      </c>
      <c r="K1" t="s">
        <v>2235</v>
      </c>
      <c r="L1" t="s">
        <v>2236</v>
      </c>
      <c r="M1" s="2" t="s">
        <v>2237</v>
      </c>
      <c r="N1" t="s">
        <v>2238</v>
      </c>
    </row>
    <row r="2" spans="1:14">
      <c r="A2" s="1" t="s">
        <v>28</v>
      </c>
      <c r="B2" s="1" t="s">
        <v>87</v>
      </c>
      <c r="C2">
        <f>VLOOKUP($B2,'aggregate-week5.csv'!$C:$L,2,FALSE)</f>
        <v>6000</v>
      </c>
      <c r="D2">
        <f>VLOOKUP($B2,'aggregate-week5.csv'!$C:$L,6,FALSE)</f>
        <v>18.600000000000001</v>
      </c>
      <c r="E2">
        <f>VLOOKUP($B2,'aggregate-week5.csv'!$C:$L,7,FALSE)</f>
        <v>17.420000000000002</v>
      </c>
      <c r="F2">
        <f>VLOOKUP($B2,'aggregate-week5.csv'!$C:$L,8,FALSE)</f>
        <v>18.739999999999998</v>
      </c>
      <c r="G2">
        <f>VLOOKUP($B2,'aggregate-week5.csv'!$C:$L,9,FALSE)</f>
        <v>18.420000000000002</v>
      </c>
      <c r="H2">
        <f>VLOOKUP($B2,'aggregate-week5.csv'!$C:$L,10,FALSE)</f>
        <v>16.422000000000001</v>
      </c>
      <c r="I2">
        <f>VLOOKUP($B2,'aggregate-week5.csv'!$C:$M,11,FALSE)</f>
        <v>17.920400000000001</v>
      </c>
      <c r="J2">
        <f t="shared" ref="J2:J10" si="0">MIN(D2:I2)</f>
        <v>16.422000000000001</v>
      </c>
      <c r="K2">
        <f t="shared" ref="K2:K10" si="1">MIN(E2:J2)</f>
        <v>16.422000000000001</v>
      </c>
      <c r="L2">
        <f>C2/I2</f>
        <v>334.81395504564631</v>
      </c>
      <c r="M2"/>
      <c r="N2" s="3" t="e">
        <f>C2/M2</f>
        <v>#DIV/0!</v>
      </c>
    </row>
    <row r="3" spans="1:14">
      <c r="A3" s="1" t="s">
        <v>20</v>
      </c>
      <c r="B3" s="1" t="s">
        <v>196</v>
      </c>
      <c r="C3">
        <f>VLOOKUP($B3,'aggregate-week5.csv'!$C:$L,2,FALSE)</f>
        <v>4400</v>
      </c>
      <c r="D3">
        <f>VLOOKUP($B3,'aggregate-week5.csv'!$C:$L,6,FALSE)</f>
        <v>17.5</v>
      </c>
      <c r="E3">
        <f>VLOOKUP($B3,'aggregate-week5.csv'!$C:$L,7,FALSE)</f>
        <v>15.9</v>
      </c>
      <c r="F3">
        <f>VLOOKUP($B3,'aggregate-week5.csv'!$C:$L,8,FALSE)</f>
        <v>13.57</v>
      </c>
      <c r="G3">
        <f>VLOOKUP($B3,'aggregate-week5.csv'!$C:$L,9,FALSE)</f>
        <v>16.399999999999999</v>
      </c>
      <c r="H3">
        <f>VLOOKUP($B3,'aggregate-week5.csv'!$C:$L,10,FALSE)</f>
        <v>14.59</v>
      </c>
      <c r="I3">
        <f>VLOOKUP($B3,'aggregate-week5.csv'!$C:$M,11,FALSE)</f>
        <v>15.591999999999999</v>
      </c>
      <c r="J3">
        <f t="shared" si="0"/>
        <v>13.57</v>
      </c>
      <c r="K3">
        <f t="shared" ref="K3:K10" si="2">MAX(D3:H3)</f>
        <v>17.5</v>
      </c>
      <c r="L3">
        <f t="shared" ref="L3:L10" si="3">C3/I3</f>
        <v>282.19599794766549</v>
      </c>
      <c r="M3"/>
      <c r="N3" s="3" t="e">
        <f t="shared" ref="N3:N10" si="4">C3/M3</f>
        <v>#DIV/0!</v>
      </c>
    </row>
    <row r="4" spans="1:14">
      <c r="A4" s="1" t="s">
        <v>20</v>
      </c>
      <c r="B4" s="1" t="s">
        <v>201</v>
      </c>
      <c r="C4">
        <f>VLOOKUP($B4,'aggregate-week5.csv'!$C:$L,2,FALSE)</f>
        <v>4300</v>
      </c>
      <c r="D4">
        <f>VLOOKUP($B4,'aggregate-week5.csv'!$C:$L,6,FALSE)</f>
        <v>11</v>
      </c>
      <c r="E4">
        <f>VLOOKUP($B4,'aggregate-week5.csv'!$C:$L,7,FALSE)</f>
        <v>13.7</v>
      </c>
      <c r="F4">
        <f>VLOOKUP($B4,'aggregate-week5.csv'!$C:$L,8,FALSE)</f>
        <v>13.59</v>
      </c>
      <c r="G4">
        <f>VLOOKUP($B4,'aggregate-week5.csv'!$C:$L,9,FALSE)</f>
        <v>12.6</v>
      </c>
      <c r="H4">
        <f>VLOOKUP($B4,'aggregate-week5.csv'!$C:$L,10,FALSE)</f>
        <v>14.61</v>
      </c>
      <c r="I4">
        <f>VLOOKUP($B4,'aggregate-week5.csv'!$C:$M,11,FALSE)</f>
        <v>13.1</v>
      </c>
      <c r="J4">
        <f t="shared" si="0"/>
        <v>11</v>
      </c>
      <c r="K4">
        <f t="shared" si="2"/>
        <v>14.61</v>
      </c>
      <c r="L4">
        <f t="shared" si="3"/>
        <v>328.24427480916029</v>
      </c>
      <c r="M4"/>
      <c r="N4" s="3" t="e">
        <f t="shared" si="4"/>
        <v>#DIV/0!</v>
      </c>
    </row>
    <row r="5" spans="1:14">
      <c r="A5" s="1" t="s">
        <v>10</v>
      </c>
      <c r="B5" s="1" t="s">
        <v>25</v>
      </c>
      <c r="C5">
        <f>VLOOKUP($B5,'aggregate-week5.csv'!$C:$L,2,FALSE)</f>
        <v>8100</v>
      </c>
      <c r="D5">
        <f>VLOOKUP($B5,'aggregate-week5.csv'!$C:$L,6,FALSE)</f>
        <v>22</v>
      </c>
      <c r="E5">
        <f>VLOOKUP($B5,'aggregate-week5.csv'!$C:$L,7,FALSE)</f>
        <v>29.2</v>
      </c>
      <c r="F5">
        <f>VLOOKUP($B5,'aggregate-week5.csv'!$C:$L,8,FALSE)</f>
        <v>24.6</v>
      </c>
      <c r="G5">
        <f>VLOOKUP($B5,'aggregate-week5.csv'!$C:$L,9,FALSE)</f>
        <v>26.1</v>
      </c>
      <c r="H5">
        <f>VLOOKUP($B5,'aggregate-week5.csv'!$C:$L,10,FALSE)</f>
        <v>19.350000000000001</v>
      </c>
      <c r="I5">
        <f>VLOOKUP($B5,'aggregate-week5.csv'!$C:$M,11,FALSE)</f>
        <v>24.25</v>
      </c>
      <c r="J5">
        <f t="shared" si="0"/>
        <v>19.350000000000001</v>
      </c>
      <c r="K5">
        <f t="shared" si="2"/>
        <v>29.2</v>
      </c>
      <c r="L5">
        <f t="shared" si="3"/>
        <v>334.02061855670104</v>
      </c>
      <c r="M5"/>
      <c r="N5" s="3" t="e">
        <f t="shared" si="4"/>
        <v>#DIV/0!</v>
      </c>
    </row>
    <row r="6" spans="1:14">
      <c r="A6" s="1" t="s">
        <v>10</v>
      </c>
      <c r="B6" s="1" t="s">
        <v>88</v>
      </c>
      <c r="C6">
        <f>VLOOKUP($B6,'aggregate-week5.csv'!$C:$L,2,FALSE)</f>
        <v>6000</v>
      </c>
      <c r="D6">
        <f>VLOOKUP($B6,'aggregate-week5.csv'!$C:$L,6,FALSE)</f>
        <v>13.5</v>
      </c>
      <c r="E6">
        <f>VLOOKUP($B6,'aggregate-week5.csv'!$C:$L,7,FALSE)</f>
        <v>19.2</v>
      </c>
      <c r="F6">
        <f>VLOOKUP($B6,'aggregate-week5.csv'!$C:$L,8,FALSE)</f>
        <v>17.41</v>
      </c>
      <c r="G6">
        <f>VLOOKUP($B6,'aggregate-week5.csv'!$C:$L,9,FALSE)</f>
        <v>17.600000000000001</v>
      </c>
      <c r="H6">
        <f>VLOOKUP($B6,'aggregate-week5.csv'!$C:$L,10,FALSE)</f>
        <v>15.37</v>
      </c>
      <c r="I6">
        <f>VLOOKUP($B6,'aggregate-week5.csv'!$C:$M,11,FALSE)</f>
        <v>16.616000000000003</v>
      </c>
      <c r="J6">
        <f t="shared" si="0"/>
        <v>13.5</v>
      </c>
      <c r="K6">
        <f t="shared" si="2"/>
        <v>19.2</v>
      </c>
      <c r="L6">
        <f t="shared" si="3"/>
        <v>361.09773712084728</v>
      </c>
      <c r="M6"/>
      <c r="N6" s="3" t="e">
        <f t="shared" si="4"/>
        <v>#DIV/0!</v>
      </c>
    </row>
    <row r="7" spans="1:14">
      <c r="A7" s="1" t="s">
        <v>10</v>
      </c>
      <c r="B7" s="1" t="s">
        <v>52</v>
      </c>
      <c r="C7">
        <f>VLOOKUP($B7,'aggregate-week5.csv'!$C:$L,2,FALSE)</f>
        <v>7200</v>
      </c>
      <c r="D7">
        <f>VLOOKUP($B7,'aggregate-week5.csv'!$C:$L,6,FALSE)</f>
        <v>21.5</v>
      </c>
      <c r="E7">
        <f>VLOOKUP($B7,'aggregate-week5.csv'!$C:$L,7,FALSE)</f>
        <v>22.2</v>
      </c>
      <c r="F7">
        <f>VLOOKUP($B7,'aggregate-week5.csv'!$C:$L,8,FALSE)</f>
        <v>19.3</v>
      </c>
      <c r="G7">
        <f>VLOOKUP($B7,'aggregate-week5.csv'!$C:$L,9,FALSE)</f>
        <v>20.100000000000001</v>
      </c>
      <c r="H7">
        <f>VLOOKUP($B7,'aggregate-week5.csv'!$C:$L,10,FALSE)</f>
        <v>15.93</v>
      </c>
      <c r="I7">
        <f>VLOOKUP($B7,'aggregate-week5.csv'!$C:$M,11,FALSE)</f>
        <v>19.806000000000001</v>
      </c>
      <c r="J7">
        <f t="shared" si="0"/>
        <v>15.93</v>
      </c>
      <c r="K7">
        <f t="shared" si="2"/>
        <v>22.2</v>
      </c>
      <c r="L7">
        <f t="shared" si="3"/>
        <v>363.5262041805513</v>
      </c>
      <c r="M7"/>
      <c r="N7" s="3" t="e">
        <f t="shared" si="4"/>
        <v>#DIV/0!</v>
      </c>
    </row>
    <row r="8" spans="1:14">
      <c r="A8" s="1" t="s">
        <v>41</v>
      </c>
      <c r="B8" s="1" t="s">
        <v>42</v>
      </c>
      <c r="C8">
        <f>VLOOKUP($B8,'aggregate-week5.csv'!$C:$L,2,FALSE)</f>
        <v>7500</v>
      </c>
      <c r="D8">
        <f>VLOOKUP($B8,'aggregate-week5.csv'!$C:$L,6,FALSE)</f>
        <v>21</v>
      </c>
      <c r="E8">
        <f>VLOOKUP($B8,'aggregate-week5.csv'!$C:$L,7,FALSE)</f>
        <v>23</v>
      </c>
      <c r="F8">
        <f>VLOOKUP($B8,'aggregate-week5.csv'!$C:$L,8,FALSE)</f>
        <v>18.54</v>
      </c>
      <c r="G8">
        <f>VLOOKUP($B8,'aggregate-week5.csv'!$C:$L,9,FALSE)</f>
        <v>21.5</v>
      </c>
      <c r="H8">
        <f>VLOOKUP($B8,'aggregate-week5.csv'!$C:$L,10,FALSE)</f>
        <v>16.649999999999999</v>
      </c>
      <c r="I8">
        <f>VLOOKUP($B8,'aggregate-week5.csv'!$C:$M,11,FALSE)</f>
        <v>20.137999999999998</v>
      </c>
      <c r="J8">
        <f t="shared" si="0"/>
        <v>16.649999999999999</v>
      </c>
      <c r="K8">
        <f t="shared" si="2"/>
        <v>23</v>
      </c>
      <c r="L8">
        <f t="shared" si="3"/>
        <v>372.43023140331712</v>
      </c>
      <c r="M8"/>
      <c r="N8" s="3" t="e">
        <f t="shared" si="4"/>
        <v>#DIV/0!</v>
      </c>
    </row>
    <row r="9" spans="1:14">
      <c r="A9" s="1" t="s">
        <v>2239</v>
      </c>
      <c r="B9" s="1" t="s">
        <v>422</v>
      </c>
      <c r="C9">
        <f>VLOOKUP($B9,'aggregate-week5.csv'!$C:$L,2,FALSE)</f>
        <v>2900</v>
      </c>
      <c r="D9">
        <f>VLOOKUP($B9,'aggregate-week5.csv'!$C:$L,6,FALSE)</f>
        <v>6</v>
      </c>
      <c r="E9">
        <f>VLOOKUP($B9,'aggregate-week5.csv'!$C:$L,7,FALSE)</f>
        <v>16.2</v>
      </c>
      <c r="F9">
        <f>VLOOKUP($B9,'aggregate-week5.csv'!$C:$L,8,FALSE)</f>
        <v>7.44</v>
      </c>
      <c r="G9">
        <f>VLOOKUP($B9,'aggregate-week5.csv'!$C:$L,9,FALSE)</f>
        <v>16.100000000000001</v>
      </c>
      <c r="H9">
        <f>VLOOKUP($B9,'aggregate-week5.csv'!$C:$L,10,FALSE)</f>
        <v>8.16</v>
      </c>
      <c r="I9">
        <f>VLOOKUP($B9,'aggregate-week5.csv'!$C:$M,11,FALSE)</f>
        <v>10.780000000000001</v>
      </c>
      <c r="J9">
        <f t="shared" si="0"/>
        <v>6</v>
      </c>
      <c r="K9">
        <f t="shared" si="2"/>
        <v>16.2</v>
      </c>
      <c r="L9">
        <f t="shared" si="3"/>
        <v>269.01669758812614</v>
      </c>
      <c r="M9"/>
      <c r="N9" s="3" t="e">
        <f t="shared" si="4"/>
        <v>#DIV/0!</v>
      </c>
    </row>
    <row r="10" spans="1:14">
      <c r="A10" s="1" t="s">
        <v>2240</v>
      </c>
      <c r="B10" s="1" t="s">
        <v>247</v>
      </c>
      <c r="C10">
        <f>VLOOKUP($B10,'aggregate-week5.csv'!$C:$L,2,FALSE)</f>
        <v>3400</v>
      </c>
      <c r="D10">
        <f>VLOOKUP($B10,'aggregate-week5.csv'!$C:$L,6,FALSE)</f>
        <v>0</v>
      </c>
      <c r="E10">
        <f>VLOOKUP($B10,'aggregate-week5.csv'!$C:$L,7,FALSE)</f>
        <v>0</v>
      </c>
      <c r="F10">
        <f>VLOOKUP($B10,'aggregate-week5.csv'!$C:$L,8,FALSE)</f>
        <v>0</v>
      </c>
      <c r="G10">
        <f>VLOOKUP($B10,'aggregate-week5.csv'!$C:$L,9,FALSE)</f>
        <v>0</v>
      </c>
      <c r="H10">
        <f>VLOOKUP($B10,'aggregate-week5.csv'!$C:$L,10,FALSE)</f>
        <v>0</v>
      </c>
      <c r="I10">
        <f>VLOOKUP($B10,'aggregate-week5.csv'!$C:$M,11,FALSE)</f>
        <v>0</v>
      </c>
      <c r="J10">
        <f t="shared" si="0"/>
        <v>0</v>
      </c>
      <c r="K10">
        <f t="shared" si="2"/>
        <v>0</v>
      </c>
      <c r="L10" t="e">
        <f t="shared" si="3"/>
        <v>#DIV/0!</v>
      </c>
      <c r="M10"/>
      <c r="N10" s="3" t="e">
        <f t="shared" si="4"/>
        <v>#DIV/0!</v>
      </c>
    </row>
    <row r="11" spans="1:14">
      <c r="C11">
        <f>50000-SUM(C2:C10)</f>
        <v>200</v>
      </c>
      <c r="D11">
        <f>SUM(D2:D10)</f>
        <v>131.1</v>
      </c>
      <c r="E11">
        <f t="shared" ref="E11:K11" si="5">SUM(E2:E10)</f>
        <v>156.82</v>
      </c>
      <c r="F11">
        <f t="shared" si="5"/>
        <v>133.19</v>
      </c>
      <c r="G11">
        <f t="shared" si="5"/>
        <v>148.82</v>
      </c>
      <c r="H11">
        <f t="shared" si="5"/>
        <v>121.08200000000002</v>
      </c>
      <c r="I11">
        <f t="shared" si="5"/>
        <v>138.20240000000001</v>
      </c>
      <c r="J11">
        <f t="shared" si="5"/>
        <v>112.42200000000003</v>
      </c>
      <c r="K11">
        <f t="shared" si="5"/>
        <v>158.33199999999999</v>
      </c>
      <c r="L11">
        <f>50000/I11</f>
        <v>361.78821786018187</v>
      </c>
      <c r="M11"/>
      <c r="N11" s="3" t="e">
        <f>50000/M11</f>
        <v>#DIV/0!</v>
      </c>
    </row>
    <row r="12" spans="1:14">
      <c r="M12"/>
    </row>
    <row r="13" spans="1:14">
      <c r="A13" s="1"/>
      <c r="B13" s="1"/>
      <c r="C13" t="s">
        <v>2</v>
      </c>
      <c r="D13" t="s">
        <v>8</v>
      </c>
      <c r="E13" t="s">
        <v>2227</v>
      </c>
      <c r="F13" t="s">
        <v>2228</v>
      </c>
      <c r="G13" t="s">
        <v>2229</v>
      </c>
      <c r="H13" t="s">
        <v>2230</v>
      </c>
      <c r="I13" t="s">
        <v>2233</v>
      </c>
      <c r="J13" t="s">
        <v>2234</v>
      </c>
      <c r="K13" t="s">
        <v>2235</v>
      </c>
      <c r="L13" t="s">
        <v>2236</v>
      </c>
      <c r="M13" s="2" t="s">
        <v>2237</v>
      </c>
      <c r="N13" t="s">
        <v>2238</v>
      </c>
    </row>
    <row r="14" spans="1:14">
      <c r="A14" s="1" t="s">
        <v>28</v>
      </c>
      <c r="B14" s="1" t="s">
        <v>87</v>
      </c>
      <c r="C14">
        <f>VLOOKUP($B14,'aggregate-week5.csv'!$C:$L,2,FALSE)</f>
        <v>6000</v>
      </c>
      <c r="D14">
        <f>VLOOKUP($B14,'aggregate-week5.csv'!$C:$L,6,FALSE)</f>
        <v>18.600000000000001</v>
      </c>
      <c r="E14">
        <f>VLOOKUP($B14,'aggregate-week5.csv'!$C:$L,7,FALSE)</f>
        <v>17.420000000000002</v>
      </c>
      <c r="F14">
        <f>VLOOKUP($B14,'aggregate-week5.csv'!$C:$L,8,FALSE)</f>
        <v>18.739999999999998</v>
      </c>
      <c r="G14">
        <f>VLOOKUP($B14,'aggregate-week5.csv'!$C:$L,9,FALSE)</f>
        <v>18.420000000000002</v>
      </c>
      <c r="H14">
        <f>VLOOKUP($B14,'aggregate-week5.csv'!$C:$L,10,FALSE)</f>
        <v>16.422000000000001</v>
      </c>
      <c r="I14">
        <f>VLOOKUP($B14,'aggregate-week5.csv'!$C:$M,11,FALSE)</f>
        <v>17.920400000000001</v>
      </c>
      <c r="J14">
        <f t="shared" ref="J14:K22" si="6">MIN(D14:I14)</f>
        <v>16.422000000000001</v>
      </c>
      <c r="K14">
        <f t="shared" si="6"/>
        <v>16.422000000000001</v>
      </c>
      <c r="L14">
        <f>C14/I14</f>
        <v>334.81395504564631</v>
      </c>
      <c r="M14"/>
      <c r="N14" s="3" t="e">
        <f>C14/M14</f>
        <v>#DIV/0!</v>
      </c>
    </row>
    <row r="15" spans="1:14">
      <c r="A15" s="1" t="s">
        <v>20</v>
      </c>
      <c r="B15" s="1" t="s">
        <v>227</v>
      </c>
      <c r="C15">
        <f>VLOOKUP($B15,'aggregate-week5.csv'!$C:$L,2,FALSE)</f>
        <v>3800</v>
      </c>
      <c r="D15">
        <f>VLOOKUP($B15,'aggregate-week5.csv'!$C:$L,6,FALSE)</f>
        <v>15</v>
      </c>
      <c r="E15">
        <f>VLOOKUP($B15,'aggregate-week5.csv'!$C:$L,7,FALSE)</f>
        <v>0</v>
      </c>
      <c r="F15">
        <f>VLOOKUP($B15,'aggregate-week5.csv'!$C:$L,8,FALSE)</f>
        <v>10.98</v>
      </c>
      <c r="G15">
        <f>VLOOKUP($B15,'aggregate-week5.csv'!$C:$L,9,FALSE)</f>
        <v>0</v>
      </c>
      <c r="H15">
        <f>VLOOKUP($B15,'aggregate-week5.csv'!$C:$L,10,FALSE)</f>
        <v>13.33</v>
      </c>
      <c r="I15">
        <f>VLOOKUP($B15,'aggregate-week5.csv'!$C:$M,11,FALSE)</f>
        <v>13.103333333333333</v>
      </c>
      <c r="J15">
        <f t="shared" si="6"/>
        <v>0</v>
      </c>
      <c r="K15">
        <f t="shared" ref="K15:K22" si="7">MAX(D15:H15)</f>
        <v>15</v>
      </c>
      <c r="L15">
        <f t="shared" ref="L15:L22" si="8">C15/I15</f>
        <v>290.00254388196385</v>
      </c>
      <c r="M15"/>
      <c r="N15" s="3" t="e">
        <f t="shared" ref="N15:N22" si="9">C15/M15</f>
        <v>#DIV/0!</v>
      </c>
    </row>
    <row r="16" spans="1:14">
      <c r="A16" s="1" t="s">
        <v>20</v>
      </c>
      <c r="B16" s="1" t="s">
        <v>202</v>
      </c>
      <c r="C16">
        <f>VLOOKUP($B16,'aggregate-week5.csv'!$C:$L,2,FALSE)</f>
        <v>4200</v>
      </c>
      <c r="D16">
        <f>VLOOKUP($B16,'aggregate-week5.csv'!$C:$L,6,FALSE)</f>
        <v>15.5</v>
      </c>
      <c r="E16">
        <f>VLOOKUP($B16,'aggregate-week5.csv'!$C:$L,7,FALSE)</f>
        <v>11.5</v>
      </c>
      <c r="F16">
        <f>VLOOKUP($B16,'aggregate-week5.csv'!$C:$L,8,FALSE)</f>
        <v>10.66</v>
      </c>
      <c r="G16">
        <f>VLOOKUP($B16,'aggregate-week5.csv'!$C:$L,9,FALSE)</f>
        <v>12.4</v>
      </c>
      <c r="H16">
        <f>VLOOKUP($B16,'aggregate-week5.csv'!$C:$L,10,FALSE)</f>
        <v>9.49</v>
      </c>
      <c r="I16">
        <f>VLOOKUP($B16,'aggregate-week5.csv'!$C:$M,11,FALSE)</f>
        <v>11.91</v>
      </c>
      <c r="J16">
        <f t="shared" si="6"/>
        <v>9.49</v>
      </c>
      <c r="K16">
        <f t="shared" si="7"/>
        <v>15.5</v>
      </c>
      <c r="L16">
        <f t="shared" si="8"/>
        <v>352.64483627204032</v>
      </c>
      <c r="M16"/>
      <c r="N16" s="3" t="e">
        <f t="shared" si="9"/>
        <v>#DIV/0!</v>
      </c>
    </row>
    <row r="17" spans="1:14">
      <c r="A17" s="1" t="s">
        <v>10</v>
      </c>
      <c r="B17" s="1" t="s">
        <v>2244</v>
      </c>
      <c r="C17">
        <f>VLOOKUP($B17,'aggregate-week5.csv'!$C:$L,2,FALSE)</f>
        <v>9000</v>
      </c>
      <c r="D17">
        <f>VLOOKUP($B17,'aggregate-week5.csv'!$C:$L,6,FALSE)</f>
        <v>26</v>
      </c>
      <c r="E17">
        <f>VLOOKUP($B17,'aggregate-week5.csv'!$C:$L,7,FALSE)</f>
        <v>19.100000000000001</v>
      </c>
      <c r="F17">
        <f>VLOOKUP($B17,'aggregate-week5.csv'!$C:$L,8,FALSE)</f>
        <v>19.87</v>
      </c>
      <c r="G17">
        <f>VLOOKUP($B17,'aggregate-week5.csv'!$C:$L,9,FALSE)</f>
        <v>16.7</v>
      </c>
      <c r="H17">
        <f>VLOOKUP($B17,'aggregate-week5.csv'!$C:$L,10,FALSE)</f>
        <v>18.63</v>
      </c>
      <c r="I17">
        <f>VLOOKUP($B17,'aggregate-week5.csv'!$C:$M,11,FALSE)</f>
        <v>20.059999999999999</v>
      </c>
      <c r="J17">
        <f t="shared" si="6"/>
        <v>16.7</v>
      </c>
      <c r="K17">
        <f t="shared" si="7"/>
        <v>26</v>
      </c>
      <c r="L17">
        <f t="shared" si="8"/>
        <v>448.65403788634103</v>
      </c>
      <c r="M17"/>
      <c r="N17" s="3" t="e">
        <f t="shared" si="9"/>
        <v>#DIV/0!</v>
      </c>
    </row>
    <row r="18" spans="1:14">
      <c r="A18" s="1" t="s">
        <v>10</v>
      </c>
      <c r="B18" s="1" t="s">
        <v>88</v>
      </c>
      <c r="C18">
        <f>VLOOKUP($B18,'aggregate-week5.csv'!$C:$L,2,FALSE)</f>
        <v>6000</v>
      </c>
      <c r="D18">
        <f>VLOOKUP($B18,'aggregate-week5.csv'!$C:$L,6,FALSE)</f>
        <v>13.5</v>
      </c>
      <c r="E18">
        <f>VLOOKUP($B18,'aggregate-week5.csv'!$C:$L,7,FALSE)</f>
        <v>19.2</v>
      </c>
      <c r="F18">
        <f>VLOOKUP($B18,'aggregate-week5.csv'!$C:$L,8,FALSE)</f>
        <v>17.41</v>
      </c>
      <c r="G18">
        <f>VLOOKUP($B18,'aggregate-week5.csv'!$C:$L,9,FALSE)</f>
        <v>17.600000000000001</v>
      </c>
      <c r="H18">
        <f>VLOOKUP($B18,'aggregate-week5.csv'!$C:$L,10,FALSE)</f>
        <v>15.37</v>
      </c>
      <c r="I18">
        <f>VLOOKUP($B18,'aggregate-week5.csv'!$C:$M,11,FALSE)</f>
        <v>16.616000000000003</v>
      </c>
      <c r="J18">
        <f t="shared" si="6"/>
        <v>13.5</v>
      </c>
      <c r="K18">
        <f t="shared" si="7"/>
        <v>19.2</v>
      </c>
      <c r="L18">
        <f t="shared" si="8"/>
        <v>361.09773712084728</v>
      </c>
      <c r="M18"/>
      <c r="N18" s="3" t="e">
        <f t="shared" si="9"/>
        <v>#DIV/0!</v>
      </c>
    </row>
    <row r="19" spans="1:14">
      <c r="A19" s="1" t="s">
        <v>10</v>
      </c>
      <c r="B19" s="1" t="s">
        <v>60</v>
      </c>
      <c r="C19">
        <f>VLOOKUP($B19,'aggregate-week5.csv'!$C:$L,2,FALSE)</f>
        <v>7000</v>
      </c>
      <c r="D19">
        <f>VLOOKUP($B19,'aggregate-week5.csv'!$C:$L,6,FALSE)</f>
        <v>21.5</v>
      </c>
      <c r="E19">
        <f>VLOOKUP($B19,'aggregate-week5.csv'!$C:$L,7,FALSE)</f>
        <v>19.399999999999999</v>
      </c>
      <c r="F19">
        <f>VLOOKUP($B19,'aggregate-week5.csv'!$C:$L,8,FALSE)</f>
        <v>20.28</v>
      </c>
      <c r="G19">
        <f>VLOOKUP($B19,'aggregate-week5.csv'!$C:$L,9,FALSE)</f>
        <v>18.8</v>
      </c>
      <c r="H19">
        <f>VLOOKUP($B19,'aggregate-week5.csv'!$C:$L,10,FALSE)</f>
        <v>19.45</v>
      </c>
      <c r="I19">
        <f>VLOOKUP($B19,'aggregate-week5.csv'!$C:$M,11,FALSE)</f>
        <v>19.886000000000003</v>
      </c>
      <c r="J19">
        <f t="shared" si="6"/>
        <v>18.8</v>
      </c>
      <c r="K19">
        <f t="shared" si="7"/>
        <v>21.5</v>
      </c>
      <c r="L19">
        <f t="shared" si="8"/>
        <v>352.00643668912801</v>
      </c>
      <c r="M19"/>
      <c r="N19" s="3" t="e">
        <f t="shared" si="9"/>
        <v>#DIV/0!</v>
      </c>
    </row>
    <row r="20" spans="1:14">
      <c r="A20" s="1" t="s">
        <v>41</v>
      </c>
      <c r="B20" s="1" t="s">
        <v>42</v>
      </c>
      <c r="C20">
        <f>VLOOKUP($B20,'aggregate-week5.csv'!$C:$L,2,FALSE)</f>
        <v>7500</v>
      </c>
      <c r="D20">
        <f>VLOOKUP($B20,'aggregate-week5.csv'!$C:$L,6,FALSE)</f>
        <v>21</v>
      </c>
      <c r="E20">
        <f>VLOOKUP($B20,'aggregate-week5.csv'!$C:$L,7,FALSE)</f>
        <v>23</v>
      </c>
      <c r="F20">
        <f>VLOOKUP($B20,'aggregate-week5.csv'!$C:$L,8,FALSE)</f>
        <v>18.54</v>
      </c>
      <c r="G20">
        <f>VLOOKUP($B20,'aggregate-week5.csv'!$C:$L,9,FALSE)</f>
        <v>21.5</v>
      </c>
      <c r="H20">
        <f>VLOOKUP($B20,'aggregate-week5.csv'!$C:$L,10,FALSE)</f>
        <v>16.649999999999999</v>
      </c>
      <c r="I20">
        <f>VLOOKUP($B20,'aggregate-week5.csv'!$C:$M,11,FALSE)</f>
        <v>20.137999999999998</v>
      </c>
      <c r="J20">
        <f t="shared" si="6"/>
        <v>16.649999999999999</v>
      </c>
      <c r="K20">
        <f t="shared" si="7"/>
        <v>23</v>
      </c>
      <c r="L20">
        <f t="shared" si="8"/>
        <v>372.43023140331712</v>
      </c>
      <c r="M20"/>
      <c r="N20" s="3" t="e">
        <f t="shared" si="9"/>
        <v>#DIV/0!</v>
      </c>
    </row>
    <row r="21" spans="1:14">
      <c r="A21" s="1" t="s">
        <v>2239</v>
      </c>
      <c r="B21" s="1" t="s">
        <v>394</v>
      </c>
      <c r="C21">
        <f>VLOOKUP($B21,'aggregate-week5.csv'!$C:$L,2,FALSE)</f>
        <v>3000</v>
      </c>
      <c r="D21">
        <f>VLOOKUP($B21,'aggregate-week5.csv'!$C:$L,6,FALSE)</f>
        <v>11.5</v>
      </c>
      <c r="E21">
        <f>VLOOKUP($B21,'aggregate-week5.csv'!$C:$L,7,FALSE)</f>
        <v>6.4</v>
      </c>
      <c r="F21">
        <f>VLOOKUP($B21,'aggregate-week5.csv'!$C:$L,8,FALSE)</f>
        <v>11.03</v>
      </c>
      <c r="G21">
        <f>VLOOKUP($B21,'aggregate-week5.csv'!$C:$L,9,FALSE)</f>
        <v>5.2</v>
      </c>
      <c r="H21">
        <f>VLOOKUP($B21,'aggregate-week5.csv'!$C:$L,10,FALSE)</f>
        <v>11.58</v>
      </c>
      <c r="I21">
        <f>VLOOKUP($B21,'aggregate-week5.csv'!$C:$M,11,FALSE)</f>
        <v>9.1419999999999995</v>
      </c>
      <c r="J21">
        <f t="shared" si="6"/>
        <v>5.2</v>
      </c>
      <c r="K21">
        <f t="shared" si="7"/>
        <v>11.58</v>
      </c>
      <c r="L21">
        <f t="shared" si="8"/>
        <v>328.15576460293153</v>
      </c>
      <c r="M21"/>
      <c r="N21" s="3" t="e">
        <f t="shared" si="9"/>
        <v>#DIV/0!</v>
      </c>
    </row>
    <row r="22" spans="1:14">
      <c r="A22" s="1" t="s">
        <v>2240</v>
      </c>
      <c r="B22" s="1" t="s">
        <v>247</v>
      </c>
      <c r="C22">
        <f>VLOOKUP($B22,'aggregate-week5.csv'!$C:$L,2,FALSE)</f>
        <v>3400</v>
      </c>
      <c r="D22">
        <f>VLOOKUP($B22,'aggregate-week5.csv'!$C:$L,6,FALSE)</f>
        <v>0</v>
      </c>
      <c r="E22">
        <f>VLOOKUP($B22,'aggregate-week5.csv'!$C:$L,7,FALSE)</f>
        <v>0</v>
      </c>
      <c r="F22">
        <f>VLOOKUP($B22,'aggregate-week5.csv'!$C:$L,8,FALSE)</f>
        <v>0</v>
      </c>
      <c r="G22">
        <f>VLOOKUP($B22,'aggregate-week5.csv'!$C:$L,9,FALSE)</f>
        <v>0</v>
      </c>
      <c r="H22">
        <f>VLOOKUP($B22,'aggregate-week5.csv'!$C:$L,10,FALSE)</f>
        <v>0</v>
      </c>
      <c r="I22">
        <f>VLOOKUP($B22,'aggregate-week5.csv'!$C:$M,11,FALSE)</f>
        <v>0</v>
      </c>
      <c r="J22">
        <f t="shared" si="6"/>
        <v>0</v>
      </c>
      <c r="K22">
        <f t="shared" si="7"/>
        <v>0</v>
      </c>
      <c r="L22" t="e">
        <f t="shared" si="8"/>
        <v>#DIV/0!</v>
      </c>
      <c r="M22"/>
      <c r="N22" s="3" t="e">
        <f t="shared" si="9"/>
        <v>#DIV/0!</v>
      </c>
    </row>
    <row r="23" spans="1:14">
      <c r="C23">
        <f>50000-SUM(C14:C22)</f>
        <v>100</v>
      </c>
      <c r="D23">
        <f>SUM(D14:D22)</f>
        <v>142.6</v>
      </c>
      <c r="E23">
        <f t="shared" ref="E23:K23" si="10">SUM(E14:E22)</f>
        <v>116.02000000000001</v>
      </c>
      <c r="F23">
        <f t="shared" si="10"/>
        <v>127.50999999999999</v>
      </c>
      <c r="G23">
        <f t="shared" si="10"/>
        <v>110.62</v>
      </c>
      <c r="H23">
        <f t="shared" si="10"/>
        <v>120.92200000000001</v>
      </c>
      <c r="I23">
        <f t="shared" si="10"/>
        <v>128.77573333333333</v>
      </c>
      <c r="J23">
        <f t="shared" si="10"/>
        <v>96.761999999999986</v>
      </c>
      <c r="K23">
        <f t="shared" si="10"/>
        <v>148.20200000000003</v>
      </c>
      <c r="L23">
        <f>50000/I23</f>
        <v>388.27191044275423</v>
      </c>
      <c r="M23"/>
      <c r="N23" s="3" t="e">
        <f>50000/M23</f>
        <v>#DIV/0!</v>
      </c>
    </row>
    <row r="24" spans="1:14">
      <c r="M24"/>
    </row>
    <row r="25" spans="1:14">
      <c r="C25" t="s">
        <v>2</v>
      </c>
      <c r="D25" t="s">
        <v>2232</v>
      </c>
      <c r="E25" t="s">
        <v>2230</v>
      </c>
      <c r="F25" t="s">
        <v>2229</v>
      </c>
      <c r="G25" t="s">
        <v>509</v>
      </c>
      <c r="H25" t="s">
        <v>2228</v>
      </c>
      <c r="I25" t="s">
        <v>2233</v>
      </c>
      <c r="J25" t="s">
        <v>2234</v>
      </c>
      <c r="K25" t="s">
        <v>2235</v>
      </c>
      <c r="L25" t="s">
        <v>2236</v>
      </c>
      <c r="M25" t="s">
        <v>2237</v>
      </c>
      <c r="N25" t="s">
        <v>2241</v>
      </c>
    </row>
    <row r="26" spans="1:14">
      <c r="A26" t="s">
        <v>28</v>
      </c>
      <c r="B26" s="1" t="s">
        <v>103</v>
      </c>
      <c r="C26">
        <f>VLOOKUP($B26,'aggregate-week5.csv'!$C:$L,2,FALSE)</f>
        <v>5500</v>
      </c>
      <c r="D26">
        <f>VLOOKUP($B26,'aggregate-week5.csv'!$C:$L,6,FALSE)</f>
        <v>15.3</v>
      </c>
      <c r="E26">
        <f>VLOOKUP($B26,'aggregate-week5.csv'!$C:$L,7,FALSE)</f>
        <v>17.559999999999999</v>
      </c>
      <c r="F26">
        <f>VLOOKUP($B26,'aggregate-week5.csv'!$C:$L,8,FALSE)</f>
        <v>20.64</v>
      </c>
      <c r="G26">
        <f>VLOOKUP($B26,'aggregate-week5.csv'!$C:$L,9,FALSE)</f>
        <v>18.559999999999999</v>
      </c>
      <c r="H26">
        <f>VLOOKUP($B26,'aggregate-week5.csv'!$C:$L,10,FALSE)</f>
        <v>18.015999999999998</v>
      </c>
      <c r="I26">
        <f>VLOOKUP($B26,'aggregate-week5.csv'!$C:$M,11,FALSE)</f>
        <v>18.0152</v>
      </c>
      <c r="J26">
        <f>MIN(D26:I26)</f>
        <v>15.3</v>
      </c>
      <c r="K26">
        <f>MAX(D26:H26)</f>
        <v>20.64</v>
      </c>
      <c r="L26">
        <f>C26/I26</f>
        <v>305.297748567876</v>
      </c>
      <c r="M26"/>
      <c r="N26" s="3" t="e">
        <f>C26/M26</f>
        <v>#DIV/0!</v>
      </c>
    </row>
    <row r="27" spans="1:14">
      <c r="A27" t="s">
        <v>20</v>
      </c>
      <c r="B27" s="1" t="s">
        <v>2243</v>
      </c>
      <c r="C27">
        <f>VLOOKUP($B27,'aggregate-week5.csv'!$C:$L,2,FALSE)</f>
        <v>8500</v>
      </c>
      <c r="D27">
        <f>VLOOKUP($B27,'aggregate-week5.csv'!$C:$L,6,FALSE)</f>
        <v>27</v>
      </c>
      <c r="E27">
        <f>VLOOKUP($B27,'aggregate-week5.csv'!$C:$L,7,FALSE)</f>
        <v>24.3</v>
      </c>
      <c r="F27">
        <f>VLOOKUP($B27,'aggregate-week5.csv'!$C:$L,8,FALSE)</f>
        <v>20.6</v>
      </c>
      <c r="G27">
        <f>VLOOKUP($B27,'aggregate-week5.csv'!$C:$L,9,FALSE)</f>
        <v>23.7</v>
      </c>
      <c r="H27">
        <f>VLOOKUP($B27,'aggregate-week5.csv'!$C:$L,10,FALSE)</f>
        <v>22.08</v>
      </c>
      <c r="I27">
        <f>VLOOKUP($B27,'aggregate-week5.csv'!$C:$M,11,FALSE)</f>
        <v>23.536000000000001</v>
      </c>
      <c r="J27">
        <f t="shared" ref="J27:J34" si="11">MIN(D27:I27)</f>
        <v>20.6</v>
      </c>
      <c r="K27">
        <f t="shared" ref="K27:K34" si="12">MAX(D27:H27)</f>
        <v>27</v>
      </c>
      <c r="L27">
        <f t="shared" ref="L27:L34" si="13">C27/I27</f>
        <v>361.14887831407202</v>
      </c>
      <c r="M27"/>
      <c r="N27" s="3" t="e">
        <f t="shared" ref="N27:N34" si="14">C27/M27</f>
        <v>#DIV/0!</v>
      </c>
    </row>
    <row r="28" spans="1:14">
      <c r="A28" t="s">
        <v>20</v>
      </c>
      <c r="B28" s="1" t="s">
        <v>227</v>
      </c>
      <c r="C28">
        <f>VLOOKUP($B28,'aggregate-week5.csv'!$C:$L,2,FALSE)</f>
        <v>3800</v>
      </c>
      <c r="D28">
        <f>VLOOKUP($B28,'aggregate-week5.csv'!$C:$L,6,FALSE)</f>
        <v>15</v>
      </c>
      <c r="E28">
        <f>VLOOKUP($B28,'aggregate-week5.csv'!$C:$L,7,FALSE)</f>
        <v>0</v>
      </c>
      <c r="F28">
        <f>VLOOKUP($B28,'aggregate-week5.csv'!$C:$L,8,FALSE)</f>
        <v>10.98</v>
      </c>
      <c r="G28">
        <f>VLOOKUP($B28,'aggregate-week5.csv'!$C:$L,9,FALSE)</f>
        <v>0</v>
      </c>
      <c r="H28">
        <f>VLOOKUP($B28,'aggregate-week5.csv'!$C:$L,10,FALSE)</f>
        <v>13.33</v>
      </c>
      <c r="I28">
        <f>VLOOKUP($B28,'aggregate-week5.csv'!$C:$M,11,FALSE)</f>
        <v>13.103333333333333</v>
      </c>
      <c r="J28">
        <f t="shared" si="11"/>
        <v>0</v>
      </c>
      <c r="K28">
        <f t="shared" si="12"/>
        <v>15</v>
      </c>
      <c r="L28">
        <f t="shared" si="13"/>
        <v>290.00254388196385</v>
      </c>
      <c r="M28"/>
      <c r="N28" s="3" t="e">
        <f t="shared" si="14"/>
        <v>#DIV/0!</v>
      </c>
    </row>
    <row r="29" spans="1:14">
      <c r="A29" t="s">
        <v>10</v>
      </c>
      <c r="B29" s="1" t="s">
        <v>2244</v>
      </c>
      <c r="C29">
        <f>VLOOKUP($B29,'aggregate-week5.csv'!$C:$L,2,FALSE)</f>
        <v>9000</v>
      </c>
      <c r="D29">
        <f>VLOOKUP($B29,'aggregate-week5.csv'!$C:$L,6,FALSE)</f>
        <v>26</v>
      </c>
      <c r="E29">
        <f>VLOOKUP($B29,'aggregate-week5.csv'!$C:$L,7,FALSE)</f>
        <v>19.100000000000001</v>
      </c>
      <c r="F29">
        <f>VLOOKUP($B29,'aggregate-week5.csv'!$C:$L,8,FALSE)</f>
        <v>19.87</v>
      </c>
      <c r="G29">
        <f>VLOOKUP($B29,'aggregate-week5.csv'!$C:$L,9,FALSE)</f>
        <v>16.7</v>
      </c>
      <c r="H29">
        <f>VLOOKUP($B29,'aggregate-week5.csv'!$C:$L,10,FALSE)</f>
        <v>18.63</v>
      </c>
      <c r="I29">
        <f>VLOOKUP($B29,'aggregate-week5.csv'!$C:$M,11,FALSE)</f>
        <v>20.059999999999999</v>
      </c>
      <c r="J29">
        <f t="shared" si="11"/>
        <v>16.7</v>
      </c>
      <c r="K29">
        <f t="shared" si="12"/>
        <v>26</v>
      </c>
      <c r="L29">
        <f t="shared" si="13"/>
        <v>448.65403788634103</v>
      </c>
      <c r="M29"/>
      <c r="N29" s="3" t="e">
        <f t="shared" si="14"/>
        <v>#DIV/0!</v>
      </c>
    </row>
    <row r="30" spans="1:14">
      <c r="A30" t="s">
        <v>10</v>
      </c>
      <c r="B30" s="1" t="s">
        <v>394</v>
      </c>
      <c r="C30">
        <f>VLOOKUP($B30,'aggregate-week5.csv'!$C:$L,2,FALSE)</f>
        <v>3000</v>
      </c>
      <c r="D30">
        <f>VLOOKUP($B30,'aggregate-week5.csv'!$C:$L,6,FALSE)</f>
        <v>11.5</v>
      </c>
      <c r="E30">
        <f>VLOOKUP($B30,'aggregate-week5.csv'!$C:$L,7,FALSE)</f>
        <v>6.4</v>
      </c>
      <c r="F30">
        <f>VLOOKUP($B30,'aggregate-week5.csv'!$C:$L,8,FALSE)</f>
        <v>11.03</v>
      </c>
      <c r="G30">
        <f>VLOOKUP($B30,'aggregate-week5.csv'!$C:$L,9,FALSE)</f>
        <v>5.2</v>
      </c>
      <c r="H30">
        <f>VLOOKUP($B30,'aggregate-week5.csv'!$C:$L,10,FALSE)</f>
        <v>11.58</v>
      </c>
      <c r="I30">
        <f>VLOOKUP($B30,'aggregate-week5.csv'!$C:$M,11,FALSE)</f>
        <v>9.1419999999999995</v>
      </c>
      <c r="J30">
        <f t="shared" si="11"/>
        <v>5.2</v>
      </c>
      <c r="K30">
        <f t="shared" si="12"/>
        <v>11.58</v>
      </c>
      <c r="L30">
        <f t="shared" si="13"/>
        <v>328.15576460293153</v>
      </c>
      <c r="M30"/>
      <c r="N30" s="3" t="e">
        <f t="shared" si="14"/>
        <v>#DIV/0!</v>
      </c>
    </row>
    <row r="31" spans="1:14">
      <c r="A31" t="s">
        <v>10</v>
      </c>
      <c r="B31" s="1" t="s">
        <v>88</v>
      </c>
      <c r="C31">
        <f>VLOOKUP($B31,'aggregate-week5.csv'!$C:$L,2,FALSE)</f>
        <v>6000</v>
      </c>
      <c r="D31">
        <f>VLOOKUP($B31,'aggregate-week5.csv'!$C:$L,6,FALSE)</f>
        <v>13.5</v>
      </c>
      <c r="E31">
        <f>VLOOKUP($B31,'aggregate-week5.csv'!$C:$L,7,FALSE)</f>
        <v>19.2</v>
      </c>
      <c r="F31">
        <f>VLOOKUP($B31,'aggregate-week5.csv'!$C:$L,8,FALSE)</f>
        <v>17.41</v>
      </c>
      <c r="G31">
        <f>VLOOKUP($B31,'aggregate-week5.csv'!$C:$L,9,FALSE)</f>
        <v>17.600000000000001</v>
      </c>
      <c r="H31">
        <f>VLOOKUP($B31,'aggregate-week5.csv'!$C:$L,10,FALSE)</f>
        <v>15.37</v>
      </c>
      <c r="I31">
        <f>VLOOKUP($B31,'aggregate-week5.csv'!$C:$M,11,FALSE)</f>
        <v>16.616000000000003</v>
      </c>
      <c r="J31">
        <f t="shared" si="11"/>
        <v>13.5</v>
      </c>
      <c r="K31">
        <f t="shared" si="12"/>
        <v>19.2</v>
      </c>
      <c r="L31">
        <f t="shared" si="13"/>
        <v>361.09773712084728</v>
      </c>
      <c r="M31"/>
      <c r="N31" s="3" t="e">
        <f t="shared" si="14"/>
        <v>#DIV/0!</v>
      </c>
    </row>
    <row r="32" spans="1:14">
      <c r="A32" t="s">
        <v>41</v>
      </c>
      <c r="B32" s="1" t="s">
        <v>42</v>
      </c>
      <c r="C32">
        <f>VLOOKUP($B32,'aggregate-week5.csv'!$C:$L,2,FALSE)</f>
        <v>7500</v>
      </c>
      <c r="D32">
        <f>VLOOKUP($B32,'aggregate-week5.csv'!$C:$L,6,FALSE)</f>
        <v>21</v>
      </c>
      <c r="E32">
        <f>VLOOKUP($B32,'aggregate-week5.csv'!$C:$L,7,FALSE)</f>
        <v>23</v>
      </c>
      <c r="F32">
        <f>VLOOKUP($B32,'aggregate-week5.csv'!$C:$L,8,FALSE)</f>
        <v>18.54</v>
      </c>
      <c r="G32">
        <f>VLOOKUP($B32,'aggregate-week5.csv'!$C:$L,9,FALSE)</f>
        <v>21.5</v>
      </c>
      <c r="H32">
        <f>VLOOKUP($B32,'aggregate-week5.csv'!$C:$L,10,FALSE)</f>
        <v>16.649999999999999</v>
      </c>
      <c r="I32">
        <f>VLOOKUP($B32,'aggregate-week5.csv'!$C:$M,11,FALSE)</f>
        <v>20.137999999999998</v>
      </c>
      <c r="J32">
        <f t="shared" si="11"/>
        <v>16.649999999999999</v>
      </c>
      <c r="K32">
        <f t="shared" si="12"/>
        <v>23</v>
      </c>
      <c r="L32">
        <f t="shared" si="13"/>
        <v>372.43023140331712</v>
      </c>
      <c r="M32"/>
      <c r="N32" s="3" t="e">
        <f t="shared" si="14"/>
        <v>#DIV/0!</v>
      </c>
    </row>
    <row r="33" spans="1:14">
      <c r="A33" t="s">
        <v>2239</v>
      </c>
      <c r="B33" s="1" t="s">
        <v>225</v>
      </c>
      <c r="C33">
        <f>VLOOKUP($B33,'aggregate-week5.csv'!$C:$L,2,FALSE)</f>
        <v>3800</v>
      </c>
      <c r="D33">
        <f>VLOOKUP($B33,'aggregate-week5.csv'!$C:$L,6,FALSE)</f>
        <v>10</v>
      </c>
      <c r="E33">
        <f>VLOOKUP($B33,'aggregate-week5.csv'!$C:$L,7,FALSE)</f>
        <v>0.6</v>
      </c>
      <c r="F33">
        <f>VLOOKUP($B33,'aggregate-week5.csv'!$C:$L,8,FALSE)</f>
        <v>10.51</v>
      </c>
      <c r="G33">
        <f>VLOOKUP($B33,'aggregate-week5.csv'!$C:$L,9,FALSE)</f>
        <v>3.3</v>
      </c>
      <c r="H33">
        <f>VLOOKUP($B33,'aggregate-week5.csv'!$C:$L,10,FALSE)</f>
        <v>10.210000000000001</v>
      </c>
      <c r="I33">
        <f>VLOOKUP($B33,'aggregate-week5.csv'!$C:$M,11,FALSE)</f>
        <v>6.9240000000000013</v>
      </c>
      <c r="J33">
        <f t="shared" si="11"/>
        <v>0.6</v>
      </c>
      <c r="K33">
        <f t="shared" si="12"/>
        <v>10.51</v>
      </c>
      <c r="L33">
        <f t="shared" si="13"/>
        <v>548.81571346042745</v>
      </c>
      <c r="M33"/>
      <c r="N33" s="3" t="e">
        <f t="shared" si="14"/>
        <v>#DIV/0!</v>
      </c>
    </row>
    <row r="34" spans="1:14">
      <c r="A34" t="s">
        <v>2240</v>
      </c>
      <c r="B34" s="1" t="s">
        <v>426</v>
      </c>
      <c r="C34">
        <f>VLOOKUP($B34,'aggregate-week5.csv'!$C:$L,2,FALSE)</f>
        <v>2700</v>
      </c>
      <c r="D34">
        <f>VLOOKUP($B34,'aggregate-week5.csv'!$C:$L,6,FALSE)</f>
        <v>0</v>
      </c>
      <c r="E34">
        <f>VLOOKUP($B34,'aggregate-week5.csv'!$C:$L,7,FALSE)</f>
        <v>0</v>
      </c>
      <c r="F34">
        <f>VLOOKUP($B34,'aggregate-week5.csv'!$C:$L,8,FALSE)</f>
        <v>0</v>
      </c>
      <c r="G34">
        <f>VLOOKUP($B34,'aggregate-week5.csv'!$C:$L,9,FALSE)</f>
        <v>0</v>
      </c>
      <c r="H34">
        <f>VLOOKUP($B34,'aggregate-week5.csv'!$C:$L,10,FALSE)</f>
        <v>0</v>
      </c>
      <c r="I34">
        <f>VLOOKUP($B34,'aggregate-week5.csv'!$C:$M,11,FALSE)</f>
        <v>0</v>
      </c>
      <c r="J34">
        <f t="shared" si="11"/>
        <v>0</v>
      </c>
      <c r="K34">
        <f t="shared" si="12"/>
        <v>0</v>
      </c>
      <c r="L34" t="e">
        <f t="shared" si="13"/>
        <v>#DIV/0!</v>
      </c>
      <c r="M34"/>
      <c r="N34" s="3" t="e">
        <f t="shared" si="14"/>
        <v>#DIV/0!</v>
      </c>
    </row>
    <row r="35" spans="1:14">
      <c r="C35">
        <f>50000-SUM(C26:C34)</f>
        <v>200</v>
      </c>
      <c r="D35">
        <f>SUM(D26:D34)</f>
        <v>139.30000000000001</v>
      </c>
      <c r="E35">
        <f t="shared" ref="E35:K35" si="15">SUM(E26:E34)</f>
        <v>110.16</v>
      </c>
      <c r="F35">
        <f t="shared" si="15"/>
        <v>129.57999999999998</v>
      </c>
      <c r="G35">
        <f t="shared" si="15"/>
        <v>106.55999999999999</v>
      </c>
      <c r="H35">
        <f t="shared" si="15"/>
        <v>125.86600000000001</v>
      </c>
      <c r="I35">
        <f t="shared" si="15"/>
        <v>127.53453333333334</v>
      </c>
      <c r="J35">
        <f t="shared" si="15"/>
        <v>88.550000000000011</v>
      </c>
      <c r="K35">
        <f t="shared" si="15"/>
        <v>152.93</v>
      </c>
      <c r="L35">
        <f>50000/I35</f>
        <v>392.05067594763875</v>
      </c>
      <c r="M35"/>
      <c r="N35" s="3" t="e">
        <f>50000/M35</f>
        <v>#DIV/0!</v>
      </c>
    </row>
  </sheetData>
  <conditionalFormatting sqref="N13:N1048576">
    <cfRule type="cellIs" dxfId="2" priority="3" operator="lessThan">
      <formula>300</formula>
    </cfRule>
  </conditionalFormatting>
  <conditionalFormatting sqref="N1:N12">
    <cfRule type="cellIs" dxfId="1" priority="1" operator="lessThan">
      <formula>300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4"/>
  <sheetViews>
    <sheetView workbookViewId="0">
      <selection activeCell="K18" sqref="K18"/>
    </sheetView>
  </sheetViews>
  <sheetFormatPr baseColWidth="10" defaultRowHeight="15" x14ac:dyDescent="0"/>
  <sheetData>
    <row r="1" spans="1:1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2227</v>
      </c>
      <c r="J1" t="s">
        <v>2228</v>
      </c>
      <c r="K1" t="s">
        <v>2229</v>
      </c>
      <c r="L1" t="s">
        <v>2230</v>
      </c>
      <c r="M1" t="s">
        <v>2242</v>
      </c>
    </row>
    <row r="2" spans="1:13">
      <c r="A2">
        <v>0</v>
      </c>
      <c r="B2" t="s">
        <v>10</v>
      </c>
      <c r="C2" t="s">
        <v>11</v>
      </c>
      <c r="D2">
        <v>9200</v>
      </c>
      <c r="E2" t="s">
        <v>12</v>
      </c>
      <c r="F2">
        <v>29.7</v>
      </c>
      <c r="G2" t="s">
        <v>13</v>
      </c>
      <c r="H2">
        <v>30.5</v>
      </c>
      <c r="I2">
        <f>IFERROR(VLOOKUP(C2,'nfl-week5-2.csv'!E:F,2,FALSE),0)</f>
        <v>31.5</v>
      </c>
      <c r="J2">
        <f>IFERROR(VLOOKUP(C2,'CBS-week5-2.csv'!E:F,2,FALSE),0)</f>
        <v>31.2</v>
      </c>
      <c r="K2">
        <f>IFERROR(VLOOKUP(C2,'fleaflicker-week5-2.csv'!E:F,2,FALSE),0)</f>
        <v>27.3</v>
      </c>
      <c r="L2">
        <f>IFERROR(VLOOKUP(C2,'espn-week5-2.csv'!E:F,2,FALSE),0)</f>
        <v>24.75</v>
      </c>
      <c r="M2">
        <f>IFERROR(AVERAGEIF(H2:L2,"&gt;0"),0)</f>
        <v>29.05</v>
      </c>
    </row>
    <row r="3" spans="1:13">
      <c r="A3">
        <v>1</v>
      </c>
      <c r="B3" t="s">
        <v>10</v>
      </c>
      <c r="C3" t="s">
        <v>14</v>
      </c>
      <c r="D3">
        <v>9000</v>
      </c>
      <c r="E3" t="s">
        <v>15</v>
      </c>
      <c r="F3">
        <v>17.425000000000001</v>
      </c>
      <c r="G3" t="s">
        <v>16</v>
      </c>
      <c r="H3">
        <v>26</v>
      </c>
      <c r="I3">
        <f>IFERROR(VLOOKUP(C3,'nfl-week5-2.csv'!E:F,2,FALSE),0)</f>
        <v>19.100000000000001</v>
      </c>
      <c r="J3">
        <f>IFERROR(VLOOKUP(C3,'CBS-week5-2.csv'!E:F,2,FALSE),0)</f>
        <v>19.87</v>
      </c>
      <c r="K3">
        <f>IFERROR(VLOOKUP(C3,'fleaflicker-week5-2.csv'!E:F,2,FALSE),0)</f>
        <v>16.7</v>
      </c>
      <c r="L3">
        <f>IFERROR(VLOOKUP(C3,'espn-week5-2.csv'!E:F,2,FALSE),0)</f>
        <v>18.63</v>
      </c>
      <c r="M3">
        <f t="shared" ref="M3:M66" si="0">IFERROR(AVERAGEIF(H3:L3,"&gt;0"),0)</f>
        <v>20.059999999999999</v>
      </c>
    </row>
    <row r="4" spans="1:13">
      <c r="A4">
        <v>2</v>
      </c>
      <c r="B4" t="s">
        <v>10</v>
      </c>
      <c r="C4" t="s">
        <v>17</v>
      </c>
      <c r="D4">
        <v>8700</v>
      </c>
      <c r="E4" t="s">
        <v>18</v>
      </c>
      <c r="F4">
        <v>26.2</v>
      </c>
      <c r="G4" t="s">
        <v>19</v>
      </c>
      <c r="H4">
        <v>22</v>
      </c>
      <c r="I4">
        <f>IFERROR(VLOOKUP(C4,'nfl-week5-2.csv'!E:F,2,FALSE),0)</f>
        <v>25.4</v>
      </c>
      <c r="J4">
        <f>IFERROR(VLOOKUP(C4,'CBS-week5-2.csv'!E:F,2,FALSE),0)</f>
        <v>17.68</v>
      </c>
      <c r="K4">
        <f>IFERROR(VLOOKUP(C4,'fleaflicker-week5-2.csv'!E:F,2,FALSE),0)</f>
        <v>22.8</v>
      </c>
      <c r="L4">
        <f>IFERROR(VLOOKUP(C4,'espn-week5-2.csv'!E:F,2,FALSE),0)</f>
        <v>16.47</v>
      </c>
      <c r="M4">
        <f t="shared" si="0"/>
        <v>20.869999999999997</v>
      </c>
    </row>
    <row r="5" spans="1:13">
      <c r="A5">
        <v>3</v>
      </c>
      <c r="B5" t="s">
        <v>20</v>
      </c>
      <c r="C5" t="s">
        <v>21</v>
      </c>
      <c r="D5">
        <v>8500</v>
      </c>
      <c r="E5" t="s">
        <v>18</v>
      </c>
      <c r="F5">
        <v>28.6</v>
      </c>
      <c r="G5" t="s">
        <v>19</v>
      </c>
      <c r="H5">
        <v>27</v>
      </c>
      <c r="I5">
        <f>IFERROR(VLOOKUP(C5,'nfl-week5-2.csv'!E:F,2,FALSE),0)</f>
        <v>24.3</v>
      </c>
      <c r="J5">
        <f>IFERROR(VLOOKUP(C5,'CBS-week5-2.csv'!E:F,2,FALSE),0)</f>
        <v>20.6</v>
      </c>
      <c r="K5">
        <f>IFERROR(VLOOKUP(C5,'fleaflicker-week5-2.csv'!E:F,2,FALSE),0)</f>
        <v>23.7</v>
      </c>
      <c r="L5">
        <f>IFERROR(VLOOKUP(C5,'espn-week5-2.csv'!E:F,2,FALSE),0)</f>
        <v>22.08</v>
      </c>
      <c r="M5">
        <f t="shared" si="0"/>
        <v>23.536000000000001</v>
      </c>
    </row>
    <row r="6" spans="1:13">
      <c r="A6">
        <v>4</v>
      </c>
      <c r="B6" t="s">
        <v>10</v>
      </c>
      <c r="C6" t="s">
        <v>22</v>
      </c>
      <c r="D6">
        <v>8200</v>
      </c>
      <c r="E6" t="s">
        <v>23</v>
      </c>
      <c r="F6">
        <v>9.8000000000000007</v>
      </c>
      <c r="G6" t="s">
        <v>24</v>
      </c>
      <c r="I6">
        <f>IFERROR(VLOOKUP(C6,'nfl-week5-2.csv'!E:F,2,FALSE),0)</f>
        <v>0</v>
      </c>
      <c r="J6">
        <f>IFERROR(VLOOKUP(C6,'CBS-week5-2.csv'!E:F,2,FALSE),0)</f>
        <v>0</v>
      </c>
      <c r="K6">
        <f>IFERROR(VLOOKUP(C6,'fleaflicker-week5-2.csv'!E:F,2,FALSE),0)</f>
        <v>0</v>
      </c>
      <c r="L6">
        <f>IFERROR(VLOOKUP(C6,'espn-week5-2.csv'!E:F,2,FALSE),0)</f>
        <v>0</v>
      </c>
      <c r="M6">
        <f t="shared" si="0"/>
        <v>0</v>
      </c>
    </row>
    <row r="7" spans="1:13">
      <c r="A7">
        <v>5</v>
      </c>
      <c r="B7" t="s">
        <v>10</v>
      </c>
      <c r="C7" t="s">
        <v>25</v>
      </c>
      <c r="D7">
        <v>8100</v>
      </c>
      <c r="E7" t="s">
        <v>26</v>
      </c>
      <c r="F7">
        <v>19.274999999999999</v>
      </c>
      <c r="G7" t="s">
        <v>27</v>
      </c>
      <c r="H7">
        <v>22</v>
      </c>
      <c r="I7">
        <f>IFERROR(VLOOKUP(C7,'nfl-week5-2.csv'!E:F,2,FALSE),0)</f>
        <v>29.2</v>
      </c>
      <c r="J7">
        <f>IFERROR(VLOOKUP(C7,'CBS-week5-2.csv'!E:F,2,FALSE),0)</f>
        <v>24.6</v>
      </c>
      <c r="K7">
        <f>IFERROR(VLOOKUP(C7,'fleaflicker-week5-2.csv'!E:F,2,FALSE),0)</f>
        <v>26.1</v>
      </c>
      <c r="L7">
        <f>IFERROR(VLOOKUP(C7,'espn-week5-2.csv'!E:F,2,FALSE),0)</f>
        <v>19.350000000000001</v>
      </c>
      <c r="M7">
        <f t="shared" si="0"/>
        <v>24.25</v>
      </c>
    </row>
    <row r="8" spans="1:13">
      <c r="A8">
        <v>6</v>
      </c>
      <c r="B8" t="s">
        <v>28</v>
      </c>
      <c r="C8" t="s">
        <v>29</v>
      </c>
      <c r="D8">
        <v>7900</v>
      </c>
      <c r="E8" t="s">
        <v>30</v>
      </c>
      <c r="F8">
        <v>24.875</v>
      </c>
      <c r="G8" t="s">
        <v>31</v>
      </c>
      <c r="H8">
        <v>21.5</v>
      </c>
      <c r="I8">
        <f>IFERROR(VLOOKUP(C8,'nfl-week5-2.csv'!E:F,2,FALSE),0)</f>
        <v>25.2</v>
      </c>
      <c r="J8">
        <f>IFERROR(VLOOKUP(C8,'CBS-week5-2.csv'!E:F,2,FALSE),0)</f>
        <v>23.07</v>
      </c>
      <c r="K8">
        <f>IFERROR(VLOOKUP(C8,'fleaflicker-week5-2.csv'!E:F,2,FALSE),0)</f>
        <v>25.2</v>
      </c>
      <c r="L8">
        <f>IFERROR(VLOOKUP(C8,'espn-week5-2.csv'!E:F,2,FALSE),0)</f>
        <v>19.510000000000002</v>
      </c>
      <c r="M8">
        <f t="shared" si="0"/>
        <v>22.896000000000004</v>
      </c>
    </row>
    <row r="9" spans="1:13">
      <c r="A9">
        <v>7</v>
      </c>
      <c r="B9" t="s">
        <v>28</v>
      </c>
      <c r="C9" t="s">
        <v>32</v>
      </c>
      <c r="D9">
        <v>7800</v>
      </c>
      <c r="E9" t="s">
        <v>23</v>
      </c>
      <c r="F9">
        <v>28.527000000000001</v>
      </c>
      <c r="G9" t="s">
        <v>33</v>
      </c>
      <c r="H9">
        <v>23.4</v>
      </c>
      <c r="I9">
        <f>IFERROR(VLOOKUP(C9,'nfl-week5-2.csv'!E:F,2,FALSE),0)</f>
        <v>20.260000000000002</v>
      </c>
      <c r="J9">
        <f>IFERROR(VLOOKUP(C9,'CBS-week5-2.csv'!E:F,2,FALSE),0)</f>
        <v>23.24</v>
      </c>
      <c r="K9">
        <f>IFERROR(VLOOKUP(C9,'fleaflicker-week5-2.csv'!E:F,2,FALSE),0)</f>
        <v>20.260000000000002</v>
      </c>
      <c r="L9">
        <f>IFERROR(VLOOKUP(C9,'espn-week5-2.csv'!E:F,2,FALSE),0)</f>
        <v>21.346</v>
      </c>
      <c r="M9">
        <f t="shared" si="0"/>
        <v>21.7012</v>
      </c>
    </row>
    <row r="10" spans="1:13">
      <c r="A10">
        <v>8</v>
      </c>
      <c r="B10" t="s">
        <v>20</v>
      </c>
      <c r="C10" t="s">
        <v>34</v>
      </c>
      <c r="D10">
        <v>7800</v>
      </c>
      <c r="E10" t="s">
        <v>35</v>
      </c>
      <c r="F10">
        <v>24.175000000000001</v>
      </c>
      <c r="G10" t="s">
        <v>36</v>
      </c>
      <c r="H10">
        <v>26</v>
      </c>
      <c r="I10">
        <f>IFERROR(VLOOKUP(C10,'nfl-week5-2.csv'!E:F,2,FALSE),0)</f>
        <v>18.8</v>
      </c>
      <c r="J10">
        <f>IFERROR(VLOOKUP(C10,'CBS-week5-2.csv'!E:F,2,FALSE),0)</f>
        <v>23.59</v>
      </c>
      <c r="K10">
        <f>IFERROR(VLOOKUP(C10,'fleaflicker-week5-2.csv'!E:F,2,FALSE),0)</f>
        <v>18.2</v>
      </c>
      <c r="L10">
        <f>IFERROR(VLOOKUP(C10,'espn-week5-2.csv'!E:F,2,FALSE),0)</f>
        <v>23.04</v>
      </c>
      <c r="M10">
        <f t="shared" si="0"/>
        <v>21.925999999999998</v>
      </c>
    </row>
    <row r="11" spans="1:13">
      <c r="A11">
        <v>9</v>
      </c>
      <c r="B11" t="s">
        <v>10</v>
      </c>
      <c r="C11" t="s">
        <v>37</v>
      </c>
      <c r="D11">
        <v>7700</v>
      </c>
      <c r="E11" t="s">
        <v>38</v>
      </c>
      <c r="F11">
        <v>21.925000000000001</v>
      </c>
      <c r="G11" t="s">
        <v>39</v>
      </c>
      <c r="H11">
        <v>21</v>
      </c>
      <c r="I11">
        <f>IFERROR(VLOOKUP(C11,'nfl-week5-2.csv'!E:F,2,FALSE),0)</f>
        <v>19.3</v>
      </c>
      <c r="J11">
        <f>IFERROR(VLOOKUP(C11,'CBS-week5-2.csv'!E:F,2,FALSE),0)</f>
        <v>16.86</v>
      </c>
      <c r="K11">
        <f>IFERROR(VLOOKUP(C11,'fleaflicker-week5-2.csv'!E:F,2,FALSE),0)</f>
        <v>17.7</v>
      </c>
      <c r="L11">
        <f>IFERROR(VLOOKUP(C11,'espn-week5-2.csv'!E:F,2,FALSE),0)</f>
        <v>14.5</v>
      </c>
      <c r="M11">
        <f t="shared" si="0"/>
        <v>17.872</v>
      </c>
    </row>
    <row r="12" spans="1:13">
      <c r="A12">
        <v>10</v>
      </c>
      <c r="B12" t="s">
        <v>10</v>
      </c>
      <c r="C12" t="s">
        <v>37</v>
      </c>
      <c r="D12">
        <v>7700</v>
      </c>
      <c r="E12" t="s">
        <v>38</v>
      </c>
      <c r="F12">
        <v>21.925000000000001</v>
      </c>
      <c r="G12" t="s">
        <v>39</v>
      </c>
      <c r="H12">
        <v>0.5</v>
      </c>
      <c r="I12">
        <f>IFERROR(VLOOKUP(C12,'nfl-week5-2.csv'!E:F,2,FALSE),0)</f>
        <v>19.3</v>
      </c>
      <c r="J12">
        <f>IFERROR(VLOOKUP(C12,'CBS-week5-2.csv'!E:F,2,FALSE),0)</f>
        <v>16.86</v>
      </c>
      <c r="K12">
        <f>IFERROR(VLOOKUP(C12,'fleaflicker-week5-2.csv'!E:F,2,FALSE),0)</f>
        <v>17.7</v>
      </c>
      <c r="L12">
        <f>IFERROR(VLOOKUP(C12,'espn-week5-2.csv'!E:F,2,FALSE),0)</f>
        <v>14.5</v>
      </c>
      <c r="M12">
        <f t="shared" si="0"/>
        <v>13.772</v>
      </c>
    </row>
    <row r="13" spans="1:13">
      <c r="A13">
        <v>11</v>
      </c>
      <c r="B13" t="s">
        <v>41</v>
      </c>
      <c r="C13" t="s">
        <v>42</v>
      </c>
      <c r="D13">
        <v>7500</v>
      </c>
      <c r="E13" t="s">
        <v>23</v>
      </c>
      <c r="F13">
        <v>25.6</v>
      </c>
      <c r="G13" t="s">
        <v>33</v>
      </c>
      <c r="H13">
        <v>21</v>
      </c>
      <c r="I13">
        <f>IFERROR(VLOOKUP(C13,'nfl-week5-2.csv'!E:F,2,FALSE),0)</f>
        <v>23</v>
      </c>
      <c r="J13">
        <f>IFERROR(VLOOKUP(C13,'CBS-week5-2.csv'!E:F,2,FALSE),0)</f>
        <v>18.54</v>
      </c>
      <c r="K13">
        <f>IFERROR(VLOOKUP(C13,'fleaflicker-week5-2.csv'!E:F,2,FALSE),0)</f>
        <v>21.5</v>
      </c>
      <c r="L13">
        <f>IFERROR(VLOOKUP(C13,'espn-week5-2.csv'!E:F,2,FALSE),0)</f>
        <v>16.649999999999999</v>
      </c>
      <c r="M13">
        <f t="shared" si="0"/>
        <v>20.137999999999998</v>
      </c>
    </row>
    <row r="14" spans="1:13">
      <c r="A14">
        <v>12</v>
      </c>
      <c r="B14" t="s">
        <v>10</v>
      </c>
      <c r="C14" t="s">
        <v>43</v>
      </c>
      <c r="D14">
        <v>7500</v>
      </c>
      <c r="E14" t="s">
        <v>30</v>
      </c>
      <c r="F14">
        <v>20.524999999999999</v>
      </c>
      <c r="G14" t="s">
        <v>31</v>
      </c>
      <c r="H14">
        <v>20</v>
      </c>
      <c r="I14">
        <f>IFERROR(VLOOKUP(C14,'nfl-week5-2.csv'!E:F,2,FALSE),0)</f>
        <v>25.1</v>
      </c>
      <c r="J14">
        <f>IFERROR(VLOOKUP(C14,'CBS-week5-2.csv'!E:F,2,FALSE),0)</f>
        <v>19.77</v>
      </c>
      <c r="K14">
        <f>IFERROR(VLOOKUP(C14,'fleaflicker-week5-2.csv'!E:F,2,FALSE),0)</f>
        <v>22.9</v>
      </c>
      <c r="L14">
        <f>IFERROR(VLOOKUP(C14,'espn-week5-2.csv'!E:F,2,FALSE),0)</f>
        <v>17.87</v>
      </c>
      <c r="M14">
        <f t="shared" si="0"/>
        <v>21.128000000000004</v>
      </c>
    </row>
    <row r="15" spans="1:13">
      <c r="A15">
        <v>13</v>
      </c>
      <c r="B15" t="s">
        <v>10</v>
      </c>
      <c r="C15" t="s">
        <v>44</v>
      </c>
      <c r="D15">
        <v>7400</v>
      </c>
      <c r="E15" t="s">
        <v>45</v>
      </c>
      <c r="F15">
        <v>14.375</v>
      </c>
      <c r="G15" t="s">
        <v>46</v>
      </c>
      <c r="H15">
        <v>19.5</v>
      </c>
      <c r="I15">
        <f>IFERROR(VLOOKUP(C15,'nfl-week5-2.csv'!E:F,2,FALSE),0)</f>
        <v>22.6</v>
      </c>
      <c r="J15">
        <f>IFERROR(VLOOKUP(C15,'CBS-week5-2.csv'!E:F,2,FALSE),0)</f>
        <v>14.94</v>
      </c>
      <c r="K15">
        <f>IFERROR(VLOOKUP(C15,'fleaflicker-week5-2.csv'!E:F,2,FALSE),0)</f>
        <v>20.3</v>
      </c>
      <c r="L15">
        <f>IFERROR(VLOOKUP(C15,'espn-week5-2.csv'!E:F,2,FALSE),0)</f>
        <v>20.07</v>
      </c>
      <c r="M15">
        <f t="shared" si="0"/>
        <v>19.481999999999999</v>
      </c>
    </row>
    <row r="16" spans="1:13">
      <c r="A16">
        <v>14</v>
      </c>
      <c r="B16" t="s">
        <v>10</v>
      </c>
      <c r="C16" t="s">
        <v>47</v>
      </c>
      <c r="D16">
        <v>7400</v>
      </c>
      <c r="E16" t="s">
        <v>26</v>
      </c>
      <c r="F16">
        <v>16.925000000000001</v>
      </c>
      <c r="G16" t="s">
        <v>27</v>
      </c>
      <c r="H16">
        <v>12</v>
      </c>
      <c r="I16">
        <f>IFERROR(VLOOKUP(C16,'nfl-week5-2.csv'!E:F,2,FALSE),0)</f>
        <v>25.3</v>
      </c>
      <c r="J16">
        <f>IFERROR(VLOOKUP(C16,'CBS-week5-2.csv'!E:F,2,FALSE),0)</f>
        <v>18.68</v>
      </c>
      <c r="K16">
        <f>IFERROR(VLOOKUP(C16,'fleaflicker-week5-2.csv'!E:F,2,FALSE),0)</f>
        <v>22.8</v>
      </c>
      <c r="L16">
        <f>IFERROR(VLOOKUP(C16,'espn-week5-2.csv'!E:F,2,FALSE),0)</f>
        <v>17.21</v>
      </c>
      <c r="M16">
        <f t="shared" si="0"/>
        <v>19.198</v>
      </c>
    </row>
    <row r="17" spans="1:13">
      <c r="A17">
        <v>15</v>
      </c>
      <c r="B17" t="s">
        <v>28</v>
      </c>
      <c r="C17" t="s">
        <v>48</v>
      </c>
      <c r="D17">
        <v>7200</v>
      </c>
      <c r="E17" t="s">
        <v>49</v>
      </c>
      <c r="F17">
        <v>19.652999999999999</v>
      </c>
      <c r="G17" t="s">
        <v>50</v>
      </c>
      <c r="H17">
        <v>22.2</v>
      </c>
      <c r="I17">
        <f>IFERROR(VLOOKUP(C17,'nfl-week5-2.csv'!E:F,2,FALSE),0)</f>
        <v>27.18</v>
      </c>
      <c r="J17">
        <f>IFERROR(VLOOKUP(C17,'CBS-week5-2.csv'!E:F,2,FALSE),0)</f>
        <v>20.94</v>
      </c>
      <c r="K17">
        <f>IFERROR(VLOOKUP(C17,'fleaflicker-week5-2.csv'!E:F,2,FALSE),0)</f>
        <v>28.18</v>
      </c>
      <c r="L17">
        <f>IFERROR(VLOOKUP(C17,'espn-week5-2.csv'!E:F,2,FALSE),0)</f>
        <v>20.088000000000001</v>
      </c>
      <c r="M17">
        <f t="shared" si="0"/>
        <v>23.717599999999997</v>
      </c>
    </row>
    <row r="18" spans="1:13">
      <c r="A18">
        <v>16</v>
      </c>
      <c r="B18" t="s">
        <v>28</v>
      </c>
      <c r="C18" t="s">
        <v>51</v>
      </c>
      <c r="D18">
        <v>7200</v>
      </c>
      <c r="E18" t="s">
        <v>18</v>
      </c>
      <c r="F18">
        <v>20.792999999999999</v>
      </c>
      <c r="G18" t="s">
        <v>19</v>
      </c>
      <c r="H18">
        <v>6.5</v>
      </c>
      <c r="I18">
        <f>IFERROR(VLOOKUP(C18,'nfl-week5-2.csv'!E:F,2,FALSE),0)</f>
        <v>0</v>
      </c>
      <c r="J18">
        <f>IFERROR(VLOOKUP(C18,'CBS-week5-2.csv'!E:F,2,FALSE),0)</f>
        <v>0</v>
      </c>
      <c r="K18">
        <f>IFERROR(VLOOKUP(C18,'fleaflicker-week5-2.csv'!E:F,2,FALSE),0)</f>
        <v>0</v>
      </c>
      <c r="L18">
        <f>IFERROR(VLOOKUP(C18,'espn-week5-2.csv'!E:F,2,FALSE),0)</f>
        <v>0</v>
      </c>
      <c r="M18">
        <f t="shared" si="0"/>
        <v>6.5</v>
      </c>
    </row>
    <row r="19" spans="1:13">
      <c r="A19">
        <v>17</v>
      </c>
      <c r="B19" t="s">
        <v>10</v>
      </c>
      <c r="C19" t="s">
        <v>52</v>
      </c>
      <c r="D19">
        <v>7200</v>
      </c>
      <c r="E19" t="s">
        <v>18</v>
      </c>
      <c r="F19">
        <v>23.675000000000001</v>
      </c>
      <c r="G19" t="s">
        <v>53</v>
      </c>
      <c r="H19">
        <v>21.5</v>
      </c>
      <c r="I19">
        <f>IFERROR(VLOOKUP(C19,'nfl-week5-2.csv'!E:F,2,FALSE),0)</f>
        <v>22.2</v>
      </c>
      <c r="J19">
        <f>IFERROR(VLOOKUP(C19,'CBS-week5-2.csv'!E:F,2,FALSE),0)</f>
        <v>19.3</v>
      </c>
      <c r="K19">
        <f>IFERROR(VLOOKUP(C19,'fleaflicker-week5-2.csv'!E:F,2,FALSE),0)</f>
        <v>20.100000000000001</v>
      </c>
      <c r="L19">
        <f>IFERROR(VLOOKUP(C19,'espn-week5-2.csv'!E:F,2,FALSE),0)</f>
        <v>15.93</v>
      </c>
      <c r="M19">
        <f t="shared" si="0"/>
        <v>19.806000000000001</v>
      </c>
    </row>
    <row r="20" spans="1:13">
      <c r="A20">
        <v>18</v>
      </c>
      <c r="B20" t="s">
        <v>20</v>
      </c>
      <c r="C20" t="s">
        <v>54</v>
      </c>
      <c r="D20">
        <v>7100</v>
      </c>
      <c r="E20" t="s">
        <v>38</v>
      </c>
      <c r="F20">
        <v>9.9670000000000005</v>
      </c>
      <c r="G20" t="s">
        <v>55</v>
      </c>
      <c r="I20">
        <f>IFERROR(VLOOKUP(C20,'nfl-week5-2.csv'!E:F,2,FALSE),0)</f>
        <v>0</v>
      </c>
      <c r="J20">
        <f>IFERROR(VLOOKUP(C20,'CBS-week5-2.csv'!E:F,2,FALSE),0)</f>
        <v>0</v>
      </c>
      <c r="K20">
        <f>IFERROR(VLOOKUP(C20,'fleaflicker-week5-2.csv'!E:F,2,FALSE),0)</f>
        <v>0</v>
      </c>
      <c r="L20">
        <f>IFERROR(VLOOKUP(C20,'espn-week5-2.csv'!E:F,2,FALSE),0)</f>
        <v>0</v>
      </c>
      <c r="M20">
        <f t="shared" si="0"/>
        <v>0</v>
      </c>
    </row>
    <row r="21" spans="1:13">
      <c r="A21">
        <v>19</v>
      </c>
      <c r="B21" t="s">
        <v>28</v>
      </c>
      <c r="C21" t="s">
        <v>56</v>
      </c>
      <c r="D21">
        <v>7000</v>
      </c>
      <c r="E21" t="s">
        <v>26</v>
      </c>
      <c r="F21">
        <v>15.08</v>
      </c>
      <c r="G21" t="s">
        <v>27</v>
      </c>
      <c r="H21">
        <v>17.2</v>
      </c>
      <c r="I21">
        <f>IFERROR(VLOOKUP(C21,'nfl-week5-2.csv'!E:F,2,FALSE),0)</f>
        <v>17.18</v>
      </c>
      <c r="J21">
        <f>IFERROR(VLOOKUP(C21,'CBS-week5-2.csv'!E:F,2,FALSE),0)</f>
        <v>24.3</v>
      </c>
      <c r="K21">
        <f>IFERROR(VLOOKUP(C21,'fleaflicker-week5-2.csv'!E:F,2,FALSE),0)</f>
        <v>18.18</v>
      </c>
      <c r="L21">
        <f>IFERROR(VLOOKUP(C21,'espn-week5-2.csv'!E:F,2,FALSE),0)</f>
        <v>18.64</v>
      </c>
      <c r="M21">
        <f t="shared" si="0"/>
        <v>19.099999999999998</v>
      </c>
    </row>
    <row r="22" spans="1:13">
      <c r="A22">
        <v>20</v>
      </c>
      <c r="B22" t="s">
        <v>20</v>
      </c>
      <c r="C22" t="s">
        <v>57</v>
      </c>
      <c r="D22">
        <v>7000</v>
      </c>
      <c r="E22" t="s">
        <v>35</v>
      </c>
      <c r="F22">
        <v>17.75</v>
      </c>
      <c r="G22" t="s">
        <v>58</v>
      </c>
      <c r="H22">
        <v>18.399999999999999</v>
      </c>
      <c r="I22">
        <f>IFERROR(VLOOKUP(C22,'nfl-week5-2.csv'!E:F,2,FALSE),0)</f>
        <v>23.9</v>
      </c>
      <c r="J22">
        <f>IFERROR(VLOOKUP(C22,'CBS-week5-2.csv'!E:F,2,FALSE),0)</f>
        <v>14.33</v>
      </c>
      <c r="K22">
        <f>IFERROR(VLOOKUP(C22,'fleaflicker-week5-2.csv'!E:F,2,FALSE),0)</f>
        <v>13.66</v>
      </c>
      <c r="L22">
        <f>IFERROR(VLOOKUP(C22,'espn-week5-2.csv'!E:F,2,FALSE),0)</f>
        <v>18.86</v>
      </c>
      <c r="M22">
        <f t="shared" si="0"/>
        <v>17.829999999999998</v>
      </c>
    </row>
    <row r="23" spans="1:13">
      <c r="A23">
        <v>21</v>
      </c>
      <c r="B23" t="s">
        <v>20</v>
      </c>
      <c r="C23" t="s">
        <v>57</v>
      </c>
      <c r="D23">
        <v>7000</v>
      </c>
      <c r="E23" t="s">
        <v>35</v>
      </c>
      <c r="F23">
        <v>17.75</v>
      </c>
      <c r="G23" t="s">
        <v>58</v>
      </c>
      <c r="H23">
        <v>20</v>
      </c>
      <c r="I23">
        <f>IFERROR(VLOOKUP(C23,'nfl-week5-2.csv'!E:F,2,FALSE),0)</f>
        <v>23.9</v>
      </c>
      <c r="J23">
        <f>IFERROR(VLOOKUP(C23,'CBS-week5-2.csv'!E:F,2,FALSE),0)</f>
        <v>14.33</v>
      </c>
      <c r="K23">
        <f>IFERROR(VLOOKUP(C23,'fleaflicker-week5-2.csv'!E:F,2,FALSE),0)</f>
        <v>13.66</v>
      </c>
      <c r="L23">
        <f>IFERROR(VLOOKUP(C23,'espn-week5-2.csv'!E:F,2,FALSE),0)</f>
        <v>18.86</v>
      </c>
      <c r="M23">
        <f t="shared" si="0"/>
        <v>18.149999999999999</v>
      </c>
    </row>
    <row r="24" spans="1:13">
      <c r="A24">
        <v>22</v>
      </c>
      <c r="B24" t="s">
        <v>10</v>
      </c>
      <c r="C24" t="s">
        <v>60</v>
      </c>
      <c r="D24">
        <v>7000</v>
      </c>
      <c r="E24" t="s">
        <v>23</v>
      </c>
      <c r="F24">
        <v>24</v>
      </c>
      <c r="G24" t="s">
        <v>33</v>
      </c>
      <c r="H24">
        <v>21.5</v>
      </c>
      <c r="I24">
        <f>IFERROR(VLOOKUP(C24,'nfl-week5-2.csv'!E:F,2,FALSE),0)</f>
        <v>19.399999999999999</v>
      </c>
      <c r="J24">
        <f>IFERROR(VLOOKUP(C24,'CBS-week5-2.csv'!E:F,2,FALSE),0)</f>
        <v>20.28</v>
      </c>
      <c r="K24">
        <f>IFERROR(VLOOKUP(C24,'fleaflicker-week5-2.csv'!E:F,2,FALSE),0)</f>
        <v>18.8</v>
      </c>
      <c r="L24">
        <f>IFERROR(VLOOKUP(C24,'espn-week5-2.csv'!E:F,2,FALSE),0)</f>
        <v>19.45</v>
      </c>
      <c r="M24">
        <f t="shared" si="0"/>
        <v>19.886000000000003</v>
      </c>
    </row>
    <row r="25" spans="1:13">
      <c r="A25">
        <v>23</v>
      </c>
      <c r="B25" t="s">
        <v>28</v>
      </c>
      <c r="C25" t="s">
        <v>61</v>
      </c>
      <c r="D25">
        <v>6900</v>
      </c>
      <c r="E25" t="s">
        <v>38</v>
      </c>
      <c r="F25">
        <v>18.215</v>
      </c>
      <c r="G25" t="s">
        <v>55</v>
      </c>
      <c r="H25">
        <v>17.3</v>
      </c>
      <c r="I25">
        <f>IFERROR(VLOOKUP(C25,'nfl-week5-2.csv'!E:F,2,FALSE),0)</f>
        <v>21.32</v>
      </c>
      <c r="J25">
        <f>IFERROR(VLOOKUP(C25,'CBS-week5-2.csv'!E:F,2,FALSE),0)</f>
        <v>18.100000000000001</v>
      </c>
      <c r="K25">
        <f>IFERROR(VLOOKUP(C25,'fleaflicker-week5-2.csv'!E:F,2,FALSE),0)</f>
        <v>22.32</v>
      </c>
      <c r="L25">
        <f>IFERROR(VLOOKUP(C25,'espn-week5-2.csv'!E:F,2,FALSE),0)</f>
        <v>18.446000000000002</v>
      </c>
      <c r="M25">
        <f t="shared" si="0"/>
        <v>19.497199999999999</v>
      </c>
    </row>
    <row r="26" spans="1:13">
      <c r="A26">
        <v>24</v>
      </c>
      <c r="B26" t="s">
        <v>28</v>
      </c>
      <c r="C26" t="s">
        <v>62</v>
      </c>
      <c r="D26">
        <v>6800</v>
      </c>
      <c r="E26" t="s">
        <v>15</v>
      </c>
      <c r="F26">
        <v>16.984999999999999</v>
      </c>
      <c r="G26" t="s">
        <v>16</v>
      </c>
      <c r="H26">
        <v>19.899999999999999</v>
      </c>
      <c r="I26">
        <f>IFERROR(VLOOKUP(C26,'nfl-week5-2.csv'!E:F,2,FALSE),0)</f>
        <v>17.059999999999999</v>
      </c>
      <c r="J26">
        <f>IFERROR(VLOOKUP(C26,'CBS-week5-2.csv'!E:F,2,FALSE),0)</f>
        <v>19.61</v>
      </c>
      <c r="K26">
        <f>IFERROR(VLOOKUP(C26,'fleaflicker-week5-2.csv'!E:F,2,FALSE),0)</f>
        <v>18.059999999999999</v>
      </c>
      <c r="L26">
        <f>IFERROR(VLOOKUP(C26,'espn-week5-2.csv'!E:F,2,FALSE),0)</f>
        <v>18.254000000000001</v>
      </c>
      <c r="M26">
        <f t="shared" si="0"/>
        <v>18.576799999999999</v>
      </c>
    </row>
    <row r="27" spans="1:13">
      <c r="A27">
        <v>25</v>
      </c>
      <c r="B27" t="s">
        <v>10</v>
      </c>
      <c r="C27" t="s">
        <v>63</v>
      </c>
      <c r="D27">
        <v>6800</v>
      </c>
      <c r="E27" t="s">
        <v>45</v>
      </c>
      <c r="F27">
        <v>27.05</v>
      </c>
      <c r="G27" t="s">
        <v>64</v>
      </c>
      <c r="H27">
        <v>21.5</v>
      </c>
      <c r="I27">
        <f>IFERROR(VLOOKUP(C27,'nfl-week5-2.csv'!E:F,2,FALSE),0)</f>
        <v>17.600000000000001</v>
      </c>
      <c r="J27">
        <f>IFERROR(VLOOKUP(C27,'CBS-week5-2.csv'!E:F,2,FALSE),0)</f>
        <v>0</v>
      </c>
      <c r="K27">
        <f>IFERROR(VLOOKUP(C27,'fleaflicker-week5-2.csv'!E:F,2,FALSE),0)</f>
        <v>16.8</v>
      </c>
      <c r="L27">
        <f>IFERROR(VLOOKUP(C27,'espn-week5-2.csv'!E:F,2,FALSE),0)</f>
        <v>16.02</v>
      </c>
      <c r="M27">
        <f t="shared" si="0"/>
        <v>17.98</v>
      </c>
    </row>
    <row r="28" spans="1:13">
      <c r="A28">
        <v>26</v>
      </c>
      <c r="B28" t="s">
        <v>28</v>
      </c>
      <c r="C28" t="s">
        <v>65</v>
      </c>
      <c r="D28">
        <v>6700</v>
      </c>
      <c r="E28" t="s">
        <v>12</v>
      </c>
      <c r="F28">
        <v>19.32</v>
      </c>
      <c r="G28" t="s">
        <v>13</v>
      </c>
      <c r="H28">
        <v>19.7</v>
      </c>
      <c r="I28">
        <f>IFERROR(VLOOKUP(C28,'nfl-week5-2.csv'!E:F,2,FALSE),0)</f>
        <v>23.46</v>
      </c>
      <c r="J28">
        <f>IFERROR(VLOOKUP(C28,'CBS-week5-2.csv'!E:F,2,FALSE),0)</f>
        <v>25.2</v>
      </c>
      <c r="K28">
        <f>IFERROR(VLOOKUP(C28,'fleaflicker-week5-2.csv'!E:F,2,FALSE),0)</f>
        <v>24.46</v>
      </c>
      <c r="L28">
        <f>IFERROR(VLOOKUP(C28,'espn-week5-2.csv'!E:F,2,FALSE),0)</f>
        <v>19.271999999999998</v>
      </c>
      <c r="M28">
        <f t="shared" si="0"/>
        <v>22.418399999999998</v>
      </c>
    </row>
    <row r="29" spans="1:13">
      <c r="A29">
        <v>27</v>
      </c>
      <c r="B29" t="s">
        <v>28</v>
      </c>
      <c r="C29" t="s">
        <v>65</v>
      </c>
      <c r="D29">
        <v>6700</v>
      </c>
      <c r="E29" t="s">
        <v>12</v>
      </c>
      <c r="F29">
        <v>19.32</v>
      </c>
      <c r="G29" t="s">
        <v>13</v>
      </c>
      <c r="H29">
        <v>13.3</v>
      </c>
      <c r="I29">
        <f>IFERROR(VLOOKUP(C29,'nfl-week5-2.csv'!E:F,2,FALSE),0)</f>
        <v>23.46</v>
      </c>
      <c r="J29">
        <f>IFERROR(VLOOKUP(C29,'CBS-week5-2.csv'!E:F,2,FALSE),0)</f>
        <v>25.2</v>
      </c>
      <c r="K29">
        <f>IFERROR(VLOOKUP(C29,'fleaflicker-week5-2.csv'!E:F,2,FALSE),0)</f>
        <v>24.46</v>
      </c>
      <c r="L29">
        <f>IFERROR(VLOOKUP(C29,'espn-week5-2.csv'!E:F,2,FALSE),0)</f>
        <v>19.271999999999998</v>
      </c>
      <c r="M29">
        <f t="shared" si="0"/>
        <v>21.138400000000001</v>
      </c>
    </row>
    <row r="30" spans="1:13">
      <c r="A30">
        <v>28</v>
      </c>
      <c r="B30" t="s">
        <v>20</v>
      </c>
      <c r="C30" t="s">
        <v>67</v>
      </c>
      <c r="D30">
        <v>6700</v>
      </c>
      <c r="E30" t="s">
        <v>30</v>
      </c>
      <c r="F30">
        <v>10.199999999999999</v>
      </c>
      <c r="G30" t="s">
        <v>31</v>
      </c>
      <c r="H30">
        <v>18</v>
      </c>
      <c r="I30">
        <f>IFERROR(VLOOKUP(C30,'nfl-week5-2.csv'!E:F,2,FALSE),0)</f>
        <v>27.1</v>
      </c>
      <c r="J30">
        <f>IFERROR(VLOOKUP(C30,'CBS-week5-2.csv'!E:F,2,FALSE),0)</f>
        <v>15.38</v>
      </c>
      <c r="K30">
        <f>IFERROR(VLOOKUP(C30,'fleaflicker-week5-2.csv'!E:F,2,FALSE),0)</f>
        <v>26.7</v>
      </c>
      <c r="L30">
        <f>IFERROR(VLOOKUP(C30,'espn-week5-2.csv'!E:F,2,FALSE),0)</f>
        <v>16.45</v>
      </c>
      <c r="M30">
        <f t="shared" si="0"/>
        <v>20.726000000000003</v>
      </c>
    </row>
    <row r="31" spans="1:13">
      <c r="A31">
        <v>29</v>
      </c>
      <c r="B31" t="s">
        <v>28</v>
      </c>
      <c r="C31" t="s">
        <v>68</v>
      </c>
      <c r="D31">
        <v>6600</v>
      </c>
      <c r="E31" t="s">
        <v>45</v>
      </c>
      <c r="F31">
        <v>23.35</v>
      </c>
      <c r="G31" t="s">
        <v>64</v>
      </c>
      <c r="H31">
        <v>18.2</v>
      </c>
      <c r="I31">
        <f>IFERROR(VLOOKUP(C31,'nfl-week5-2.csv'!E:F,2,FALSE),0)</f>
        <v>22.34</v>
      </c>
      <c r="J31">
        <f>IFERROR(VLOOKUP(C31,'CBS-week5-2.csv'!E:F,2,FALSE),0)</f>
        <v>17.54</v>
      </c>
      <c r="K31">
        <f>IFERROR(VLOOKUP(C31,'fleaflicker-week5-2.csv'!E:F,2,FALSE),0)</f>
        <v>23.34</v>
      </c>
      <c r="L31">
        <f>IFERROR(VLOOKUP(C31,'espn-week5-2.csv'!E:F,2,FALSE),0)</f>
        <v>18.071999999999999</v>
      </c>
      <c r="M31">
        <f t="shared" si="0"/>
        <v>19.898400000000002</v>
      </c>
    </row>
    <row r="32" spans="1:13">
      <c r="A32">
        <v>30</v>
      </c>
      <c r="B32" t="s">
        <v>10</v>
      </c>
      <c r="C32" t="s">
        <v>69</v>
      </c>
      <c r="D32">
        <v>6600</v>
      </c>
      <c r="E32" t="s">
        <v>26</v>
      </c>
      <c r="F32">
        <v>18.725000000000001</v>
      </c>
      <c r="G32" t="s">
        <v>70</v>
      </c>
      <c r="H32">
        <v>19.5</v>
      </c>
      <c r="I32">
        <f>IFERROR(VLOOKUP(C32,'nfl-week5-2.csv'!E:F,2,FALSE),0)</f>
        <v>25.6</v>
      </c>
      <c r="J32">
        <f>IFERROR(VLOOKUP(C32,'CBS-week5-2.csv'!E:F,2,FALSE),0)</f>
        <v>12.87</v>
      </c>
      <c r="K32">
        <f>IFERROR(VLOOKUP(C32,'fleaflicker-week5-2.csv'!E:F,2,FALSE),0)</f>
        <v>23.8</v>
      </c>
      <c r="L32">
        <f>IFERROR(VLOOKUP(C32,'espn-week5-2.csv'!E:F,2,FALSE),0)</f>
        <v>13.91</v>
      </c>
      <c r="M32">
        <f t="shared" si="0"/>
        <v>19.135999999999999</v>
      </c>
    </row>
    <row r="33" spans="1:13">
      <c r="A33">
        <v>31</v>
      </c>
      <c r="B33" t="s">
        <v>10</v>
      </c>
      <c r="C33" t="s">
        <v>71</v>
      </c>
      <c r="D33">
        <v>6500</v>
      </c>
      <c r="E33" t="s">
        <v>35</v>
      </c>
      <c r="F33">
        <v>12.8</v>
      </c>
      <c r="G33" t="s">
        <v>58</v>
      </c>
      <c r="H33">
        <v>2</v>
      </c>
      <c r="I33">
        <f>IFERROR(VLOOKUP(C33,'nfl-week5-2.csv'!E:F,2,FALSE),0)</f>
        <v>19.399999999999999</v>
      </c>
      <c r="J33">
        <f>IFERROR(VLOOKUP(C33,'CBS-week5-2.csv'!E:F,2,FALSE),0)</f>
        <v>0</v>
      </c>
      <c r="K33">
        <f>IFERROR(VLOOKUP(C33,'fleaflicker-week5-2.csv'!E:F,2,FALSE),0)</f>
        <v>17.8</v>
      </c>
      <c r="L33">
        <f>IFERROR(VLOOKUP(C33,'espn-week5-2.csv'!E:F,2,FALSE),0)</f>
        <v>13.78</v>
      </c>
      <c r="M33">
        <f t="shared" si="0"/>
        <v>13.245000000000001</v>
      </c>
    </row>
    <row r="34" spans="1:13">
      <c r="A34">
        <v>32</v>
      </c>
      <c r="B34" t="s">
        <v>10</v>
      </c>
      <c r="C34" t="s">
        <v>72</v>
      </c>
      <c r="D34">
        <v>6400</v>
      </c>
      <c r="E34" t="s">
        <v>49</v>
      </c>
      <c r="F34">
        <v>15.525</v>
      </c>
      <c r="G34" t="s">
        <v>73</v>
      </c>
      <c r="H34">
        <v>20</v>
      </c>
      <c r="I34">
        <f>IFERROR(VLOOKUP(C34,'nfl-week5-2.csv'!E:F,2,FALSE),0)</f>
        <v>21.8</v>
      </c>
      <c r="J34">
        <f>IFERROR(VLOOKUP(C34,'CBS-week5-2.csv'!E:F,2,FALSE),0)</f>
        <v>14.66</v>
      </c>
      <c r="K34">
        <f>IFERROR(VLOOKUP(C34,'fleaflicker-week5-2.csv'!E:F,2,FALSE),0)</f>
        <v>19.899999999999999</v>
      </c>
      <c r="L34">
        <f>IFERROR(VLOOKUP(C34,'espn-week5-2.csv'!E:F,2,FALSE),0)</f>
        <v>13.97</v>
      </c>
      <c r="M34">
        <f t="shared" si="0"/>
        <v>18.065999999999995</v>
      </c>
    </row>
    <row r="35" spans="1:13">
      <c r="A35">
        <v>33</v>
      </c>
      <c r="B35" t="s">
        <v>20</v>
      </c>
      <c r="C35" t="s">
        <v>74</v>
      </c>
      <c r="D35">
        <v>6300</v>
      </c>
      <c r="E35" t="s">
        <v>26</v>
      </c>
      <c r="F35">
        <v>16.675000000000001</v>
      </c>
      <c r="G35" t="s">
        <v>70</v>
      </c>
      <c r="H35">
        <v>18</v>
      </c>
      <c r="I35">
        <f>IFERROR(VLOOKUP(C35,'nfl-week5-2.csv'!E:F,2,FALSE),0)</f>
        <v>12.8</v>
      </c>
      <c r="J35">
        <f>IFERROR(VLOOKUP(C35,'CBS-week5-2.csv'!E:F,2,FALSE),0)</f>
        <v>14.85</v>
      </c>
      <c r="K35">
        <f>IFERROR(VLOOKUP(C35,'fleaflicker-week5-2.csv'!E:F,2,FALSE),0)</f>
        <v>13</v>
      </c>
      <c r="L35">
        <f>IFERROR(VLOOKUP(C35,'espn-week5-2.csv'!E:F,2,FALSE),0)</f>
        <v>14.2</v>
      </c>
      <c r="M35">
        <f t="shared" si="0"/>
        <v>14.569999999999999</v>
      </c>
    </row>
    <row r="36" spans="1:13">
      <c r="A36">
        <v>34</v>
      </c>
      <c r="B36" t="s">
        <v>20</v>
      </c>
      <c r="C36" t="s">
        <v>75</v>
      </c>
      <c r="D36">
        <v>6300</v>
      </c>
      <c r="E36" t="s">
        <v>12</v>
      </c>
      <c r="F36">
        <v>26.7</v>
      </c>
      <c r="G36" t="s">
        <v>13</v>
      </c>
      <c r="H36">
        <v>22</v>
      </c>
      <c r="I36">
        <f>IFERROR(VLOOKUP(C36,'nfl-week5-2.csv'!E:F,2,FALSE),0)</f>
        <v>21.1</v>
      </c>
      <c r="J36">
        <f>IFERROR(VLOOKUP(C36,'CBS-week5-2.csv'!E:F,2,FALSE),0)</f>
        <v>18.7</v>
      </c>
      <c r="K36">
        <f>IFERROR(VLOOKUP(C36,'fleaflicker-week5-2.csv'!E:F,2,FALSE),0)</f>
        <v>21.6</v>
      </c>
      <c r="L36">
        <f>IFERROR(VLOOKUP(C36,'espn-week5-2.csv'!E:F,2,FALSE),0)</f>
        <v>19.579999999999998</v>
      </c>
      <c r="M36">
        <f t="shared" si="0"/>
        <v>20.596</v>
      </c>
    </row>
    <row r="37" spans="1:13">
      <c r="A37">
        <v>35</v>
      </c>
      <c r="B37" t="s">
        <v>10</v>
      </c>
      <c r="C37" t="s">
        <v>76</v>
      </c>
      <c r="D37">
        <v>6200</v>
      </c>
      <c r="E37" t="s">
        <v>77</v>
      </c>
      <c r="F37">
        <v>21.074999999999999</v>
      </c>
      <c r="G37" t="s">
        <v>78</v>
      </c>
      <c r="I37">
        <f>IFERROR(VLOOKUP(C37,'nfl-week5-2.csv'!E:F,2,FALSE),0)</f>
        <v>15.8</v>
      </c>
      <c r="J37">
        <f>IFERROR(VLOOKUP(C37,'CBS-week5-2.csv'!E:F,2,FALSE),0)</f>
        <v>0</v>
      </c>
      <c r="K37">
        <f>IFERROR(VLOOKUP(C37,'fleaflicker-week5-2.csv'!E:F,2,FALSE),0)</f>
        <v>14.9</v>
      </c>
      <c r="L37">
        <f>IFERROR(VLOOKUP(C37,'espn-week5-2.csv'!E:F,2,FALSE),0)</f>
        <v>0</v>
      </c>
      <c r="M37">
        <f t="shared" si="0"/>
        <v>15.350000000000001</v>
      </c>
    </row>
    <row r="38" spans="1:13">
      <c r="A38">
        <v>36</v>
      </c>
      <c r="B38" t="s">
        <v>28</v>
      </c>
      <c r="C38" t="s">
        <v>79</v>
      </c>
      <c r="D38">
        <v>6200</v>
      </c>
      <c r="E38" t="s">
        <v>18</v>
      </c>
      <c r="F38">
        <v>20.53</v>
      </c>
      <c r="G38" t="s">
        <v>53</v>
      </c>
      <c r="H38">
        <v>19.600000000000001</v>
      </c>
      <c r="I38">
        <f>IFERROR(VLOOKUP(C38,'nfl-week5-2.csv'!E:F,2,FALSE),0)</f>
        <v>18.8</v>
      </c>
      <c r="J38">
        <f>IFERROR(VLOOKUP(C38,'CBS-week5-2.csv'!E:F,2,FALSE),0)</f>
        <v>22.31</v>
      </c>
      <c r="K38">
        <f>IFERROR(VLOOKUP(C38,'fleaflicker-week5-2.csv'!E:F,2,FALSE),0)</f>
        <v>19.8</v>
      </c>
      <c r="L38">
        <f>IFERROR(VLOOKUP(C38,'espn-week5-2.csv'!E:F,2,FALSE),0)</f>
        <v>18.948</v>
      </c>
      <c r="M38">
        <f t="shared" si="0"/>
        <v>19.8916</v>
      </c>
    </row>
    <row r="39" spans="1:13">
      <c r="A39">
        <v>37</v>
      </c>
      <c r="B39" t="s">
        <v>20</v>
      </c>
      <c r="C39" t="s">
        <v>80</v>
      </c>
      <c r="D39">
        <v>6200</v>
      </c>
      <c r="E39" t="s">
        <v>49</v>
      </c>
      <c r="F39">
        <v>11.766999999999999</v>
      </c>
      <c r="G39" t="s">
        <v>73</v>
      </c>
      <c r="H39">
        <v>6</v>
      </c>
      <c r="I39">
        <f>IFERROR(VLOOKUP(C39,'nfl-week5-2.csv'!E:F,2,FALSE),0)</f>
        <v>11.5</v>
      </c>
      <c r="J39">
        <f>IFERROR(VLOOKUP(C39,'CBS-week5-2.csv'!E:F,2,FALSE),0)</f>
        <v>15.84</v>
      </c>
      <c r="K39">
        <f>IFERROR(VLOOKUP(C39,'fleaflicker-week5-2.csv'!E:F,2,FALSE),0)</f>
        <v>11.7</v>
      </c>
      <c r="L39">
        <f>IFERROR(VLOOKUP(C39,'espn-week5-2.csv'!E:F,2,FALSE),0)</f>
        <v>16.28</v>
      </c>
      <c r="M39">
        <f t="shared" si="0"/>
        <v>12.264000000000001</v>
      </c>
    </row>
    <row r="40" spans="1:13">
      <c r="A40">
        <v>38</v>
      </c>
      <c r="B40" t="s">
        <v>41</v>
      </c>
      <c r="C40" t="s">
        <v>81</v>
      </c>
      <c r="D40">
        <v>6100</v>
      </c>
      <c r="E40" t="s">
        <v>38</v>
      </c>
      <c r="F40">
        <v>11.85</v>
      </c>
      <c r="G40" t="s">
        <v>55</v>
      </c>
      <c r="H40">
        <v>10.5</v>
      </c>
      <c r="I40">
        <f>IFERROR(VLOOKUP(C40,'nfl-week5-2.csv'!E:F,2,FALSE),0)</f>
        <v>20.6</v>
      </c>
      <c r="J40">
        <f>IFERROR(VLOOKUP(C40,'CBS-week5-2.csv'!E:F,2,FALSE),0)</f>
        <v>6.43</v>
      </c>
      <c r="K40">
        <f>IFERROR(VLOOKUP(C40,'fleaflicker-week5-2.csv'!E:F,2,FALSE),0)</f>
        <v>19.3</v>
      </c>
      <c r="L40">
        <f>IFERROR(VLOOKUP(C40,'espn-week5-2.csv'!E:F,2,FALSE),0)</f>
        <v>10.79</v>
      </c>
      <c r="M40">
        <f t="shared" si="0"/>
        <v>13.524000000000001</v>
      </c>
    </row>
    <row r="41" spans="1:13">
      <c r="A41">
        <v>39</v>
      </c>
      <c r="B41" t="s">
        <v>20</v>
      </c>
      <c r="C41" t="s">
        <v>82</v>
      </c>
      <c r="D41">
        <v>6100</v>
      </c>
      <c r="E41" t="s">
        <v>49</v>
      </c>
      <c r="F41">
        <v>18.425000000000001</v>
      </c>
      <c r="G41" t="s">
        <v>50</v>
      </c>
      <c r="H41">
        <v>17.5</v>
      </c>
      <c r="I41">
        <f>IFERROR(VLOOKUP(C41,'nfl-week5-2.csv'!E:F,2,FALSE),0)</f>
        <v>15.6</v>
      </c>
      <c r="J41">
        <f>IFERROR(VLOOKUP(C41,'CBS-week5-2.csv'!E:F,2,FALSE),0)</f>
        <v>12.11</v>
      </c>
      <c r="K41">
        <f>IFERROR(VLOOKUP(C41,'fleaflicker-week5-2.csv'!E:F,2,FALSE),0)</f>
        <v>16.5</v>
      </c>
      <c r="L41">
        <f>IFERROR(VLOOKUP(C41,'espn-week5-2.csv'!E:F,2,FALSE),0)</f>
        <v>14.89</v>
      </c>
      <c r="M41">
        <f t="shared" si="0"/>
        <v>15.319999999999999</v>
      </c>
    </row>
    <row r="42" spans="1:13">
      <c r="A42">
        <v>40</v>
      </c>
      <c r="B42" t="s">
        <v>10</v>
      </c>
      <c r="C42" t="s">
        <v>83</v>
      </c>
      <c r="D42">
        <v>6100</v>
      </c>
      <c r="E42" t="s">
        <v>84</v>
      </c>
      <c r="F42">
        <v>8.7669999999999995</v>
      </c>
      <c r="G42" t="s">
        <v>85</v>
      </c>
      <c r="H42">
        <v>18.5</v>
      </c>
      <c r="I42">
        <f>IFERROR(VLOOKUP(C42,'nfl-week5-2.csv'!E:F,2,FALSE),0)</f>
        <v>24.8</v>
      </c>
      <c r="J42">
        <f>IFERROR(VLOOKUP(C42,'CBS-week5-2.csv'!E:F,2,FALSE),0)</f>
        <v>14.16</v>
      </c>
      <c r="K42">
        <f>IFERROR(VLOOKUP(C42,'fleaflicker-week5-2.csv'!E:F,2,FALSE),0)</f>
        <v>22.4</v>
      </c>
      <c r="L42">
        <f>IFERROR(VLOOKUP(C42,'espn-week5-2.csv'!E:F,2,FALSE),0)</f>
        <v>14.03</v>
      </c>
      <c r="M42">
        <f t="shared" si="0"/>
        <v>18.777999999999999</v>
      </c>
    </row>
    <row r="43" spans="1:13">
      <c r="A43">
        <v>41</v>
      </c>
      <c r="B43" t="s">
        <v>20</v>
      </c>
      <c r="C43" t="s">
        <v>86</v>
      </c>
      <c r="D43">
        <v>6100</v>
      </c>
      <c r="E43" t="s">
        <v>38</v>
      </c>
      <c r="F43">
        <v>11.875</v>
      </c>
      <c r="G43" t="s">
        <v>39</v>
      </c>
      <c r="H43">
        <v>6</v>
      </c>
      <c r="I43">
        <f>IFERROR(VLOOKUP(C43,'nfl-week5-2.csv'!E:F,2,FALSE),0)</f>
        <v>17.3</v>
      </c>
      <c r="J43">
        <f>IFERROR(VLOOKUP(C43,'CBS-week5-2.csv'!E:F,2,FALSE),0)</f>
        <v>10.220000000000001</v>
      </c>
      <c r="K43">
        <f>IFERROR(VLOOKUP(C43,'fleaflicker-week5-2.csv'!E:F,2,FALSE),0)</f>
        <v>16.8</v>
      </c>
      <c r="L43">
        <f>IFERROR(VLOOKUP(C43,'espn-week5-2.csv'!E:F,2,FALSE),0)</f>
        <v>9.8800000000000008</v>
      </c>
      <c r="M43">
        <f t="shared" si="0"/>
        <v>12.040000000000003</v>
      </c>
    </row>
    <row r="44" spans="1:13">
      <c r="A44">
        <v>42</v>
      </c>
      <c r="B44" t="s">
        <v>28</v>
      </c>
      <c r="C44" t="s">
        <v>87</v>
      </c>
      <c r="D44">
        <v>6000</v>
      </c>
      <c r="E44" t="s">
        <v>49</v>
      </c>
      <c r="F44">
        <v>15.505000000000001</v>
      </c>
      <c r="G44" t="s">
        <v>73</v>
      </c>
      <c r="H44">
        <v>18.600000000000001</v>
      </c>
      <c r="I44">
        <f>IFERROR(VLOOKUP(C44,'nfl-week5-2.csv'!E:F,2,FALSE),0)</f>
        <v>17.420000000000002</v>
      </c>
      <c r="J44">
        <f>IFERROR(VLOOKUP(C44,'CBS-week5-2.csv'!E:F,2,FALSE),0)</f>
        <v>18.739999999999998</v>
      </c>
      <c r="K44">
        <f>IFERROR(VLOOKUP(C44,'fleaflicker-week5-2.csv'!E:F,2,FALSE),0)</f>
        <v>18.420000000000002</v>
      </c>
      <c r="L44">
        <f>IFERROR(VLOOKUP(C44,'espn-week5-2.csv'!E:F,2,FALSE),0)</f>
        <v>16.422000000000001</v>
      </c>
      <c r="M44">
        <f t="shared" si="0"/>
        <v>17.920400000000001</v>
      </c>
    </row>
    <row r="45" spans="1:13">
      <c r="A45">
        <v>43</v>
      </c>
      <c r="B45" t="s">
        <v>10</v>
      </c>
      <c r="C45" t="s">
        <v>88</v>
      </c>
      <c r="D45">
        <v>6000</v>
      </c>
      <c r="E45" t="s">
        <v>35</v>
      </c>
      <c r="F45">
        <v>19.899999999999999</v>
      </c>
      <c r="G45" t="s">
        <v>36</v>
      </c>
      <c r="H45">
        <v>13.5</v>
      </c>
      <c r="I45">
        <f>IFERROR(VLOOKUP(C45,'nfl-week5-2.csv'!E:F,2,FALSE),0)</f>
        <v>19.2</v>
      </c>
      <c r="J45">
        <f>IFERROR(VLOOKUP(C45,'CBS-week5-2.csv'!E:F,2,FALSE),0)</f>
        <v>17.41</v>
      </c>
      <c r="K45">
        <f>IFERROR(VLOOKUP(C45,'fleaflicker-week5-2.csv'!E:F,2,FALSE),0)</f>
        <v>17.600000000000001</v>
      </c>
      <c r="L45">
        <f>IFERROR(VLOOKUP(C45,'espn-week5-2.csv'!E:F,2,FALSE),0)</f>
        <v>15.37</v>
      </c>
      <c r="M45">
        <f t="shared" si="0"/>
        <v>16.616000000000003</v>
      </c>
    </row>
    <row r="46" spans="1:13">
      <c r="A46">
        <v>44</v>
      </c>
      <c r="B46" t="s">
        <v>20</v>
      </c>
      <c r="C46" t="s">
        <v>89</v>
      </c>
      <c r="D46">
        <v>6000</v>
      </c>
      <c r="E46" t="s">
        <v>23</v>
      </c>
      <c r="F46">
        <v>15.074999999999999</v>
      </c>
      <c r="G46" t="s">
        <v>24</v>
      </c>
      <c r="H46">
        <v>16</v>
      </c>
      <c r="I46">
        <f>IFERROR(VLOOKUP(C46,'nfl-week5-2.csv'!E:F,2,FALSE),0)</f>
        <v>13.8</v>
      </c>
      <c r="J46">
        <f>IFERROR(VLOOKUP(C46,'CBS-week5-2.csv'!E:F,2,FALSE),0)</f>
        <v>10.23</v>
      </c>
      <c r="K46">
        <f>IFERROR(VLOOKUP(C46,'fleaflicker-week5-2.csv'!E:F,2,FALSE),0)</f>
        <v>18.7</v>
      </c>
      <c r="L46">
        <f>IFERROR(VLOOKUP(C46,'espn-week5-2.csv'!E:F,2,FALSE),0)</f>
        <v>13.5</v>
      </c>
      <c r="M46">
        <f t="shared" si="0"/>
        <v>14.446000000000002</v>
      </c>
    </row>
    <row r="47" spans="1:13">
      <c r="A47">
        <v>45</v>
      </c>
      <c r="B47" t="s">
        <v>28</v>
      </c>
      <c r="C47" t="s">
        <v>90</v>
      </c>
      <c r="D47">
        <v>6000</v>
      </c>
      <c r="E47" t="s">
        <v>91</v>
      </c>
      <c r="F47">
        <v>22.273</v>
      </c>
      <c r="G47" t="s">
        <v>92</v>
      </c>
      <c r="H47">
        <v>18.2</v>
      </c>
      <c r="I47">
        <f>IFERROR(VLOOKUP(C47,'nfl-week5-2.csv'!E:F,2,FALSE),0)</f>
        <v>17.62</v>
      </c>
      <c r="J47">
        <f>IFERROR(VLOOKUP(C47,'CBS-week5-2.csv'!E:F,2,FALSE),0)</f>
        <v>12.87</v>
      </c>
      <c r="K47">
        <f>IFERROR(VLOOKUP(C47,'fleaflicker-week5-2.csv'!E:F,2,FALSE),0)</f>
        <v>19.62</v>
      </c>
      <c r="L47">
        <f>IFERROR(VLOOKUP(C47,'espn-week5-2.csv'!E:F,2,FALSE),0)</f>
        <v>17.033999999999999</v>
      </c>
      <c r="M47">
        <f t="shared" si="0"/>
        <v>17.0688</v>
      </c>
    </row>
    <row r="48" spans="1:13">
      <c r="A48">
        <v>46</v>
      </c>
      <c r="B48" t="s">
        <v>10</v>
      </c>
      <c r="C48" t="s">
        <v>93</v>
      </c>
      <c r="D48">
        <v>5900</v>
      </c>
      <c r="E48" t="s">
        <v>49</v>
      </c>
      <c r="F48">
        <v>10.375</v>
      </c>
      <c r="G48" t="s">
        <v>50</v>
      </c>
      <c r="H48">
        <v>20</v>
      </c>
      <c r="I48">
        <f>IFERROR(VLOOKUP(C48,'nfl-week5-2.csv'!E:F,2,FALSE),0)</f>
        <v>19.100000000000001</v>
      </c>
      <c r="J48">
        <f>IFERROR(VLOOKUP(C48,'CBS-week5-2.csv'!E:F,2,FALSE),0)</f>
        <v>12.08</v>
      </c>
      <c r="K48">
        <f>IFERROR(VLOOKUP(C48,'fleaflicker-week5-2.csv'!E:F,2,FALSE),0)</f>
        <v>18.899999999999999</v>
      </c>
      <c r="L48">
        <f>IFERROR(VLOOKUP(C48,'espn-week5-2.csv'!E:F,2,FALSE),0)</f>
        <v>13.05</v>
      </c>
      <c r="M48">
        <f t="shared" si="0"/>
        <v>16.625999999999998</v>
      </c>
    </row>
    <row r="49" spans="1:13">
      <c r="A49">
        <v>47</v>
      </c>
      <c r="B49" t="s">
        <v>20</v>
      </c>
      <c r="C49" t="s">
        <v>94</v>
      </c>
      <c r="D49">
        <v>5800</v>
      </c>
      <c r="E49" t="s">
        <v>77</v>
      </c>
      <c r="F49">
        <v>11.625</v>
      </c>
      <c r="G49" t="s">
        <v>78</v>
      </c>
      <c r="H49">
        <v>20.5</v>
      </c>
      <c r="I49">
        <f>IFERROR(VLOOKUP(C49,'nfl-week5-2.csv'!E:F,2,FALSE),0)</f>
        <v>14</v>
      </c>
      <c r="J49">
        <f>IFERROR(VLOOKUP(C49,'CBS-week5-2.csv'!E:F,2,FALSE),0)</f>
        <v>12.41</v>
      </c>
      <c r="K49">
        <f>IFERROR(VLOOKUP(C49,'fleaflicker-week5-2.csv'!E:F,2,FALSE),0)</f>
        <v>14.7</v>
      </c>
      <c r="L49">
        <f>IFERROR(VLOOKUP(C49,'espn-week5-2.csv'!E:F,2,FALSE),0)</f>
        <v>16.68</v>
      </c>
      <c r="M49">
        <f t="shared" si="0"/>
        <v>15.657999999999998</v>
      </c>
    </row>
    <row r="50" spans="1:13">
      <c r="A50">
        <v>48</v>
      </c>
      <c r="B50" t="s">
        <v>10</v>
      </c>
      <c r="C50" t="s">
        <v>95</v>
      </c>
      <c r="D50">
        <v>5800</v>
      </c>
      <c r="E50" t="s">
        <v>12</v>
      </c>
      <c r="F50">
        <v>0</v>
      </c>
      <c r="G50" t="s">
        <v>96</v>
      </c>
      <c r="I50">
        <f>IFERROR(VLOOKUP(C50,'nfl-week5-2.csv'!E:F,2,FALSE),0)</f>
        <v>0</v>
      </c>
      <c r="J50">
        <f>IFERROR(VLOOKUP(C50,'CBS-week5-2.csv'!E:F,2,FALSE),0)</f>
        <v>0</v>
      </c>
      <c r="K50">
        <f>IFERROR(VLOOKUP(C50,'fleaflicker-week5-2.csv'!E:F,2,FALSE),0)</f>
        <v>0</v>
      </c>
      <c r="L50">
        <f>IFERROR(VLOOKUP(C50,'espn-week5-2.csv'!E:F,2,FALSE),0)</f>
        <v>0</v>
      </c>
      <c r="M50">
        <f t="shared" si="0"/>
        <v>0</v>
      </c>
    </row>
    <row r="51" spans="1:13">
      <c r="A51">
        <v>49</v>
      </c>
      <c r="B51" t="s">
        <v>28</v>
      </c>
      <c r="C51" t="s">
        <v>97</v>
      </c>
      <c r="D51">
        <v>5800</v>
      </c>
      <c r="E51" t="s">
        <v>91</v>
      </c>
      <c r="F51">
        <v>21.155000000000001</v>
      </c>
      <c r="G51" t="s">
        <v>98</v>
      </c>
      <c r="H51">
        <v>19.3</v>
      </c>
      <c r="I51">
        <f>IFERROR(VLOOKUP(C51,'nfl-week5-2.csv'!E:F,2,FALSE),0)</f>
        <v>12.54</v>
      </c>
      <c r="J51">
        <f>IFERROR(VLOOKUP(C51,'CBS-week5-2.csv'!E:F,2,FALSE),0)</f>
        <v>19.190000000000001</v>
      </c>
      <c r="K51">
        <f>IFERROR(VLOOKUP(C51,'fleaflicker-week5-2.csv'!E:F,2,FALSE),0)</f>
        <v>13.54</v>
      </c>
      <c r="L51">
        <f>IFERROR(VLOOKUP(C51,'espn-week5-2.csv'!E:F,2,FALSE),0)</f>
        <v>17.271999999999998</v>
      </c>
      <c r="M51">
        <f t="shared" si="0"/>
        <v>16.368399999999998</v>
      </c>
    </row>
    <row r="52" spans="1:13">
      <c r="A52">
        <v>50</v>
      </c>
      <c r="B52" t="s">
        <v>10</v>
      </c>
      <c r="C52" t="s">
        <v>99</v>
      </c>
      <c r="D52">
        <v>5700</v>
      </c>
      <c r="E52" t="s">
        <v>30</v>
      </c>
      <c r="F52">
        <v>18.925000000000001</v>
      </c>
      <c r="G52" t="s">
        <v>31</v>
      </c>
      <c r="H52">
        <v>17.5</v>
      </c>
      <c r="I52">
        <f>IFERROR(VLOOKUP(C52,'nfl-week5-2.csv'!E:F,2,FALSE),0)</f>
        <v>17.399999999999999</v>
      </c>
      <c r="J52">
        <f>IFERROR(VLOOKUP(C52,'CBS-week5-2.csv'!E:F,2,FALSE),0)</f>
        <v>15.3</v>
      </c>
      <c r="K52">
        <f>IFERROR(VLOOKUP(C52,'fleaflicker-week5-2.csv'!E:F,2,FALSE),0)</f>
        <v>16.7</v>
      </c>
      <c r="L52">
        <f>IFERROR(VLOOKUP(C52,'espn-week5-2.csv'!E:F,2,FALSE),0)</f>
        <v>12.53</v>
      </c>
      <c r="M52">
        <f t="shared" si="0"/>
        <v>15.886000000000001</v>
      </c>
    </row>
    <row r="53" spans="1:13">
      <c r="A53">
        <v>51</v>
      </c>
      <c r="B53" t="s">
        <v>28</v>
      </c>
      <c r="C53" t="s">
        <v>100</v>
      </c>
      <c r="D53">
        <v>5700</v>
      </c>
      <c r="E53" t="s">
        <v>38</v>
      </c>
      <c r="F53">
        <v>24.295000000000002</v>
      </c>
      <c r="G53" t="s">
        <v>39</v>
      </c>
      <c r="H53">
        <v>18.600000000000001</v>
      </c>
      <c r="I53">
        <f>IFERROR(VLOOKUP(C53,'nfl-week5-2.csv'!E:F,2,FALSE),0)</f>
        <v>12.82</v>
      </c>
      <c r="J53">
        <f>IFERROR(VLOOKUP(C53,'CBS-week5-2.csv'!E:F,2,FALSE),0)</f>
        <v>16.059999999999999</v>
      </c>
      <c r="K53">
        <f>IFERROR(VLOOKUP(C53,'fleaflicker-week5-2.csv'!E:F,2,FALSE),0)</f>
        <v>13.82</v>
      </c>
      <c r="L53">
        <f>IFERROR(VLOOKUP(C53,'espn-week5-2.csv'!E:F,2,FALSE),0)</f>
        <v>14.75</v>
      </c>
      <c r="M53">
        <f t="shared" si="0"/>
        <v>15.210000000000003</v>
      </c>
    </row>
    <row r="54" spans="1:13">
      <c r="A54">
        <v>52</v>
      </c>
      <c r="B54" t="s">
        <v>20</v>
      </c>
      <c r="C54" t="s">
        <v>101</v>
      </c>
      <c r="D54">
        <v>5700</v>
      </c>
      <c r="E54" t="s">
        <v>91</v>
      </c>
      <c r="F54">
        <v>14.8</v>
      </c>
      <c r="G54" t="s">
        <v>98</v>
      </c>
      <c r="I54">
        <f>IFERROR(VLOOKUP(C54,'nfl-week5-2.csv'!E:F,2,FALSE),0)</f>
        <v>0</v>
      </c>
      <c r="J54">
        <f>IFERROR(VLOOKUP(C54,'CBS-week5-2.csv'!E:F,2,FALSE),0)</f>
        <v>0</v>
      </c>
      <c r="K54">
        <f>IFERROR(VLOOKUP(C54,'fleaflicker-week5-2.csv'!E:F,2,FALSE),0)</f>
        <v>0</v>
      </c>
      <c r="L54">
        <f>IFERROR(VLOOKUP(C54,'espn-week5-2.csv'!E:F,2,FALSE),0)</f>
        <v>0</v>
      </c>
      <c r="M54">
        <f t="shared" si="0"/>
        <v>0</v>
      </c>
    </row>
    <row r="55" spans="1:13">
      <c r="A55">
        <v>53</v>
      </c>
      <c r="B55" t="s">
        <v>28</v>
      </c>
      <c r="C55" t="s">
        <v>102</v>
      </c>
      <c r="D55">
        <v>5600</v>
      </c>
      <c r="E55" t="s">
        <v>77</v>
      </c>
      <c r="F55">
        <v>15.57</v>
      </c>
      <c r="G55" t="s">
        <v>78</v>
      </c>
      <c r="H55">
        <v>12.1</v>
      </c>
      <c r="I55">
        <f>IFERROR(VLOOKUP(C55,'nfl-week5-2.csv'!E:F,2,FALSE),0)</f>
        <v>17.98</v>
      </c>
      <c r="J55">
        <f>IFERROR(VLOOKUP(C55,'CBS-week5-2.csv'!E:F,2,FALSE),0)</f>
        <v>17.21</v>
      </c>
      <c r="K55">
        <f>IFERROR(VLOOKUP(C55,'fleaflicker-week5-2.csv'!E:F,2,FALSE),0)</f>
        <v>18.98</v>
      </c>
      <c r="L55">
        <f>IFERROR(VLOOKUP(C55,'espn-week5-2.csv'!E:F,2,FALSE),0)</f>
        <v>16.661999999999999</v>
      </c>
      <c r="M55">
        <f t="shared" si="0"/>
        <v>16.586399999999998</v>
      </c>
    </row>
    <row r="56" spans="1:13">
      <c r="A56">
        <v>54</v>
      </c>
      <c r="B56" t="s">
        <v>28</v>
      </c>
      <c r="C56" t="s">
        <v>103</v>
      </c>
      <c r="D56">
        <v>5500</v>
      </c>
      <c r="E56" t="s">
        <v>35</v>
      </c>
      <c r="F56">
        <v>17.8</v>
      </c>
      <c r="G56" t="s">
        <v>36</v>
      </c>
      <c r="H56">
        <v>15.3</v>
      </c>
      <c r="I56">
        <f>IFERROR(VLOOKUP(C56,'nfl-week5-2.csv'!E:F,2,FALSE),0)</f>
        <v>17.559999999999999</v>
      </c>
      <c r="J56">
        <f>IFERROR(VLOOKUP(C56,'CBS-week5-2.csv'!E:F,2,FALSE),0)</f>
        <v>20.64</v>
      </c>
      <c r="K56">
        <f>IFERROR(VLOOKUP(C56,'fleaflicker-week5-2.csv'!E:F,2,FALSE),0)</f>
        <v>18.559999999999999</v>
      </c>
      <c r="L56">
        <f>IFERROR(VLOOKUP(C56,'espn-week5-2.csv'!E:F,2,FALSE),0)</f>
        <v>18.015999999999998</v>
      </c>
      <c r="M56">
        <f t="shared" si="0"/>
        <v>18.0152</v>
      </c>
    </row>
    <row r="57" spans="1:13">
      <c r="A57">
        <v>55</v>
      </c>
      <c r="B57" t="s">
        <v>20</v>
      </c>
      <c r="C57" t="s">
        <v>104</v>
      </c>
      <c r="D57">
        <v>5500</v>
      </c>
      <c r="E57" t="s">
        <v>91</v>
      </c>
      <c r="F57">
        <v>11.967000000000001</v>
      </c>
      <c r="G57" t="s">
        <v>98</v>
      </c>
      <c r="I57">
        <f>IFERROR(VLOOKUP(C57,'nfl-week5-2.csv'!E:F,2,FALSE),0)</f>
        <v>0</v>
      </c>
      <c r="J57">
        <f>IFERROR(VLOOKUP(C57,'CBS-week5-2.csv'!E:F,2,FALSE),0)</f>
        <v>0</v>
      </c>
      <c r="K57">
        <f>IFERROR(VLOOKUP(C57,'fleaflicker-week5-2.csv'!E:F,2,FALSE),0)</f>
        <v>0</v>
      </c>
      <c r="L57">
        <f>IFERROR(VLOOKUP(C57,'espn-week5-2.csv'!E:F,2,FALSE),0)</f>
        <v>0</v>
      </c>
      <c r="M57">
        <f t="shared" si="0"/>
        <v>0</v>
      </c>
    </row>
    <row r="58" spans="1:13">
      <c r="A58">
        <v>56</v>
      </c>
      <c r="B58" t="s">
        <v>28</v>
      </c>
      <c r="C58" t="s">
        <v>105</v>
      </c>
      <c r="D58">
        <v>5500</v>
      </c>
      <c r="E58" t="s">
        <v>26</v>
      </c>
      <c r="F58">
        <v>17.72</v>
      </c>
      <c r="G58" t="s">
        <v>70</v>
      </c>
      <c r="H58">
        <v>13.8</v>
      </c>
      <c r="I58">
        <f>IFERROR(VLOOKUP(C58,'nfl-week5-2.csv'!E:F,2,FALSE),0)</f>
        <v>10.42</v>
      </c>
      <c r="J58">
        <f>IFERROR(VLOOKUP(C58,'CBS-week5-2.csv'!E:F,2,FALSE),0)</f>
        <v>14.14</v>
      </c>
      <c r="K58">
        <f>IFERROR(VLOOKUP(C58,'fleaflicker-week5-2.csv'!E:F,2,FALSE),0)</f>
        <v>11.42</v>
      </c>
      <c r="L58">
        <f>IFERROR(VLOOKUP(C58,'espn-week5-2.csv'!E:F,2,FALSE),0)</f>
        <v>14.93</v>
      </c>
      <c r="M58">
        <f t="shared" si="0"/>
        <v>12.942000000000002</v>
      </c>
    </row>
    <row r="59" spans="1:13">
      <c r="A59">
        <v>57</v>
      </c>
      <c r="B59" t="s">
        <v>10</v>
      </c>
      <c r="C59" t="s">
        <v>106</v>
      </c>
      <c r="D59">
        <v>5500</v>
      </c>
      <c r="E59" t="s">
        <v>91</v>
      </c>
      <c r="F59">
        <v>7.633</v>
      </c>
      <c r="G59" t="s">
        <v>98</v>
      </c>
      <c r="I59">
        <f>IFERROR(VLOOKUP(C59,'nfl-week5-2.csv'!E:F,2,FALSE),0)</f>
        <v>19</v>
      </c>
      <c r="J59">
        <f>IFERROR(VLOOKUP(C59,'CBS-week5-2.csv'!E:F,2,FALSE),0)</f>
        <v>0</v>
      </c>
      <c r="K59">
        <f>IFERROR(VLOOKUP(C59,'fleaflicker-week5-2.csv'!E:F,2,FALSE),0)</f>
        <v>17.600000000000001</v>
      </c>
      <c r="L59">
        <f>IFERROR(VLOOKUP(C59,'espn-week5-2.csv'!E:F,2,FALSE),0)</f>
        <v>0</v>
      </c>
      <c r="M59">
        <f t="shared" si="0"/>
        <v>18.3</v>
      </c>
    </row>
    <row r="60" spans="1:13">
      <c r="A60">
        <v>58</v>
      </c>
      <c r="B60" t="s">
        <v>10</v>
      </c>
      <c r="C60" t="s">
        <v>107</v>
      </c>
      <c r="D60">
        <v>5500</v>
      </c>
      <c r="E60" t="s">
        <v>84</v>
      </c>
      <c r="F60">
        <v>15.75</v>
      </c>
      <c r="G60" t="s">
        <v>108</v>
      </c>
      <c r="H60">
        <v>19.5</v>
      </c>
      <c r="I60">
        <f>IFERROR(VLOOKUP(C60,'nfl-week5-2.csv'!E:F,2,FALSE),0)</f>
        <v>18.2</v>
      </c>
      <c r="J60">
        <f>IFERROR(VLOOKUP(C60,'CBS-week5-2.csv'!E:F,2,FALSE),0)</f>
        <v>13.13</v>
      </c>
      <c r="K60">
        <f>IFERROR(VLOOKUP(C60,'fleaflicker-week5-2.csv'!E:F,2,FALSE),0)</f>
        <v>17.100000000000001</v>
      </c>
      <c r="L60">
        <f>IFERROR(VLOOKUP(C60,'espn-week5-2.csv'!E:F,2,FALSE),0)</f>
        <v>14.73</v>
      </c>
      <c r="M60">
        <f t="shared" si="0"/>
        <v>16.532000000000004</v>
      </c>
    </row>
    <row r="61" spans="1:13">
      <c r="A61">
        <v>59</v>
      </c>
      <c r="B61" t="s">
        <v>28</v>
      </c>
      <c r="C61" t="s">
        <v>109</v>
      </c>
      <c r="D61">
        <v>5400</v>
      </c>
      <c r="E61" t="s">
        <v>45</v>
      </c>
      <c r="F61">
        <v>14.22</v>
      </c>
      <c r="G61" t="s">
        <v>46</v>
      </c>
      <c r="H61">
        <v>17.5</v>
      </c>
      <c r="I61">
        <f>IFERROR(VLOOKUP(C61,'nfl-week5-2.csv'!E:F,2,FALSE),0)</f>
        <v>18.420000000000002</v>
      </c>
      <c r="J61">
        <f>IFERROR(VLOOKUP(C61,'CBS-week5-2.csv'!E:F,2,FALSE),0)</f>
        <v>15.57</v>
      </c>
      <c r="K61">
        <f>IFERROR(VLOOKUP(C61,'fleaflicker-week5-2.csv'!E:F,2,FALSE),0)</f>
        <v>19.420000000000002</v>
      </c>
      <c r="L61">
        <f>IFERROR(VLOOKUP(C61,'espn-week5-2.csv'!E:F,2,FALSE),0)</f>
        <v>21.768000000000001</v>
      </c>
      <c r="M61">
        <f t="shared" si="0"/>
        <v>18.535599999999999</v>
      </c>
    </row>
    <row r="62" spans="1:13">
      <c r="A62">
        <v>60</v>
      </c>
      <c r="B62" t="s">
        <v>10</v>
      </c>
      <c r="C62" t="s">
        <v>110</v>
      </c>
      <c r="D62">
        <v>5400</v>
      </c>
      <c r="E62" t="s">
        <v>91</v>
      </c>
      <c r="F62">
        <v>16.867000000000001</v>
      </c>
      <c r="G62" t="s">
        <v>92</v>
      </c>
      <c r="H62">
        <v>13</v>
      </c>
      <c r="I62">
        <f>IFERROR(VLOOKUP(C62,'nfl-week5-2.csv'!E:F,2,FALSE),0)</f>
        <v>9.5</v>
      </c>
      <c r="J62">
        <f>IFERROR(VLOOKUP(C62,'CBS-week5-2.csv'!E:F,2,FALSE),0)</f>
        <v>10.15</v>
      </c>
      <c r="K62">
        <f>IFERROR(VLOOKUP(C62,'fleaflicker-week5-2.csv'!E:F,2,FALSE),0)</f>
        <v>8.9</v>
      </c>
      <c r="L62">
        <f>IFERROR(VLOOKUP(C62,'espn-week5-2.csv'!E:F,2,FALSE),0)</f>
        <v>13.53</v>
      </c>
      <c r="M62">
        <f t="shared" si="0"/>
        <v>11.016</v>
      </c>
    </row>
    <row r="63" spans="1:13">
      <c r="A63">
        <v>61</v>
      </c>
      <c r="B63" t="s">
        <v>28</v>
      </c>
      <c r="C63" t="s">
        <v>111</v>
      </c>
      <c r="D63">
        <v>5300</v>
      </c>
      <c r="E63" t="s">
        <v>35</v>
      </c>
      <c r="F63">
        <v>14.513</v>
      </c>
      <c r="G63" t="s">
        <v>58</v>
      </c>
      <c r="H63">
        <v>19</v>
      </c>
      <c r="I63">
        <f>IFERROR(VLOOKUP(C63,'nfl-week5-2.csv'!E:F,2,FALSE),0)</f>
        <v>17.739999999999998</v>
      </c>
      <c r="J63">
        <f>IFERROR(VLOOKUP(C63,'CBS-week5-2.csv'!E:F,2,FALSE),0)</f>
        <v>14.61</v>
      </c>
      <c r="K63">
        <f>IFERROR(VLOOKUP(C63,'fleaflicker-week5-2.csv'!E:F,2,FALSE),0)</f>
        <v>18.739999999999998</v>
      </c>
      <c r="L63">
        <f>IFERROR(VLOOKUP(C63,'espn-week5-2.csv'!E:F,2,FALSE),0)</f>
        <v>16.507999999999999</v>
      </c>
      <c r="M63">
        <f t="shared" si="0"/>
        <v>17.319599999999998</v>
      </c>
    </row>
    <row r="64" spans="1:13">
      <c r="A64">
        <v>62</v>
      </c>
      <c r="B64" t="s">
        <v>10</v>
      </c>
      <c r="C64" t="s">
        <v>112</v>
      </c>
      <c r="D64">
        <v>5300</v>
      </c>
      <c r="E64" t="s">
        <v>12</v>
      </c>
      <c r="F64">
        <v>14.4</v>
      </c>
      <c r="G64" t="s">
        <v>96</v>
      </c>
      <c r="H64">
        <v>19</v>
      </c>
      <c r="I64">
        <f>IFERROR(VLOOKUP(C64,'nfl-week5-2.csv'!E:F,2,FALSE),0)</f>
        <v>20.399999999999999</v>
      </c>
      <c r="J64">
        <f>IFERROR(VLOOKUP(C64,'CBS-week5-2.csv'!E:F,2,FALSE),0)</f>
        <v>15.31</v>
      </c>
      <c r="K64">
        <f>IFERROR(VLOOKUP(C64,'fleaflicker-week5-2.csv'!E:F,2,FALSE),0)</f>
        <v>19.2</v>
      </c>
      <c r="L64">
        <f>IFERROR(VLOOKUP(C64,'espn-week5-2.csv'!E:F,2,FALSE),0)</f>
        <v>13.57</v>
      </c>
      <c r="M64">
        <f t="shared" si="0"/>
        <v>17.495999999999999</v>
      </c>
    </row>
    <row r="65" spans="1:13">
      <c r="A65">
        <v>63</v>
      </c>
      <c r="B65" t="s">
        <v>28</v>
      </c>
      <c r="C65" t="s">
        <v>113</v>
      </c>
      <c r="D65">
        <v>5300</v>
      </c>
      <c r="E65" t="s">
        <v>12</v>
      </c>
      <c r="F65">
        <v>15.8</v>
      </c>
      <c r="G65" t="s">
        <v>96</v>
      </c>
      <c r="H65">
        <v>13</v>
      </c>
      <c r="I65">
        <f>IFERROR(VLOOKUP(C65,'nfl-week5-2.csv'!E:F,2,FALSE),0)</f>
        <v>10.36</v>
      </c>
      <c r="J65">
        <f>IFERROR(VLOOKUP(C65,'CBS-week5-2.csv'!E:F,2,FALSE),0)</f>
        <v>14.8</v>
      </c>
      <c r="K65">
        <f>IFERROR(VLOOKUP(C65,'fleaflicker-week5-2.csv'!E:F,2,FALSE),0)</f>
        <v>11.36</v>
      </c>
      <c r="L65">
        <f>IFERROR(VLOOKUP(C65,'espn-week5-2.csv'!E:F,2,FALSE),0)</f>
        <v>15.742000000000001</v>
      </c>
      <c r="M65">
        <f t="shared" si="0"/>
        <v>13.0524</v>
      </c>
    </row>
    <row r="66" spans="1:13">
      <c r="A66">
        <v>64</v>
      </c>
      <c r="B66" t="s">
        <v>20</v>
      </c>
      <c r="C66" t="s">
        <v>114</v>
      </c>
      <c r="D66">
        <v>5300</v>
      </c>
      <c r="E66" t="s">
        <v>45</v>
      </c>
      <c r="F66">
        <v>13.6</v>
      </c>
      <c r="G66" t="s">
        <v>64</v>
      </c>
      <c r="H66">
        <v>3.5</v>
      </c>
      <c r="I66">
        <f>IFERROR(VLOOKUP(C66,'nfl-week5-2.csv'!E:F,2,FALSE),0)</f>
        <v>15.3</v>
      </c>
      <c r="J66">
        <f>IFERROR(VLOOKUP(C66,'CBS-week5-2.csv'!E:F,2,FALSE),0)</f>
        <v>10.039999999999999</v>
      </c>
      <c r="K66">
        <f>IFERROR(VLOOKUP(C66,'fleaflicker-week5-2.csv'!E:F,2,FALSE),0)</f>
        <v>16.100000000000001</v>
      </c>
      <c r="L66">
        <f>IFERROR(VLOOKUP(C66,'espn-week5-2.csv'!E:F,2,FALSE),0)</f>
        <v>9.2100000000000009</v>
      </c>
      <c r="M66">
        <f t="shared" si="0"/>
        <v>10.83</v>
      </c>
    </row>
    <row r="67" spans="1:13">
      <c r="A67">
        <v>65</v>
      </c>
      <c r="B67" t="s">
        <v>20</v>
      </c>
      <c r="C67" t="s">
        <v>115</v>
      </c>
      <c r="D67">
        <v>5300</v>
      </c>
      <c r="E67" t="s">
        <v>26</v>
      </c>
      <c r="F67">
        <v>6.1</v>
      </c>
      <c r="G67" t="s">
        <v>27</v>
      </c>
      <c r="H67">
        <v>7</v>
      </c>
      <c r="I67">
        <f>IFERROR(VLOOKUP(C67,'nfl-week5-2.csv'!E:F,2,FALSE),0)</f>
        <v>15.3</v>
      </c>
      <c r="J67">
        <f>IFERROR(VLOOKUP(C67,'CBS-week5-2.csv'!E:F,2,FALSE),0)</f>
        <v>10.85</v>
      </c>
      <c r="K67">
        <f>IFERROR(VLOOKUP(C67,'fleaflicker-week5-2.csv'!E:F,2,FALSE),0)</f>
        <v>15.6</v>
      </c>
      <c r="L67">
        <f>IFERROR(VLOOKUP(C67,'espn-week5-2.csv'!E:F,2,FALSE),0)</f>
        <v>11.47</v>
      </c>
      <c r="M67">
        <f t="shared" ref="M67:M130" si="1">IFERROR(AVERAGEIF(H67:L67,"&gt;0"),0)</f>
        <v>12.044</v>
      </c>
    </row>
    <row r="68" spans="1:13">
      <c r="A68">
        <v>66</v>
      </c>
      <c r="B68" t="s">
        <v>28</v>
      </c>
      <c r="C68" t="s">
        <v>116</v>
      </c>
      <c r="D68">
        <v>5200</v>
      </c>
      <c r="E68" t="s">
        <v>15</v>
      </c>
      <c r="F68">
        <v>15.395</v>
      </c>
      <c r="G68" t="s">
        <v>117</v>
      </c>
      <c r="H68">
        <v>16.3</v>
      </c>
      <c r="I68">
        <f>IFERROR(VLOOKUP(C68,'nfl-week5-2.csv'!E:F,2,FALSE),0)</f>
        <v>12.74</v>
      </c>
      <c r="J68">
        <f>IFERROR(VLOOKUP(C68,'CBS-week5-2.csv'!E:F,2,FALSE),0)</f>
        <v>15.95</v>
      </c>
      <c r="K68">
        <f>IFERROR(VLOOKUP(C68,'fleaflicker-week5-2.csv'!E:F,2,FALSE),0)</f>
        <v>14.74</v>
      </c>
      <c r="L68">
        <f>IFERROR(VLOOKUP(C68,'espn-week5-2.csv'!E:F,2,FALSE),0)</f>
        <v>16.920000000000002</v>
      </c>
      <c r="M68">
        <f t="shared" si="1"/>
        <v>15.330000000000002</v>
      </c>
    </row>
    <row r="69" spans="1:13">
      <c r="A69">
        <v>67</v>
      </c>
      <c r="B69" t="s">
        <v>10</v>
      </c>
      <c r="C69" t="s">
        <v>118</v>
      </c>
      <c r="D69">
        <v>5200</v>
      </c>
      <c r="E69" t="s">
        <v>45</v>
      </c>
      <c r="F69">
        <v>9.4</v>
      </c>
      <c r="G69" t="s">
        <v>46</v>
      </c>
      <c r="H69">
        <v>16</v>
      </c>
      <c r="I69">
        <f>IFERROR(VLOOKUP(C69,'nfl-week5-2.csv'!E:F,2,FALSE),0)</f>
        <v>18</v>
      </c>
      <c r="J69">
        <f>IFERROR(VLOOKUP(C69,'CBS-week5-2.csv'!E:F,2,FALSE),0)</f>
        <v>10.62</v>
      </c>
      <c r="K69">
        <f>IFERROR(VLOOKUP(C69,'fleaflicker-week5-2.csv'!E:F,2,FALSE),0)</f>
        <v>17.100000000000001</v>
      </c>
      <c r="L69">
        <f>IFERROR(VLOOKUP(C69,'espn-week5-2.csv'!E:F,2,FALSE),0)</f>
        <v>13.3</v>
      </c>
      <c r="M69">
        <f t="shared" si="1"/>
        <v>15.004</v>
      </c>
    </row>
    <row r="70" spans="1:13">
      <c r="A70">
        <v>68</v>
      </c>
      <c r="B70" t="s">
        <v>28</v>
      </c>
      <c r="C70" t="s">
        <v>119</v>
      </c>
      <c r="D70">
        <v>5200</v>
      </c>
      <c r="E70" t="s">
        <v>30</v>
      </c>
      <c r="F70">
        <v>14.425000000000001</v>
      </c>
      <c r="G70" t="s">
        <v>120</v>
      </c>
      <c r="H70">
        <v>12.8</v>
      </c>
      <c r="I70">
        <f>IFERROR(VLOOKUP(C70,'nfl-week5-2.csv'!E:F,2,FALSE),0)</f>
        <v>18.14</v>
      </c>
      <c r="J70">
        <f>IFERROR(VLOOKUP(C70,'CBS-week5-2.csv'!E:F,2,FALSE),0)</f>
        <v>13.65</v>
      </c>
      <c r="K70">
        <f>IFERROR(VLOOKUP(C70,'fleaflicker-week5-2.csv'!E:F,2,FALSE),0)</f>
        <v>19.14</v>
      </c>
      <c r="L70">
        <f>IFERROR(VLOOKUP(C70,'espn-week5-2.csv'!E:F,2,FALSE),0)</f>
        <v>14.48</v>
      </c>
      <c r="M70">
        <f t="shared" si="1"/>
        <v>15.642000000000001</v>
      </c>
    </row>
    <row r="71" spans="1:13">
      <c r="A71">
        <v>69</v>
      </c>
      <c r="B71" t="s">
        <v>41</v>
      </c>
      <c r="C71" t="s">
        <v>121</v>
      </c>
      <c r="D71">
        <v>5200</v>
      </c>
      <c r="E71" t="s">
        <v>35</v>
      </c>
      <c r="F71">
        <v>16.574999999999999</v>
      </c>
      <c r="G71" t="s">
        <v>36</v>
      </c>
      <c r="H71">
        <v>18</v>
      </c>
      <c r="I71">
        <f>IFERROR(VLOOKUP(C71,'nfl-week5-2.csv'!E:F,2,FALSE),0)</f>
        <v>17</v>
      </c>
      <c r="J71">
        <f>IFERROR(VLOOKUP(C71,'CBS-week5-2.csv'!E:F,2,FALSE),0)</f>
        <v>16.079999999999998</v>
      </c>
      <c r="K71">
        <f>IFERROR(VLOOKUP(C71,'fleaflicker-week5-2.csv'!E:F,2,FALSE),0)</f>
        <v>15.5</v>
      </c>
      <c r="L71">
        <f>IFERROR(VLOOKUP(C71,'espn-week5-2.csv'!E:F,2,FALSE),0)</f>
        <v>12.62</v>
      </c>
      <c r="M71">
        <f t="shared" si="1"/>
        <v>15.84</v>
      </c>
    </row>
    <row r="72" spans="1:13">
      <c r="A72">
        <v>70</v>
      </c>
      <c r="B72" t="s">
        <v>28</v>
      </c>
      <c r="C72" t="s">
        <v>122</v>
      </c>
      <c r="D72">
        <v>5200</v>
      </c>
      <c r="E72" t="s">
        <v>12</v>
      </c>
      <c r="F72">
        <v>0</v>
      </c>
      <c r="G72" t="s">
        <v>96</v>
      </c>
      <c r="I72">
        <f>IFERROR(VLOOKUP(C72,'nfl-week5-2.csv'!E:F,2,FALSE),0)</f>
        <v>0</v>
      </c>
      <c r="J72">
        <f>IFERROR(VLOOKUP(C72,'CBS-week5-2.csv'!E:F,2,FALSE),0)</f>
        <v>0.314</v>
      </c>
      <c r="K72">
        <f>IFERROR(VLOOKUP(C72,'fleaflicker-week5-2.csv'!E:F,2,FALSE),0)</f>
        <v>0</v>
      </c>
      <c r="L72">
        <f>IFERROR(VLOOKUP(C72,'espn-week5-2.csv'!E:F,2,FALSE),0)</f>
        <v>0</v>
      </c>
      <c r="M72">
        <f t="shared" si="1"/>
        <v>0.314</v>
      </c>
    </row>
    <row r="73" spans="1:13">
      <c r="A73">
        <v>71</v>
      </c>
      <c r="B73" t="s">
        <v>28</v>
      </c>
      <c r="C73" t="s">
        <v>123</v>
      </c>
      <c r="D73">
        <v>5100</v>
      </c>
      <c r="E73" t="s">
        <v>18</v>
      </c>
      <c r="F73">
        <v>4.4269999999999996</v>
      </c>
      <c r="G73" t="s">
        <v>19</v>
      </c>
      <c r="I73">
        <f>IFERROR(VLOOKUP(C73,'nfl-week5-2.csv'!E:F,2,FALSE),0)</f>
        <v>13.78</v>
      </c>
      <c r="J73">
        <f>IFERROR(VLOOKUP(C73,'CBS-week5-2.csv'!E:F,2,FALSE),0)</f>
        <v>14.02</v>
      </c>
      <c r="K73">
        <f>IFERROR(VLOOKUP(C73,'fleaflicker-week5-2.csv'!E:F,2,FALSE),0)</f>
        <v>0</v>
      </c>
      <c r="L73">
        <f>IFERROR(VLOOKUP(C73,'espn-week5-2.csv'!E:F,2,FALSE),0)</f>
        <v>18.638000000000002</v>
      </c>
      <c r="M73">
        <f t="shared" si="1"/>
        <v>15.479333333333335</v>
      </c>
    </row>
    <row r="74" spans="1:13">
      <c r="A74">
        <v>72</v>
      </c>
      <c r="B74" t="s">
        <v>28</v>
      </c>
      <c r="C74" t="s">
        <v>124</v>
      </c>
      <c r="D74">
        <v>5100</v>
      </c>
      <c r="E74" t="s">
        <v>77</v>
      </c>
      <c r="F74">
        <v>17.713000000000001</v>
      </c>
      <c r="G74" t="s">
        <v>125</v>
      </c>
      <c r="H74">
        <v>14.2</v>
      </c>
      <c r="I74">
        <f>IFERROR(VLOOKUP(C74,'nfl-week5-2.csv'!E:F,2,FALSE),0)</f>
        <v>13.24</v>
      </c>
      <c r="J74">
        <f>IFERROR(VLOOKUP(C74,'CBS-week5-2.csv'!E:F,2,FALSE),0)</f>
        <v>15.22</v>
      </c>
      <c r="K74">
        <f>IFERROR(VLOOKUP(C74,'fleaflicker-week5-2.csv'!E:F,2,FALSE),0)</f>
        <v>14.24</v>
      </c>
      <c r="L74">
        <f>IFERROR(VLOOKUP(C74,'espn-week5-2.csv'!E:F,2,FALSE),0)</f>
        <v>13.31</v>
      </c>
      <c r="M74">
        <f t="shared" si="1"/>
        <v>14.041999999999998</v>
      </c>
    </row>
    <row r="75" spans="1:13">
      <c r="A75">
        <v>73</v>
      </c>
      <c r="B75" t="s">
        <v>28</v>
      </c>
      <c r="C75" t="s">
        <v>126</v>
      </c>
      <c r="D75">
        <v>5100</v>
      </c>
      <c r="E75" t="s">
        <v>23</v>
      </c>
      <c r="F75">
        <v>10.08</v>
      </c>
      <c r="G75" t="s">
        <v>24</v>
      </c>
      <c r="H75">
        <v>13.7</v>
      </c>
      <c r="I75">
        <f>IFERROR(VLOOKUP(C75,'nfl-week5-2.csv'!E:F,2,FALSE),0)</f>
        <v>18.04</v>
      </c>
      <c r="J75">
        <f>IFERROR(VLOOKUP(C75,'CBS-week5-2.csv'!E:F,2,FALSE),0)</f>
        <v>11.37</v>
      </c>
      <c r="K75">
        <f>IFERROR(VLOOKUP(C75,'fleaflicker-week5-2.csv'!E:F,2,FALSE),0)</f>
        <v>19.04</v>
      </c>
      <c r="L75">
        <f>IFERROR(VLOOKUP(C75,'espn-week5-2.csv'!E:F,2,FALSE),0)</f>
        <v>15.843999999999999</v>
      </c>
      <c r="M75">
        <f t="shared" si="1"/>
        <v>15.598800000000001</v>
      </c>
    </row>
    <row r="76" spans="1:13">
      <c r="A76">
        <v>74</v>
      </c>
      <c r="B76" t="s">
        <v>10</v>
      </c>
      <c r="C76" t="s">
        <v>127</v>
      </c>
      <c r="D76">
        <v>5100</v>
      </c>
      <c r="E76" t="s">
        <v>45</v>
      </c>
      <c r="F76">
        <v>12.275</v>
      </c>
      <c r="G76" t="s">
        <v>64</v>
      </c>
      <c r="H76">
        <v>17.5</v>
      </c>
      <c r="I76">
        <f>IFERROR(VLOOKUP(C76,'nfl-week5-2.csv'!E:F,2,FALSE),0)</f>
        <v>14.6</v>
      </c>
      <c r="J76">
        <f>IFERROR(VLOOKUP(C76,'CBS-week5-2.csv'!E:F,2,FALSE),0)</f>
        <v>0</v>
      </c>
      <c r="K76">
        <f>IFERROR(VLOOKUP(C76,'fleaflicker-week5-2.csv'!E:F,2,FALSE),0)</f>
        <v>13.3</v>
      </c>
      <c r="L76">
        <f>IFERROR(VLOOKUP(C76,'espn-week5-2.csv'!E:F,2,FALSE),0)</f>
        <v>0</v>
      </c>
      <c r="M76">
        <f t="shared" si="1"/>
        <v>15.133333333333335</v>
      </c>
    </row>
    <row r="77" spans="1:13">
      <c r="A77">
        <v>75</v>
      </c>
      <c r="B77" t="s">
        <v>28</v>
      </c>
      <c r="C77" t="s">
        <v>128</v>
      </c>
      <c r="D77">
        <v>5100</v>
      </c>
      <c r="E77" t="s">
        <v>84</v>
      </c>
      <c r="F77">
        <v>17.484999999999999</v>
      </c>
      <c r="G77" t="s">
        <v>108</v>
      </c>
      <c r="H77">
        <v>18.100000000000001</v>
      </c>
      <c r="I77">
        <f>IFERROR(VLOOKUP(C77,'nfl-week5-2.csv'!E:F,2,FALSE),0)</f>
        <v>17.02</v>
      </c>
      <c r="J77">
        <f>IFERROR(VLOOKUP(C77,'CBS-week5-2.csv'!E:F,2,FALSE),0)</f>
        <v>16.72</v>
      </c>
      <c r="K77">
        <f>IFERROR(VLOOKUP(C77,'fleaflicker-week5-2.csv'!E:F,2,FALSE),0)</f>
        <v>18.02</v>
      </c>
      <c r="L77">
        <f>IFERROR(VLOOKUP(C77,'espn-week5-2.csv'!E:F,2,FALSE),0)</f>
        <v>17.091999999999999</v>
      </c>
      <c r="M77">
        <f t="shared" si="1"/>
        <v>17.3904</v>
      </c>
    </row>
    <row r="78" spans="1:13">
      <c r="A78">
        <v>76</v>
      </c>
      <c r="B78" t="s">
        <v>28</v>
      </c>
      <c r="C78" t="s">
        <v>129</v>
      </c>
      <c r="D78">
        <v>5100</v>
      </c>
      <c r="E78" t="s">
        <v>84</v>
      </c>
      <c r="F78">
        <v>16.475000000000001</v>
      </c>
      <c r="G78" t="s">
        <v>85</v>
      </c>
      <c r="H78">
        <v>18</v>
      </c>
      <c r="I78">
        <f>IFERROR(VLOOKUP(C78,'nfl-week5-2.csv'!E:F,2,FALSE),0)</f>
        <v>15.4</v>
      </c>
      <c r="J78">
        <f>IFERROR(VLOOKUP(C78,'CBS-week5-2.csv'!E:F,2,FALSE),0)</f>
        <v>16.11</v>
      </c>
      <c r="K78">
        <f>IFERROR(VLOOKUP(C78,'fleaflicker-week5-2.csv'!E:F,2,FALSE),0)</f>
        <v>16.399999999999999</v>
      </c>
      <c r="L78">
        <f>IFERROR(VLOOKUP(C78,'espn-week5-2.csv'!E:F,2,FALSE),0)</f>
        <v>15.47</v>
      </c>
      <c r="M78">
        <f t="shared" si="1"/>
        <v>16.276</v>
      </c>
    </row>
    <row r="79" spans="1:13">
      <c r="A79">
        <v>77</v>
      </c>
      <c r="B79" t="s">
        <v>28</v>
      </c>
      <c r="C79" t="s">
        <v>130</v>
      </c>
      <c r="D79">
        <v>5000</v>
      </c>
      <c r="E79" t="s">
        <v>23</v>
      </c>
      <c r="F79">
        <v>0</v>
      </c>
      <c r="G79" t="s">
        <v>24</v>
      </c>
      <c r="I79">
        <f>IFERROR(VLOOKUP(C79,'nfl-week5-2.csv'!E:F,2,FALSE),0)</f>
        <v>0</v>
      </c>
      <c r="J79">
        <f>IFERROR(VLOOKUP(C79,'CBS-week5-2.csv'!E:F,2,FALSE),0)</f>
        <v>0.17799999999999999</v>
      </c>
      <c r="K79">
        <f>IFERROR(VLOOKUP(C79,'fleaflicker-week5-2.csv'!E:F,2,FALSE),0)</f>
        <v>0</v>
      </c>
      <c r="L79">
        <f>IFERROR(VLOOKUP(C79,'espn-week5-2.csv'!E:F,2,FALSE),0)</f>
        <v>4.8000000000000001E-2</v>
      </c>
      <c r="M79">
        <f t="shared" si="1"/>
        <v>0.11299999999999999</v>
      </c>
    </row>
    <row r="80" spans="1:13">
      <c r="A80">
        <v>78</v>
      </c>
      <c r="B80" t="s">
        <v>28</v>
      </c>
      <c r="C80" t="s">
        <v>131</v>
      </c>
      <c r="D80">
        <v>5000</v>
      </c>
      <c r="E80" t="s">
        <v>91</v>
      </c>
      <c r="F80">
        <v>0</v>
      </c>
      <c r="G80" t="s">
        <v>92</v>
      </c>
      <c r="I80">
        <f>IFERROR(VLOOKUP(C80,'nfl-week5-2.csv'!E:F,2,FALSE),0)</f>
        <v>0</v>
      </c>
      <c r="J80">
        <f>IFERROR(VLOOKUP(C80,'CBS-week5-2.csv'!E:F,2,FALSE),0)</f>
        <v>0</v>
      </c>
      <c r="K80">
        <f>IFERROR(VLOOKUP(C80,'fleaflicker-week5-2.csv'!E:F,2,FALSE),0)</f>
        <v>0</v>
      </c>
      <c r="L80">
        <f>IFERROR(VLOOKUP(C80,'espn-week5-2.csv'!E:F,2,FALSE),0)</f>
        <v>0</v>
      </c>
      <c r="M80">
        <f t="shared" si="1"/>
        <v>0</v>
      </c>
    </row>
    <row r="81" spans="1:13">
      <c r="A81">
        <v>79</v>
      </c>
      <c r="B81" t="s">
        <v>28</v>
      </c>
      <c r="C81" t="s">
        <v>132</v>
      </c>
      <c r="D81">
        <v>5000</v>
      </c>
      <c r="E81" t="s">
        <v>38</v>
      </c>
      <c r="F81">
        <v>0</v>
      </c>
      <c r="G81" t="s">
        <v>55</v>
      </c>
      <c r="I81">
        <f>IFERROR(VLOOKUP(C81,'nfl-week5-2.csv'!E:F,2,FALSE),0)</f>
        <v>0</v>
      </c>
      <c r="J81">
        <f>IFERROR(VLOOKUP(C81,'CBS-week5-2.csv'!E:F,2,FALSE),0)</f>
        <v>1.6E-2</v>
      </c>
      <c r="K81">
        <f>IFERROR(VLOOKUP(C81,'fleaflicker-week5-2.csv'!E:F,2,FALSE),0)</f>
        <v>0</v>
      </c>
      <c r="L81">
        <f>IFERROR(VLOOKUP(C81,'espn-week5-2.csv'!E:F,2,FALSE),0)</f>
        <v>5.1999999999999998E-2</v>
      </c>
      <c r="M81">
        <f t="shared" si="1"/>
        <v>3.4000000000000002E-2</v>
      </c>
    </row>
    <row r="82" spans="1:13">
      <c r="A82">
        <v>80</v>
      </c>
      <c r="B82" t="s">
        <v>28</v>
      </c>
      <c r="C82" t="s">
        <v>133</v>
      </c>
      <c r="D82">
        <v>5000</v>
      </c>
      <c r="E82" t="s">
        <v>45</v>
      </c>
      <c r="F82">
        <v>0</v>
      </c>
      <c r="G82" t="s">
        <v>46</v>
      </c>
      <c r="I82">
        <f>IFERROR(VLOOKUP(C82,'nfl-week5-2.csv'!E:F,2,FALSE),0)</f>
        <v>0</v>
      </c>
      <c r="J82">
        <f>IFERROR(VLOOKUP(C82,'CBS-week5-2.csv'!E:F,2,FALSE),0)</f>
        <v>8.0000000000000002E-3</v>
      </c>
      <c r="K82">
        <f>IFERROR(VLOOKUP(C82,'fleaflicker-week5-2.csv'!E:F,2,FALSE),0)</f>
        <v>0</v>
      </c>
      <c r="L82">
        <f>IFERROR(VLOOKUP(C82,'espn-week5-2.csv'!E:F,2,FALSE),0)</f>
        <v>0</v>
      </c>
      <c r="M82">
        <f t="shared" si="1"/>
        <v>8.0000000000000002E-3</v>
      </c>
    </row>
    <row r="83" spans="1:13">
      <c r="A83">
        <v>81</v>
      </c>
      <c r="B83" t="s">
        <v>28</v>
      </c>
      <c r="C83" t="s">
        <v>134</v>
      </c>
      <c r="D83">
        <v>5000</v>
      </c>
      <c r="E83" t="s">
        <v>18</v>
      </c>
      <c r="F83">
        <v>6.52</v>
      </c>
      <c r="G83" t="s">
        <v>53</v>
      </c>
      <c r="I83">
        <f>IFERROR(VLOOKUP(C83,'nfl-week5-2.csv'!E:F,2,FALSE),0)</f>
        <v>0</v>
      </c>
      <c r="J83">
        <f>IFERROR(VLOOKUP(C83,'CBS-week5-2.csv'!E:F,2,FALSE),0)</f>
        <v>0.16</v>
      </c>
      <c r="K83">
        <f>IFERROR(VLOOKUP(C83,'fleaflicker-week5-2.csv'!E:F,2,FALSE),0)</f>
        <v>0</v>
      </c>
      <c r="L83">
        <f>IFERROR(VLOOKUP(C83,'espn-week5-2.csv'!E:F,2,FALSE),0)</f>
        <v>5.1999999999999998E-2</v>
      </c>
      <c r="M83">
        <f t="shared" si="1"/>
        <v>0.106</v>
      </c>
    </row>
    <row r="84" spans="1:13">
      <c r="A84">
        <v>82</v>
      </c>
      <c r="B84" t="s">
        <v>28</v>
      </c>
      <c r="C84" t="s">
        <v>135</v>
      </c>
      <c r="D84">
        <v>5000</v>
      </c>
      <c r="E84" t="s">
        <v>45</v>
      </c>
      <c r="F84">
        <v>-0.3</v>
      </c>
      <c r="G84" t="s">
        <v>64</v>
      </c>
      <c r="I84">
        <f>IFERROR(VLOOKUP(C84,'nfl-week5-2.csv'!E:F,2,FALSE),0)</f>
        <v>0</v>
      </c>
      <c r="J84">
        <f>IFERROR(VLOOKUP(C84,'CBS-week5-2.csv'!E:F,2,FALSE),0)</f>
        <v>0.11799999999999999</v>
      </c>
      <c r="K84">
        <f>IFERROR(VLOOKUP(C84,'fleaflicker-week5-2.csv'!E:F,2,FALSE),0)</f>
        <v>0</v>
      </c>
      <c r="L84">
        <f>IFERROR(VLOOKUP(C84,'espn-week5-2.csv'!E:F,2,FALSE),0)</f>
        <v>4.3999999999999997E-2</v>
      </c>
      <c r="M84">
        <f t="shared" si="1"/>
        <v>8.0999999999999989E-2</v>
      </c>
    </row>
    <row r="85" spans="1:13">
      <c r="A85">
        <v>83</v>
      </c>
      <c r="B85" t="s">
        <v>10</v>
      </c>
      <c r="C85" t="s">
        <v>136</v>
      </c>
      <c r="D85">
        <v>5000</v>
      </c>
      <c r="E85" t="s">
        <v>84</v>
      </c>
      <c r="F85">
        <v>15.8</v>
      </c>
      <c r="G85" t="s">
        <v>85</v>
      </c>
      <c r="H85">
        <v>16.5</v>
      </c>
      <c r="I85">
        <f>IFERROR(VLOOKUP(C85,'nfl-week5-2.csv'!E:F,2,FALSE),0)</f>
        <v>16.600000000000001</v>
      </c>
      <c r="J85">
        <f>IFERROR(VLOOKUP(C85,'CBS-week5-2.csv'!E:F,2,FALSE),0)</f>
        <v>13.79</v>
      </c>
      <c r="K85">
        <f>IFERROR(VLOOKUP(C85,'fleaflicker-week5-2.csv'!E:F,2,FALSE),0)</f>
        <v>15.3</v>
      </c>
      <c r="L85">
        <f>IFERROR(VLOOKUP(C85,'espn-week5-2.csv'!E:F,2,FALSE),0)</f>
        <v>12.23</v>
      </c>
      <c r="M85">
        <f t="shared" si="1"/>
        <v>14.884</v>
      </c>
    </row>
    <row r="86" spans="1:13">
      <c r="A86">
        <v>84</v>
      </c>
      <c r="B86" t="s">
        <v>28</v>
      </c>
      <c r="C86" t="s">
        <v>137</v>
      </c>
      <c r="D86">
        <v>5000</v>
      </c>
      <c r="E86" t="s">
        <v>77</v>
      </c>
      <c r="F86">
        <v>0</v>
      </c>
      <c r="G86" t="s">
        <v>78</v>
      </c>
      <c r="I86">
        <f>IFERROR(VLOOKUP(C86,'nfl-week5-2.csv'!E:F,2,FALSE),0)</f>
        <v>0</v>
      </c>
      <c r="J86">
        <f>IFERROR(VLOOKUP(C86,'CBS-week5-2.csv'!E:F,2,FALSE),0)</f>
        <v>0.15</v>
      </c>
      <c r="K86">
        <f>IFERROR(VLOOKUP(C86,'fleaflicker-week5-2.csv'!E:F,2,FALSE),0)</f>
        <v>0</v>
      </c>
      <c r="L86">
        <f>IFERROR(VLOOKUP(C86,'espn-week5-2.csv'!E:F,2,FALSE),0)</f>
        <v>4.8000000000000001E-2</v>
      </c>
      <c r="M86">
        <f t="shared" si="1"/>
        <v>9.9000000000000005E-2</v>
      </c>
    </row>
    <row r="87" spans="1:13">
      <c r="A87">
        <v>85</v>
      </c>
      <c r="B87" t="s">
        <v>28</v>
      </c>
      <c r="C87" t="s">
        <v>138</v>
      </c>
      <c r="D87">
        <v>5000</v>
      </c>
      <c r="E87" t="s">
        <v>49</v>
      </c>
      <c r="F87">
        <v>3.6</v>
      </c>
      <c r="G87" t="s">
        <v>50</v>
      </c>
      <c r="I87">
        <f>IFERROR(VLOOKUP(C87,'nfl-week5-2.csv'!E:F,2,FALSE),0)</f>
        <v>0</v>
      </c>
      <c r="J87">
        <f>IFERROR(VLOOKUP(C87,'CBS-week5-2.csv'!E:F,2,FALSE),0)</f>
        <v>7.1999999999999995E-2</v>
      </c>
      <c r="K87">
        <f>IFERROR(VLOOKUP(C87,'fleaflicker-week5-2.csv'!E:F,2,FALSE),0)</f>
        <v>0</v>
      </c>
      <c r="L87">
        <f>IFERROR(VLOOKUP(C87,'espn-week5-2.csv'!E:F,2,FALSE),0)</f>
        <v>5.6000000000000001E-2</v>
      </c>
      <c r="M87">
        <f t="shared" si="1"/>
        <v>6.4000000000000001E-2</v>
      </c>
    </row>
    <row r="88" spans="1:13">
      <c r="A88">
        <v>86</v>
      </c>
      <c r="B88" t="s">
        <v>28</v>
      </c>
      <c r="C88" t="s">
        <v>139</v>
      </c>
      <c r="D88">
        <v>5000</v>
      </c>
      <c r="E88" t="s">
        <v>84</v>
      </c>
      <c r="F88">
        <v>0</v>
      </c>
      <c r="G88" t="s">
        <v>108</v>
      </c>
      <c r="I88">
        <f>IFERROR(VLOOKUP(C88,'nfl-week5-2.csv'!E:F,2,FALSE),0)</f>
        <v>0</v>
      </c>
      <c r="J88">
        <f>IFERROR(VLOOKUP(C88,'CBS-week5-2.csv'!E:F,2,FALSE),0)</f>
        <v>0.22</v>
      </c>
      <c r="K88">
        <f>IFERROR(VLOOKUP(C88,'fleaflicker-week5-2.csv'!E:F,2,FALSE),0)</f>
        <v>0</v>
      </c>
      <c r="L88">
        <f>IFERROR(VLOOKUP(C88,'espn-week5-2.csv'!E:F,2,FALSE),0)</f>
        <v>4.8000000000000001E-2</v>
      </c>
      <c r="M88">
        <f t="shared" si="1"/>
        <v>0.13400000000000001</v>
      </c>
    </row>
    <row r="89" spans="1:13">
      <c r="A89">
        <v>87</v>
      </c>
      <c r="B89" t="s">
        <v>28</v>
      </c>
      <c r="C89" t="s">
        <v>140</v>
      </c>
      <c r="D89">
        <v>5000</v>
      </c>
      <c r="E89" t="s">
        <v>49</v>
      </c>
      <c r="F89">
        <v>0</v>
      </c>
      <c r="G89" t="s">
        <v>73</v>
      </c>
      <c r="I89">
        <f>IFERROR(VLOOKUP(C89,'nfl-week5-2.csv'!E:F,2,FALSE),0)</f>
        <v>0</v>
      </c>
      <c r="J89">
        <f>IFERROR(VLOOKUP(C89,'CBS-week5-2.csv'!E:F,2,FALSE),0)</f>
        <v>0.23799999999999999</v>
      </c>
      <c r="K89">
        <f>IFERROR(VLOOKUP(C89,'fleaflicker-week5-2.csv'!E:F,2,FALSE),0)</f>
        <v>0</v>
      </c>
      <c r="L89">
        <f>IFERROR(VLOOKUP(C89,'espn-week5-2.csv'!E:F,2,FALSE),0)</f>
        <v>4.3999999999999997E-2</v>
      </c>
      <c r="M89">
        <f t="shared" si="1"/>
        <v>0.14099999999999999</v>
      </c>
    </row>
    <row r="90" spans="1:13">
      <c r="A90">
        <v>88</v>
      </c>
      <c r="B90" t="s">
        <v>28</v>
      </c>
      <c r="C90" t="s">
        <v>141</v>
      </c>
      <c r="D90">
        <v>5000</v>
      </c>
      <c r="E90" t="s">
        <v>35</v>
      </c>
      <c r="F90">
        <v>0</v>
      </c>
      <c r="G90" t="s">
        <v>36</v>
      </c>
      <c r="I90">
        <f>IFERROR(VLOOKUP(C90,'nfl-week5-2.csv'!E:F,2,FALSE),0)</f>
        <v>0</v>
      </c>
      <c r="J90">
        <f>IFERROR(VLOOKUP(C90,'CBS-week5-2.csv'!E:F,2,FALSE),0)</f>
        <v>8.4000000000000005E-2</v>
      </c>
      <c r="K90">
        <f>IFERROR(VLOOKUP(C90,'fleaflicker-week5-2.csv'!E:F,2,FALSE),0)</f>
        <v>0</v>
      </c>
      <c r="L90">
        <f>IFERROR(VLOOKUP(C90,'espn-week5-2.csv'!E:F,2,FALSE),0)</f>
        <v>6.83</v>
      </c>
      <c r="M90">
        <f t="shared" si="1"/>
        <v>3.4569999999999999</v>
      </c>
    </row>
    <row r="91" spans="1:13">
      <c r="A91">
        <v>89</v>
      </c>
      <c r="B91" t="s">
        <v>41</v>
      </c>
      <c r="C91" t="s">
        <v>142</v>
      </c>
      <c r="D91">
        <v>5000</v>
      </c>
      <c r="E91" t="s">
        <v>35</v>
      </c>
      <c r="F91">
        <v>14.025</v>
      </c>
      <c r="G91" t="s">
        <v>58</v>
      </c>
      <c r="H91">
        <v>18.5</v>
      </c>
      <c r="I91">
        <f>IFERROR(VLOOKUP(C91,'nfl-week5-2.csv'!E:F,2,FALSE),0)</f>
        <v>19.2</v>
      </c>
      <c r="J91">
        <f>IFERROR(VLOOKUP(C91,'CBS-week5-2.csv'!E:F,2,FALSE),0)</f>
        <v>12.39</v>
      </c>
      <c r="K91">
        <f>IFERROR(VLOOKUP(C91,'fleaflicker-week5-2.csv'!E:F,2,FALSE),0)</f>
        <v>18.600000000000001</v>
      </c>
      <c r="L91">
        <f>IFERROR(VLOOKUP(C91,'espn-week5-2.csv'!E:F,2,FALSE),0)</f>
        <v>12.79</v>
      </c>
      <c r="M91">
        <f t="shared" si="1"/>
        <v>16.295999999999999</v>
      </c>
    </row>
    <row r="92" spans="1:13">
      <c r="A92">
        <v>90</v>
      </c>
      <c r="B92" t="s">
        <v>28</v>
      </c>
      <c r="C92" t="s">
        <v>143</v>
      </c>
      <c r="D92">
        <v>5000</v>
      </c>
      <c r="E92" t="s">
        <v>12</v>
      </c>
      <c r="F92">
        <v>0</v>
      </c>
      <c r="G92" t="s">
        <v>96</v>
      </c>
      <c r="I92">
        <f>IFERROR(VLOOKUP(C92,'nfl-week5-2.csv'!E:F,2,FALSE),0)</f>
        <v>0</v>
      </c>
      <c r="J92">
        <f>IFERROR(VLOOKUP(C92,'CBS-week5-2.csv'!E:F,2,FALSE),0)</f>
        <v>0</v>
      </c>
      <c r="K92">
        <f>IFERROR(VLOOKUP(C92,'fleaflicker-week5-2.csv'!E:F,2,FALSE),0)</f>
        <v>0</v>
      </c>
      <c r="L92">
        <f>IFERROR(VLOOKUP(C92,'espn-week5-2.csv'!E:F,2,FALSE),0)</f>
        <v>5.1999999999999998E-2</v>
      </c>
      <c r="M92">
        <f t="shared" si="1"/>
        <v>5.1999999999999998E-2</v>
      </c>
    </row>
    <row r="93" spans="1:13">
      <c r="A93">
        <v>91</v>
      </c>
      <c r="B93" t="s">
        <v>28</v>
      </c>
      <c r="C93" t="s">
        <v>144</v>
      </c>
      <c r="D93">
        <v>5000</v>
      </c>
      <c r="E93" t="s">
        <v>30</v>
      </c>
      <c r="F93">
        <v>0</v>
      </c>
      <c r="G93" t="s">
        <v>31</v>
      </c>
      <c r="I93">
        <f>IFERROR(VLOOKUP(C93,'nfl-week5-2.csv'!E:F,2,FALSE),0)</f>
        <v>0</v>
      </c>
      <c r="J93">
        <f>IFERROR(VLOOKUP(C93,'CBS-week5-2.csv'!E:F,2,FALSE),0)</f>
        <v>0.112</v>
      </c>
      <c r="K93">
        <f>IFERROR(VLOOKUP(C93,'fleaflicker-week5-2.csv'!E:F,2,FALSE),0)</f>
        <v>0</v>
      </c>
      <c r="L93">
        <f>IFERROR(VLOOKUP(C93,'espn-week5-2.csv'!E:F,2,FALSE),0)</f>
        <v>4.8000000000000001E-2</v>
      </c>
      <c r="M93">
        <f t="shared" si="1"/>
        <v>0.08</v>
      </c>
    </row>
    <row r="94" spans="1:13">
      <c r="A94">
        <v>92</v>
      </c>
      <c r="B94" t="s">
        <v>28</v>
      </c>
      <c r="C94" t="s">
        <v>145</v>
      </c>
      <c r="D94">
        <v>5000</v>
      </c>
      <c r="E94" t="s">
        <v>49</v>
      </c>
      <c r="F94">
        <v>0</v>
      </c>
      <c r="G94" t="s">
        <v>73</v>
      </c>
      <c r="I94">
        <f>IFERROR(VLOOKUP(C94,'nfl-week5-2.csv'!E:F,2,FALSE),0)</f>
        <v>0</v>
      </c>
      <c r="J94">
        <f>IFERROR(VLOOKUP(C94,'CBS-week5-2.csv'!E:F,2,FALSE),0)</f>
        <v>0</v>
      </c>
      <c r="K94">
        <f>IFERROR(VLOOKUP(C94,'fleaflicker-week5-2.csv'!E:F,2,FALSE),0)</f>
        <v>0</v>
      </c>
      <c r="L94">
        <f>IFERROR(VLOOKUP(C94,'espn-week5-2.csv'!E:F,2,FALSE),0)</f>
        <v>0</v>
      </c>
      <c r="M94">
        <f t="shared" si="1"/>
        <v>0</v>
      </c>
    </row>
    <row r="95" spans="1:13">
      <c r="A95">
        <v>93</v>
      </c>
      <c r="B95" t="s">
        <v>28</v>
      </c>
      <c r="C95" t="s">
        <v>146</v>
      </c>
      <c r="D95">
        <v>5000</v>
      </c>
      <c r="E95" t="s">
        <v>30</v>
      </c>
      <c r="F95">
        <v>0</v>
      </c>
      <c r="G95" t="s">
        <v>120</v>
      </c>
      <c r="I95">
        <f>IFERROR(VLOOKUP(C95,'nfl-week5-2.csv'!E:F,2,FALSE),0)</f>
        <v>0</v>
      </c>
      <c r="J95">
        <f>IFERROR(VLOOKUP(C95,'CBS-week5-2.csv'!E:F,2,FALSE),0)</f>
        <v>0.20200000000000001</v>
      </c>
      <c r="K95">
        <f>IFERROR(VLOOKUP(C95,'fleaflicker-week5-2.csv'!E:F,2,FALSE),0)</f>
        <v>0</v>
      </c>
      <c r="L95">
        <f>IFERROR(VLOOKUP(C95,'espn-week5-2.csv'!E:F,2,FALSE),0)</f>
        <v>4.3999999999999997E-2</v>
      </c>
      <c r="M95">
        <f t="shared" si="1"/>
        <v>0.123</v>
      </c>
    </row>
    <row r="96" spans="1:13">
      <c r="A96">
        <v>94</v>
      </c>
      <c r="B96" t="s">
        <v>28</v>
      </c>
      <c r="C96" t="s">
        <v>147</v>
      </c>
      <c r="D96">
        <v>5000</v>
      </c>
      <c r="E96" t="s">
        <v>35</v>
      </c>
      <c r="F96">
        <v>3.58</v>
      </c>
      <c r="G96" t="s">
        <v>58</v>
      </c>
      <c r="I96">
        <f>IFERROR(VLOOKUP(C96,'nfl-week5-2.csv'!E:F,2,FALSE),0)</f>
        <v>0</v>
      </c>
      <c r="J96">
        <f>IFERROR(VLOOKUP(C96,'CBS-week5-2.csv'!E:F,2,FALSE),0)</f>
        <v>8.2000000000000003E-2</v>
      </c>
      <c r="K96">
        <f>IFERROR(VLOOKUP(C96,'fleaflicker-week5-2.csv'!E:F,2,FALSE),0)</f>
        <v>0</v>
      </c>
      <c r="L96">
        <f>IFERROR(VLOOKUP(C96,'espn-week5-2.csv'!E:F,2,FALSE),0)</f>
        <v>4.3999999999999997E-2</v>
      </c>
      <c r="M96">
        <f t="shared" si="1"/>
        <v>6.3E-2</v>
      </c>
    </row>
    <row r="97" spans="1:13">
      <c r="A97">
        <v>95</v>
      </c>
      <c r="B97" t="s">
        <v>28</v>
      </c>
      <c r="C97" t="s">
        <v>148</v>
      </c>
      <c r="D97">
        <v>5000</v>
      </c>
      <c r="E97" t="s">
        <v>23</v>
      </c>
      <c r="F97">
        <v>0</v>
      </c>
      <c r="G97" t="s">
        <v>24</v>
      </c>
      <c r="I97">
        <f>IFERROR(VLOOKUP(C97,'nfl-week5-2.csv'!E:F,2,FALSE),0)</f>
        <v>0</v>
      </c>
      <c r="J97">
        <f>IFERROR(VLOOKUP(C97,'CBS-week5-2.csv'!E:F,2,FALSE),0)</f>
        <v>0</v>
      </c>
      <c r="K97">
        <f>IFERROR(VLOOKUP(C97,'fleaflicker-week5-2.csv'!E:F,2,FALSE),0)</f>
        <v>0</v>
      </c>
      <c r="L97">
        <f>IFERROR(VLOOKUP(C97,'espn-week5-2.csv'!E:F,2,FALSE),0)</f>
        <v>0.75</v>
      </c>
      <c r="M97">
        <f t="shared" si="1"/>
        <v>0.75</v>
      </c>
    </row>
    <row r="98" spans="1:13">
      <c r="A98">
        <v>96</v>
      </c>
      <c r="B98" t="s">
        <v>28</v>
      </c>
      <c r="C98" t="s">
        <v>149</v>
      </c>
      <c r="D98">
        <v>5000</v>
      </c>
      <c r="E98" t="s">
        <v>77</v>
      </c>
      <c r="F98">
        <v>0</v>
      </c>
      <c r="G98" t="s">
        <v>125</v>
      </c>
      <c r="I98">
        <f>IFERROR(VLOOKUP(C98,'nfl-week5-2.csv'!E:F,2,FALSE),0)</f>
        <v>0</v>
      </c>
      <c r="J98">
        <f>IFERROR(VLOOKUP(C98,'CBS-week5-2.csv'!E:F,2,FALSE),0)</f>
        <v>0</v>
      </c>
      <c r="K98">
        <f>IFERROR(VLOOKUP(C98,'fleaflicker-week5-2.csv'!E:F,2,FALSE),0)</f>
        <v>0</v>
      </c>
      <c r="L98">
        <f>IFERROR(VLOOKUP(C98,'espn-week5-2.csv'!E:F,2,FALSE),0)</f>
        <v>0</v>
      </c>
      <c r="M98">
        <f t="shared" si="1"/>
        <v>0</v>
      </c>
    </row>
    <row r="99" spans="1:13">
      <c r="A99">
        <v>97</v>
      </c>
      <c r="B99" t="s">
        <v>28</v>
      </c>
      <c r="C99" t="s">
        <v>150</v>
      </c>
      <c r="D99">
        <v>5000</v>
      </c>
      <c r="E99" t="s">
        <v>18</v>
      </c>
      <c r="F99">
        <v>0</v>
      </c>
      <c r="G99" t="s">
        <v>19</v>
      </c>
      <c r="I99">
        <f>IFERROR(VLOOKUP(C99,'nfl-week5-2.csv'!E:F,2,FALSE),0)</f>
        <v>0</v>
      </c>
      <c r="J99">
        <f>IFERROR(VLOOKUP(C99,'CBS-week5-2.csv'!E:F,2,FALSE),0)</f>
        <v>0</v>
      </c>
      <c r="K99">
        <f>IFERROR(VLOOKUP(C99,'fleaflicker-week5-2.csv'!E:F,2,FALSE),0)</f>
        <v>0</v>
      </c>
      <c r="L99">
        <f>IFERROR(VLOOKUP(C99,'espn-week5-2.csv'!E:F,2,FALSE),0)</f>
        <v>4.3999999999999997E-2</v>
      </c>
      <c r="M99">
        <f t="shared" si="1"/>
        <v>4.3999999999999997E-2</v>
      </c>
    </row>
    <row r="100" spans="1:13">
      <c r="A100">
        <v>98</v>
      </c>
      <c r="B100" t="s">
        <v>28</v>
      </c>
      <c r="C100" t="s">
        <v>151</v>
      </c>
      <c r="D100">
        <v>5000</v>
      </c>
      <c r="E100" t="s">
        <v>91</v>
      </c>
      <c r="F100">
        <v>-0.2</v>
      </c>
      <c r="G100" t="s">
        <v>98</v>
      </c>
      <c r="I100">
        <f>IFERROR(VLOOKUP(C100,'nfl-week5-2.csv'!E:F,2,FALSE),0)</f>
        <v>0</v>
      </c>
      <c r="J100">
        <f>IFERROR(VLOOKUP(C100,'CBS-week5-2.csv'!E:F,2,FALSE),0)</f>
        <v>0.19</v>
      </c>
      <c r="K100">
        <f>IFERROR(VLOOKUP(C100,'fleaflicker-week5-2.csv'!E:F,2,FALSE),0)</f>
        <v>0</v>
      </c>
      <c r="L100">
        <f>IFERROR(VLOOKUP(C100,'espn-week5-2.csv'!E:F,2,FALSE),0)</f>
        <v>0.04</v>
      </c>
      <c r="M100">
        <f t="shared" si="1"/>
        <v>0.115</v>
      </c>
    </row>
    <row r="101" spans="1:13">
      <c r="A101">
        <v>99</v>
      </c>
      <c r="B101" t="s">
        <v>28</v>
      </c>
      <c r="C101" t="s">
        <v>152</v>
      </c>
      <c r="D101">
        <v>5000</v>
      </c>
      <c r="E101" t="s">
        <v>15</v>
      </c>
      <c r="F101">
        <v>0</v>
      </c>
      <c r="G101" t="s">
        <v>117</v>
      </c>
      <c r="I101">
        <f>IFERROR(VLOOKUP(C101,'nfl-week5-2.csv'!E:F,2,FALSE),0)</f>
        <v>0</v>
      </c>
      <c r="J101">
        <f>IFERROR(VLOOKUP(C101,'CBS-week5-2.csv'!E:F,2,FALSE),0)</f>
        <v>0.10199999999999999</v>
      </c>
      <c r="K101">
        <f>IFERROR(VLOOKUP(C101,'fleaflicker-week5-2.csv'!E:F,2,FALSE),0)</f>
        <v>0</v>
      </c>
      <c r="L101">
        <f>IFERROR(VLOOKUP(C101,'espn-week5-2.csv'!E:F,2,FALSE),0)</f>
        <v>4.8000000000000001E-2</v>
      </c>
      <c r="M101">
        <f t="shared" si="1"/>
        <v>7.4999999999999997E-2</v>
      </c>
    </row>
    <row r="102" spans="1:13">
      <c r="A102">
        <v>100</v>
      </c>
      <c r="B102" t="s">
        <v>28</v>
      </c>
      <c r="C102" t="s">
        <v>153</v>
      </c>
      <c r="D102">
        <v>5000</v>
      </c>
      <c r="E102" t="s">
        <v>12</v>
      </c>
      <c r="F102">
        <v>-0.4</v>
      </c>
      <c r="G102" t="s">
        <v>13</v>
      </c>
      <c r="I102">
        <f>IFERROR(VLOOKUP(C102,'nfl-week5-2.csv'!E:F,2,FALSE),0)</f>
        <v>0</v>
      </c>
      <c r="J102">
        <f>IFERROR(VLOOKUP(C102,'CBS-week5-2.csv'!E:F,2,FALSE),0)</f>
        <v>1.2E-2</v>
      </c>
      <c r="K102">
        <f>IFERROR(VLOOKUP(C102,'fleaflicker-week5-2.csv'!E:F,2,FALSE),0)</f>
        <v>0</v>
      </c>
      <c r="L102">
        <f>IFERROR(VLOOKUP(C102,'espn-week5-2.csv'!E:F,2,FALSE),0)</f>
        <v>4.8000000000000001E-2</v>
      </c>
      <c r="M102">
        <f t="shared" si="1"/>
        <v>0.03</v>
      </c>
    </row>
    <row r="103" spans="1:13">
      <c r="A103">
        <v>101</v>
      </c>
      <c r="B103" t="s">
        <v>28</v>
      </c>
      <c r="C103" t="s">
        <v>154</v>
      </c>
      <c r="D103">
        <v>5000</v>
      </c>
      <c r="E103" t="s">
        <v>84</v>
      </c>
      <c r="F103">
        <v>0</v>
      </c>
      <c r="G103" t="s">
        <v>85</v>
      </c>
      <c r="I103">
        <f>IFERROR(VLOOKUP(C103,'nfl-week5-2.csv'!E:F,2,FALSE),0)</f>
        <v>0</v>
      </c>
      <c r="J103">
        <f>IFERROR(VLOOKUP(C103,'CBS-week5-2.csv'!E:F,2,FALSE),0)</f>
        <v>0.2</v>
      </c>
      <c r="K103">
        <f>IFERROR(VLOOKUP(C103,'fleaflicker-week5-2.csv'!E:F,2,FALSE),0)</f>
        <v>0</v>
      </c>
      <c r="L103">
        <f>IFERROR(VLOOKUP(C103,'espn-week5-2.csv'!E:F,2,FALSE),0)</f>
        <v>5.1999999999999998E-2</v>
      </c>
      <c r="M103">
        <f t="shared" si="1"/>
        <v>0.126</v>
      </c>
    </row>
    <row r="104" spans="1:13">
      <c r="A104">
        <v>102</v>
      </c>
      <c r="B104" t="s">
        <v>28</v>
      </c>
      <c r="C104" t="s">
        <v>155</v>
      </c>
      <c r="D104">
        <v>5000</v>
      </c>
      <c r="E104" t="s">
        <v>15</v>
      </c>
      <c r="F104">
        <v>0</v>
      </c>
      <c r="G104" t="s">
        <v>16</v>
      </c>
      <c r="I104">
        <f>IFERROR(VLOOKUP(C104,'nfl-week5-2.csv'!E:F,2,FALSE),0)</f>
        <v>0</v>
      </c>
      <c r="J104">
        <f>IFERROR(VLOOKUP(C104,'CBS-week5-2.csv'!E:F,2,FALSE),0)</f>
        <v>1.6E-2</v>
      </c>
      <c r="K104">
        <f>IFERROR(VLOOKUP(C104,'fleaflicker-week5-2.csv'!E:F,2,FALSE),0)</f>
        <v>0</v>
      </c>
      <c r="L104">
        <f>IFERROR(VLOOKUP(C104,'espn-week5-2.csv'!E:F,2,FALSE),0)</f>
        <v>4.8000000000000001E-2</v>
      </c>
      <c r="M104">
        <f t="shared" si="1"/>
        <v>3.2000000000000001E-2</v>
      </c>
    </row>
    <row r="105" spans="1:13">
      <c r="A105">
        <v>103</v>
      </c>
      <c r="B105" t="s">
        <v>28</v>
      </c>
      <c r="C105" t="s">
        <v>156</v>
      </c>
      <c r="D105">
        <v>5000</v>
      </c>
      <c r="E105" t="s">
        <v>84</v>
      </c>
      <c r="F105">
        <v>0</v>
      </c>
      <c r="G105" t="s">
        <v>85</v>
      </c>
      <c r="I105">
        <f>IFERROR(VLOOKUP(C105,'nfl-week5-2.csv'!E:F,2,FALSE),0)</f>
        <v>0</v>
      </c>
      <c r="J105">
        <f>IFERROR(VLOOKUP(C105,'CBS-week5-2.csv'!E:F,2,FALSE),0)</f>
        <v>0</v>
      </c>
      <c r="K105">
        <f>IFERROR(VLOOKUP(C105,'fleaflicker-week5-2.csv'!E:F,2,FALSE),0)</f>
        <v>0</v>
      </c>
      <c r="L105">
        <f>IFERROR(VLOOKUP(C105,'espn-week5-2.csv'!E:F,2,FALSE),0)</f>
        <v>0</v>
      </c>
      <c r="M105">
        <f t="shared" si="1"/>
        <v>0</v>
      </c>
    </row>
    <row r="106" spans="1:13">
      <c r="A106">
        <v>104</v>
      </c>
      <c r="B106" t="s">
        <v>28</v>
      </c>
      <c r="C106" t="s">
        <v>157</v>
      </c>
      <c r="D106">
        <v>5000</v>
      </c>
      <c r="E106" t="s">
        <v>26</v>
      </c>
      <c r="F106">
        <v>11.68</v>
      </c>
      <c r="G106" t="s">
        <v>70</v>
      </c>
      <c r="I106">
        <f>IFERROR(VLOOKUP(C106,'nfl-week5-2.csv'!E:F,2,FALSE),0)</f>
        <v>0</v>
      </c>
      <c r="J106">
        <f>IFERROR(VLOOKUP(C106,'CBS-week5-2.csv'!E:F,2,FALSE),0)</f>
        <v>0.14599999999999999</v>
      </c>
      <c r="K106">
        <f>IFERROR(VLOOKUP(C106,'fleaflicker-week5-2.csv'!E:F,2,FALSE),0)</f>
        <v>0</v>
      </c>
      <c r="L106">
        <f>IFERROR(VLOOKUP(C106,'espn-week5-2.csv'!E:F,2,FALSE),0)</f>
        <v>4.8000000000000001E-2</v>
      </c>
      <c r="M106">
        <f t="shared" si="1"/>
        <v>9.7000000000000003E-2</v>
      </c>
    </row>
    <row r="107" spans="1:13">
      <c r="A107">
        <v>105</v>
      </c>
      <c r="B107" t="s">
        <v>28</v>
      </c>
      <c r="C107" t="s">
        <v>158</v>
      </c>
      <c r="D107">
        <v>5000</v>
      </c>
      <c r="E107" t="s">
        <v>45</v>
      </c>
      <c r="F107">
        <v>0</v>
      </c>
      <c r="G107" t="s">
        <v>64</v>
      </c>
      <c r="I107">
        <f>IFERROR(VLOOKUP(C107,'nfl-week5-2.csv'!E:F,2,FALSE),0)</f>
        <v>0</v>
      </c>
      <c r="J107">
        <f>IFERROR(VLOOKUP(C107,'CBS-week5-2.csv'!E:F,2,FALSE),0)</f>
        <v>0</v>
      </c>
      <c r="K107">
        <f>IFERROR(VLOOKUP(C107,'fleaflicker-week5-2.csv'!E:F,2,FALSE),0)</f>
        <v>0</v>
      </c>
      <c r="L107">
        <f>IFERROR(VLOOKUP(C107,'espn-week5-2.csv'!E:F,2,FALSE),0)</f>
        <v>0</v>
      </c>
      <c r="M107">
        <f t="shared" si="1"/>
        <v>0</v>
      </c>
    </row>
    <row r="108" spans="1:13">
      <c r="A108">
        <v>106</v>
      </c>
      <c r="B108" t="s">
        <v>28</v>
      </c>
      <c r="C108" t="s">
        <v>159</v>
      </c>
      <c r="D108">
        <v>5000</v>
      </c>
      <c r="E108" t="s">
        <v>91</v>
      </c>
      <c r="F108">
        <v>-0.5</v>
      </c>
      <c r="G108" t="s">
        <v>92</v>
      </c>
      <c r="I108">
        <f>IFERROR(VLOOKUP(C108,'nfl-week5-2.csv'!E:F,2,FALSE),0)</f>
        <v>0</v>
      </c>
      <c r="J108">
        <f>IFERROR(VLOOKUP(C108,'CBS-week5-2.csv'!E:F,2,FALSE),0)</f>
        <v>6.6000000000000003E-2</v>
      </c>
      <c r="K108">
        <f>IFERROR(VLOOKUP(C108,'fleaflicker-week5-2.csv'!E:F,2,FALSE),0)</f>
        <v>0</v>
      </c>
      <c r="L108">
        <f>IFERROR(VLOOKUP(C108,'espn-week5-2.csv'!E:F,2,FALSE),0)</f>
        <v>4.8000000000000001E-2</v>
      </c>
      <c r="M108">
        <f t="shared" si="1"/>
        <v>5.7000000000000002E-2</v>
      </c>
    </row>
    <row r="109" spans="1:13">
      <c r="A109">
        <v>107</v>
      </c>
      <c r="B109" t="s">
        <v>28</v>
      </c>
      <c r="C109" t="s">
        <v>160</v>
      </c>
      <c r="D109">
        <v>5000</v>
      </c>
      <c r="E109" t="s">
        <v>35</v>
      </c>
      <c r="F109">
        <v>0</v>
      </c>
      <c r="G109" t="s">
        <v>36</v>
      </c>
      <c r="I109">
        <f>IFERROR(VLOOKUP(C109,'nfl-week5-2.csv'!E:F,2,FALSE),0)</f>
        <v>0</v>
      </c>
      <c r="J109">
        <f>IFERROR(VLOOKUP(C109,'CBS-week5-2.csv'!E:F,2,FALSE),0)</f>
        <v>0</v>
      </c>
      <c r="K109">
        <f>IFERROR(VLOOKUP(C109,'fleaflicker-week5-2.csv'!E:F,2,FALSE),0)</f>
        <v>0</v>
      </c>
      <c r="L109">
        <f>IFERROR(VLOOKUP(C109,'espn-week5-2.csv'!E:F,2,FALSE),0)</f>
        <v>0</v>
      </c>
      <c r="M109">
        <f t="shared" si="1"/>
        <v>0</v>
      </c>
    </row>
    <row r="110" spans="1:13">
      <c r="A110">
        <v>108</v>
      </c>
      <c r="B110" t="s">
        <v>28</v>
      </c>
      <c r="C110" t="s">
        <v>161</v>
      </c>
      <c r="D110">
        <v>5000</v>
      </c>
      <c r="E110" t="s">
        <v>26</v>
      </c>
      <c r="F110">
        <v>0</v>
      </c>
      <c r="G110" t="s">
        <v>27</v>
      </c>
      <c r="I110">
        <f>IFERROR(VLOOKUP(C110,'nfl-week5-2.csv'!E:F,2,FALSE),0)</f>
        <v>0</v>
      </c>
      <c r="J110">
        <f>IFERROR(VLOOKUP(C110,'CBS-week5-2.csv'!E:F,2,FALSE),0)</f>
        <v>0.02</v>
      </c>
      <c r="K110">
        <f>IFERROR(VLOOKUP(C110,'fleaflicker-week5-2.csv'!E:F,2,FALSE),0)</f>
        <v>0</v>
      </c>
      <c r="L110">
        <f>IFERROR(VLOOKUP(C110,'espn-week5-2.csv'!E:F,2,FALSE),0)</f>
        <v>5.1999999999999998E-2</v>
      </c>
      <c r="M110">
        <f t="shared" si="1"/>
        <v>3.5999999999999997E-2</v>
      </c>
    </row>
    <row r="111" spans="1:13">
      <c r="A111">
        <v>109</v>
      </c>
      <c r="B111" t="s">
        <v>28</v>
      </c>
      <c r="C111" t="s">
        <v>162</v>
      </c>
      <c r="D111">
        <v>5000</v>
      </c>
      <c r="E111" t="s">
        <v>38</v>
      </c>
      <c r="F111">
        <v>0</v>
      </c>
      <c r="G111" t="s">
        <v>39</v>
      </c>
      <c r="I111">
        <f>IFERROR(VLOOKUP(C111,'nfl-week5-2.csv'!E:F,2,FALSE),0)</f>
        <v>0</v>
      </c>
      <c r="J111">
        <f>IFERROR(VLOOKUP(C111,'CBS-week5-2.csv'!E:F,2,FALSE),0)</f>
        <v>8.0000000000000002E-3</v>
      </c>
      <c r="K111">
        <f>IFERROR(VLOOKUP(C111,'fleaflicker-week5-2.csv'!E:F,2,FALSE),0)</f>
        <v>0</v>
      </c>
      <c r="L111">
        <f>IFERROR(VLOOKUP(C111,'espn-week5-2.csv'!E:F,2,FALSE),0)</f>
        <v>0.04</v>
      </c>
      <c r="M111">
        <f t="shared" si="1"/>
        <v>2.4E-2</v>
      </c>
    </row>
    <row r="112" spans="1:13">
      <c r="A112">
        <v>110</v>
      </c>
      <c r="B112" t="s">
        <v>28</v>
      </c>
      <c r="C112" t="s">
        <v>163</v>
      </c>
      <c r="D112">
        <v>5000</v>
      </c>
      <c r="E112" t="s">
        <v>35</v>
      </c>
      <c r="F112">
        <v>0</v>
      </c>
      <c r="G112" t="s">
        <v>58</v>
      </c>
      <c r="I112">
        <f>IFERROR(VLOOKUP(C112,'nfl-week5-2.csv'!E:F,2,FALSE),0)</f>
        <v>0</v>
      </c>
      <c r="J112">
        <f>IFERROR(VLOOKUP(C112,'CBS-week5-2.csv'!E:F,2,FALSE),0)</f>
        <v>0</v>
      </c>
      <c r="K112">
        <f>IFERROR(VLOOKUP(C112,'fleaflicker-week5-2.csv'!E:F,2,FALSE),0)</f>
        <v>0</v>
      </c>
      <c r="L112">
        <f>IFERROR(VLOOKUP(C112,'espn-week5-2.csv'!E:F,2,FALSE),0)</f>
        <v>0</v>
      </c>
      <c r="M112">
        <f t="shared" si="1"/>
        <v>0</v>
      </c>
    </row>
    <row r="113" spans="1:13">
      <c r="A113">
        <v>111</v>
      </c>
      <c r="B113" t="s">
        <v>28</v>
      </c>
      <c r="C113" t="s">
        <v>164</v>
      </c>
      <c r="D113">
        <v>5000</v>
      </c>
      <c r="E113" t="s">
        <v>49</v>
      </c>
      <c r="F113">
        <v>0</v>
      </c>
      <c r="G113" t="s">
        <v>50</v>
      </c>
      <c r="I113">
        <f>IFERROR(VLOOKUP(C113,'nfl-week5-2.csv'!E:F,2,FALSE),0)</f>
        <v>0</v>
      </c>
      <c r="J113">
        <f>IFERROR(VLOOKUP(C113,'CBS-week5-2.csv'!E:F,2,FALSE),0)</f>
        <v>0</v>
      </c>
      <c r="K113">
        <f>IFERROR(VLOOKUP(C113,'fleaflicker-week5-2.csv'!E:F,2,FALSE),0)</f>
        <v>0</v>
      </c>
      <c r="L113">
        <f>IFERROR(VLOOKUP(C113,'espn-week5-2.csv'!E:F,2,FALSE),0)</f>
        <v>0</v>
      </c>
      <c r="M113">
        <f t="shared" si="1"/>
        <v>0</v>
      </c>
    </row>
    <row r="114" spans="1:13">
      <c r="A114">
        <v>112</v>
      </c>
      <c r="B114" t="s">
        <v>28</v>
      </c>
      <c r="C114" t="s">
        <v>165</v>
      </c>
      <c r="D114">
        <v>5000</v>
      </c>
      <c r="E114" t="s">
        <v>26</v>
      </c>
      <c r="F114">
        <v>0</v>
      </c>
      <c r="G114" t="s">
        <v>27</v>
      </c>
      <c r="I114">
        <f>IFERROR(VLOOKUP(C114,'nfl-week5-2.csv'!E:F,2,FALSE),0)</f>
        <v>0</v>
      </c>
      <c r="J114">
        <f>IFERROR(VLOOKUP(C114,'CBS-week5-2.csv'!E:F,2,FALSE),0)</f>
        <v>0</v>
      </c>
      <c r="K114">
        <f>IFERROR(VLOOKUP(C114,'fleaflicker-week5-2.csv'!E:F,2,FALSE),0)</f>
        <v>0</v>
      </c>
      <c r="L114">
        <f>IFERROR(VLOOKUP(C114,'espn-week5-2.csv'!E:F,2,FALSE),0)</f>
        <v>0</v>
      </c>
      <c r="M114">
        <f t="shared" si="1"/>
        <v>0</v>
      </c>
    </row>
    <row r="115" spans="1:13">
      <c r="A115">
        <v>113</v>
      </c>
      <c r="B115" t="s">
        <v>28</v>
      </c>
      <c r="C115" t="s">
        <v>166</v>
      </c>
      <c r="D115">
        <v>5000</v>
      </c>
      <c r="E115" t="s">
        <v>23</v>
      </c>
      <c r="F115">
        <v>-0.2</v>
      </c>
      <c r="G115" t="s">
        <v>33</v>
      </c>
      <c r="I115">
        <f>IFERROR(VLOOKUP(C115,'nfl-week5-2.csv'!E:F,2,FALSE),0)</f>
        <v>0</v>
      </c>
      <c r="J115">
        <f>IFERROR(VLOOKUP(C115,'CBS-week5-2.csv'!E:F,2,FALSE),0)</f>
        <v>1.6E-2</v>
      </c>
      <c r="K115">
        <f>IFERROR(VLOOKUP(C115,'fleaflicker-week5-2.csv'!E:F,2,FALSE),0)</f>
        <v>0</v>
      </c>
      <c r="L115">
        <f>IFERROR(VLOOKUP(C115,'espn-week5-2.csv'!E:F,2,FALSE),0)</f>
        <v>5.1999999999999998E-2</v>
      </c>
      <c r="M115">
        <f t="shared" si="1"/>
        <v>3.4000000000000002E-2</v>
      </c>
    </row>
    <row r="116" spans="1:13">
      <c r="A116">
        <v>114</v>
      </c>
      <c r="B116" t="s">
        <v>28</v>
      </c>
      <c r="C116" t="s">
        <v>167</v>
      </c>
      <c r="D116">
        <v>5000</v>
      </c>
      <c r="E116" t="s">
        <v>30</v>
      </c>
      <c r="F116">
        <v>0</v>
      </c>
      <c r="G116" t="s">
        <v>120</v>
      </c>
      <c r="I116">
        <f>IFERROR(VLOOKUP(C116,'nfl-week5-2.csv'!E:F,2,FALSE),0)</f>
        <v>0</v>
      </c>
      <c r="J116">
        <f>IFERROR(VLOOKUP(C116,'CBS-week5-2.csv'!E:F,2,FALSE),0)</f>
        <v>0</v>
      </c>
      <c r="K116">
        <f>IFERROR(VLOOKUP(C116,'fleaflicker-week5-2.csv'!E:F,2,FALSE),0)</f>
        <v>0</v>
      </c>
      <c r="L116">
        <f>IFERROR(VLOOKUP(C116,'espn-week5-2.csv'!E:F,2,FALSE),0)</f>
        <v>0</v>
      </c>
      <c r="M116">
        <f t="shared" si="1"/>
        <v>0</v>
      </c>
    </row>
    <row r="117" spans="1:13">
      <c r="A117">
        <v>115</v>
      </c>
      <c r="B117" t="s">
        <v>28</v>
      </c>
      <c r="C117" t="s">
        <v>168</v>
      </c>
      <c r="D117">
        <v>5000</v>
      </c>
      <c r="E117" t="s">
        <v>30</v>
      </c>
      <c r="F117">
        <v>0</v>
      </c>
      <c r="G117" t="s">
        <v>31</v>
      </c>
      <c r="I117">
        <f>IFERROR(VLOOKUP(C117,'nfl-week5-2.csv'!E:F,2,FALSE),0)</f>
        <v>0</v>
      </c>
      <c r="J117">
        <f>IFERROR(VLOOKUP(C117,'CBS-week5-2.csv'!E:F,2,FALSE),0)</f>
        <v>0</v>
      </c>
      <c r="K117">
        <f>IFERROR(VLOOKUP(C117,'fleaflicker-week5-2.csv'!E:F,2,FALSE),0)</f>
        <v>0</v>
      </c>
      <c r="L117">
        <f>IFERROR(VLOOKUP(C117,'espn-week5-2.csv'!E:F,2,FALSE),0)</f>
        <v>0</v>
      </c>
      <c r="M117">
        <f t="shared" si="1"/>
        <v>0</v>
      </c>
    </row>
    <row r="118" spans="1:13">
      <c r="A118">
        <v>116</v>
      </c>
      <c r="B118" t="s">
        <v>28</v>
      </c>
      <c r="C118" t="s">
        <v>169</v>
      </c>
      <c r="D118">
        <v>5000</v>
      </c>
      <c r="E118" t="s">
        <v>77</v>
      </c>
      <c r="F118">
        <v>13.38</v>
      </c>
      <c r="G118" t="s">
        <v>125</v>
      </c>
      <c r="I118">
        <f>IFERROR(VLOOKUP(C118,'nfl-week5-2.csv'!E:F,2,FALSE),0)</f>
        <v>0</v>
      </c>
      <c r="J118">
        <f>IFERROR(VLOOKUP(C118,'CBS-week5-2.csv'!E:F,2,FALSE),0)</f>
        <v>0.16400000000000001</v>
      </c>
      <c r="K118">
        <f>IFERROR(VLOOKUP(C118,'fleaflicker-week5-2.csv'!E:F,2,FALSE),0)</f>
        <v>0</v>
      </c>
      <c r="L118">
        <f>IFERROR(VLOOKUP(C118,'espn-week5-2.csv'!E:F,2,FALSE),0)</f>
        <v>5.3999999999999999E-2</v>
      </c>
      <c r="M118">
        <f t="shared" si="1"/>
        <v>0.109</v>
      </c>
    </row>
    <row r="119" spans="1:13">
      <c r="A119">
        <v>117</v>
      </c>
      <c r="B119" t="s">
        <v>20</v>
      </c>
      <c r="C119" t="s">
        <v>170</v>
      </c>
      <c r="D119">
        <v>4900</v>
      </c>
      <c r="E119" t="s">
        <v>26</v>
      </c>
      <c r="F119">
        <v>9.2249999999999996</v>
      </c>
      <c r="G119" t="s">
        <v>27</v>
      </c>
      <c r="H119">
        <v>17.5</v>
      </c>
      <c r="I119">
        <f>IFERROR(VLOOKUP(C119,'nfl-week5-2.csv'!E:F,2,FALSE),0)</f>
        <v>15.9</v>
      </c>
      <c r="J119">
        <f>IFERROR(VLOOKUP(C119,'CBS-week5-2.csv'!E:F,2,FALSE),0)</f>
        <v>8.9600000000000009</v>
      </c>
      <c r="K119">
        <f>IFERROR(VLOOKUP(C119,'fleaflicker-week5-2.csv'!E:F,2,FALSE),0)</f>
        <v>15.5</v>
      </c>
      <c r="L119">
        <f>IFERROR(VLOOKUP(C119,'espn-week5-2.csv'!E:F,2,FALSE),0)</f>
        <v>10.39</v>
      </c>
      <c r="M119">
        <f t="shared" si="1"/>
        <v>13.65</v>
      </c>
    </row>
    <row r="120" spans="1:13">
      <c r="A120">
        <v>118</v>
      </c>
      <c r="B120" t="s">
        <v>20</v>
      </c>
      <c r="C120" t="s">
        <v>171</v>
      </c>
      <c r="D120">
        <v>4900</v>
      </c>
      <c r="E120" t="s">
        <v>15</v>
      </c>
      <c r="F120">
        <v>13.9</v>
      </c>
      <c r="G120" t="s">
        <v>117</v>
      </c>
      <c r="H120">
        <v>8</v>
      </c>
      <c r="I120">
        <f>IFERROR(VLOOKUP(C120,'nfl-week5-2.csv'!E:F,2,FALSE),0)</f>
        <v>12.4</v>
      </c>
      <c r="J120">
        <f>IFERROR(VLOOKUP(C120,'CBS-week5-2.csv'!E:F,2,FALSE),0)</f>
        <v>11.37</v>
      </c>
      <c r="K120">
        <f>IFERROR(VLOOKUP(C120,'fleaflicker-week5-2.csv'!E:F,2,FALSE),0)</f>
        <v>12.7</v>
      </c>
      <c r="L120">
        <f>IFERROR(VLOOKUP(C120,'espn-week5-2.csv'!E:F,2,FALSE),0)</f>
        <v>12.26</v>
      </c>
      <c r="M120">
        <f t="shared" si="1"/>
        <v>11.346</v>
      </c>
    </row>
    <row r="121" spans="1:13">
      <c r="A121">
        <v>119</v>
      </c>
      <c r="B121" t="s">
        <v>20</v>
      </c>
      <c r="C121" t="s">
        <v>172</v>
      </c>
      <c r="D121">
        <v>4900</v>
      </c>
      <c r="E121" t="s">
        <v>18</v>
      </c>
      <c r="F121">
        <v>7.8</v>
      </c>
      <c r="G121" t="s">
        <v>53</v>
      </c>
      <c r="H121">
        <v>8</v>
      </c>
      <c r="I121">
        <f>IFERROR(VLOOKUP(C121,'nfl-week5-2.csv'!E:F,2,FALSE),0)</f>
        <v>13.2</v>
      </c>
      <c r="J121">
        <f>IFERROR(VLOOKUP(C121,'CBS-week5-2.csv'!E:F,2,FALSE),0)</f>
        <v>13.21</v>
      </c>
      <c r="K121">
        <f>IFERROR(VLOOKUP(C121,'fleaflicker-week5-2.csv'!E:F,2,FALSE),0)</f>
        <v>12.4</v>
      </c>
      <c r="L121">
        <f>IFERROR(VLOOKUP(C121,'espn-week5-2.csv'!E:F,2,FALSE),0)</f>
        <v>10.64</v>
      </c>
      <c r="M121">
        <f t="shared" si="1"/>
        <v>11.489999999999998</v>
      </c>
    </row>
    <row r="122" spans="1:13">
      <c r="A122">
        <v>120</v>
      </c>
      <c r="B122" t="s">
        <v>20</v>
      </c>
      <c r="C122" t="s">
        <v>173</v>
      </c>
      <c r="D122">
        <v>4800</v>
      </c>
      <c r="E122" t="s">
        <v>23</v>
      </c>
      <c r="F122">
        <v>19.5</v>
      </c>
      <c r="G122" t="s">
        <v>33</v>
      </c>
      <c r="H122">
        <v>18.5</v>
      </c>
      <c r="I122">
        <f>IFERROR(VLOOKUP(C122,'nfl-week5-2.csv'!E:F,2,FALSE),0)</f>
        <v>14.1</v>
      </c>
      <c r="J122">
        <f>IFERROR(VLOOKUP(C122,'CBS-week5-2.csv'!E:F,2,FALSE),0)</f>
        <v>13.65</v>
      </c>
      <c r="K122">
        <f>IFERROR(VLOOKUP(C122,'fleaflicker-week5-2.csv'!E:F,2,FALSE),0)</f>
        <v>16</v>
      </c>
      <c r="L122">
        <f>IFERROR(VLOOKUP(C122,'espn-week5-2.csv'!E:F,2,FALSE),0)</f>
        <v>17.420000000000002</v>
      </c>
      <c r="M122">
        <f t="shared" si="1"/>
        <v>15.934000000000001</v>
      </c>
    </row>
    <row r="123" spans="1:13">
      <c r="A123">
        <v>121</v>
      </c>
      <c r="B123" t="s">
        <v>20</v>
      </c>
      <c r="C123" t="s">
        <v>174</v>
      </c>
      <c r="D123">
        <v>4800</v>
      </c>
      <c r="E123" t="s">
        <v>38</v>
      </c>
      <c r="F123">
        <v>14.55</v>
      </c>
      <c r="G123" t="s">
        <v>39</v>
      </c>
      <c r="H123">
        <v>8.5</v>
      </c>
      <c r="I123">
        <f>IFERROR(VLOOKUP(C123,'nfl-week5-2.csv'!E:F,2,FALSE),0)</f>
        <v>7.7</v>
      </c>
      <c r="J123">
        <f>IFERROR(VLOOKUP(C123,'CBS-week5-2.csv'!E:F,2,FALSE),0)</f>
        <v>12.65</v>
      </c>
      <c r="K123">
        <f>IFERROR(VLOOKUP(C123,'fleaflicker-week5-2.csv'!E:F,2,FALSE),0)</f>
        <v>8.6999999999999993</v>
      </c>
      <c r="L123">
        <f>IFERROR(VLOOKUP(C123,'espn-week5-2.csv'!E:F,2,FALSE),0)</f>
        <v>12.66</v>
      </c>
      <c r="M123">
        <f t="shared" si="1"/>
        <v>10.041999999999998</v>
      </c>
    </row>
    <row r="124" spans="1:13">
      <c r="A124">
        <v>122</v>
      </c>
      <c r="B124" t="s">
        <v>20</v>
      </c>
      <c r="C124" t="s">
        <v>175</v>
      </c>
      <c r="D124">
        <v>4700</v>
      </c>
      <c r="E124" t="s">
        <v>84</v>
      </c>
      <c r="F124">
        <v>12.525</v>
      </c>
      <c r="G124" t="s">
        <v>85</v>
      </c>
      <c r="H124">
        <v>14.5</v>
      </c>
      <c r="I124">
        <f>IFERROR(VLOOKUP(C124,'nfl-week5-2.csv'!E:F,2,FALSE),0)</f>
        <v>14.5</v>
      </c>
      <c r="J124">
        <f>IFERROR(VLOOKUP(C124,'CBS-week5-2.csv'!E:F,2,FALSE),0)</f>
        <v>10.56</v>
      </c>
      <c r="K124">
        <f>IFERROR(VLOOKUP(C124,'fleaflicker-week5-2.csv'!E:F,2,FALSE),0)</f>
        <v>14.5</v>
      </c>
      <c r="L124">
        <f>IFERROR(VLOOKUP(C124,'espn-week5-2.csv'!E:F,2,FALSE),0)</f>
        <v>11.52</v>
      </c>
      <c r="M124">
        <f t="shared" si="1"/>
        <v>13.116</v>
      </c>
    </row>
    <row r="125" spans="1:13">
      <c r="A125">
        <v>123</v>
      </c>
      <c r="B125" t="s">
        <v>10</v>
      </c>
      <c r="C125" t="s">
        <v>176</v>
      </c>
      <c r="D125">
        <v>4600</v>
      </c>
      <c r="E125" t="s">
        <v>26</v>
      </c>
      <c r="F125">
        <v>14.6</v>
      </c>
      <c r="G125" t="s">
        <v>70</v>
      </c>
      <c r="H125">
        <v>12</v>
      </c>
      <c r="I125">
        <f>IFERROR(VLOOKUP(C125,'nfl-week5-2.csv'!E:F,2,FALSE),0)</f>
        <v>16.2</v>
      </c>
      <c r="J125">
        <f>IFERROR(VLOOKUP(C125,'CBS-week5-2.csv'!E:F,2,FALSE),0)</f>
        <v>9.15</v>
      </c>
      <c r="K125">
        <f>IFERROR(VLOOKUP(C125,'fleaflicker-week5-2.csv'!E:F,2,FALSE),0)</f>
        <v>16.100000000000001</v>
      </c>
      <c r="L125">
        <f>IFERROR(VLOOKUP(C125,'espn-week5-2.csv'!E:F,2,FALSE),0)</f>
        <v>13.35</v>
      </c>
      <c r="M125">
        <f t="shared" si="1"/>
        <v>13.36</v>
      </c>
    </row>
    <row r="126" spans="1:13">
      <c r="A126">
        <v>124</v>
      </c>
      <c r="B126" t="s">
        <v>10</v>
      </c>
      <c r="C126" t="s">
        <v>177</v>
      </c>
      <c r="D126">
        <v>4600</v>
      </c>
      <c r="E126" t="s">
        <v>91</v>
      </c>
      <c r="F126">
        <v>12.5</v>
      </c>
      <c r="G126" t="s">
        <v>98</v>
      </c>
      <c r="H126">
        <v>16.5</v>
      </c>
      <c r="I126">
        <f>IFERROR(VLOOKUP(C126,'nfl-week5-2.csv'!E:F,2,FALSE),0)</f>
        <v>17.100000000000001</v>
      </c>
      <c r="J126">
        <f>IFERROR(VLOOKUP(C126,'CBS-week5-2.csv'!E:F,2,FALSE),0)</f>
        <v>10.97</v>
      </c>
      <c r="K126">
        <f>IFERROR(VLOOKUP(C126,'fleaflicker-week5-2.csv'!E:F,2,FALSE),0)</f>
        <v>16</v>
      </c>
      <c r="L126">
        <f>IFERROR(VLOOKUP(C126,'espn-week5-2.csv'!E:F,2,FALSE),0)</f>
        <v>10.9</v>
      </c>
      <c r="M126">
        <f t="shared" si="1"/>
        <v>14.294</v>
      </c>
    </row>
    <row r="127" spans="1:13">
      <c r="A127">
        <v>125</v>
      </c>
      <c r="B127" t="s">
        <v>20</v>
      </c>
      <c r="C127" t="s">
        <v>178</v>
      </c>
      <c r="D127">
        <v>4600</v>
      </c>
      <c r="E127" t="s">
        <v>18</v>
      </c>
      <c r="F127">
        <v>15.675000000000001</v>
      </c>
      <c r="G127" t="s">
        <v>53</v>
      </c>
      <c r="H127">
        <v>11.5</v>
      </c>
      <c r="I127">
        <f>IFERROR(VLOOKUP(C127,'nfl-week5-2.csv'!E:F,2,FALSE),0)</f>
        <v>7.7</v>
      </c>
      <c r="J127">
        <f>IFERROR(VLOOKUP(C127,'CBS-week5-2.csv'!E:F,2,FALSE),0)</f>
        <v>11.45</v>
      </c>
      <c r="K127">
        <f>IFERROR(VLOOKUP(C127,'fleaflicker-week5-2.csv'!E:F,2,FALSE),0)</f>
        <v>7.1</v>
      </c>
      <c r="L127">
        <f>IFERROR(VLOOKUP(C127,'espn-week5-2.csv'!E:F,2,FALSE),0)</f>
        <v>12.43</v>
      </c>
      <c r="M127">
        <f t="shared" si="1"/>
        <v>10.036</v>
      </c>
    </row>
    <row r="128" spans="1:13">
      <c r="A128">
        <v>126</v>
      </c>
      <c r="B128" t="s">
        <v>41</v>
      </c>
      <c r="C128" t="s">
        <v>179</v>
      </c>
      <c r="D128">
        <v>4600</v>
      </c>
      <c r="E128" t="s">
        <v>38</v>
      </c>
      <c r="F128">
        <v>14.8</v>
      </c>
      <c r="G128" t="s">
        <v>39</v>
      </c>
      <c r="H128">
        <v>17.5</v>
      </c>
      <c r="I128">
        <f>IFERROR(VLOOKUP(C128,'nfl-week5-2.csv'!E:F,2,FALSE),0)</f>
        <v>20.2</v>
      </c>
      <c r="J128">
        <f>IFERROR(VLOOKUP(C128,'CBS-week5-2.csv'!E:F,2,FALSE),0)</f>
        <v>12.11</v>
      </c>
      <c r="K128">
        <f>IFERROR(VLOOKUP(C128,'fleaflicker-week5-2.csv'!E:F,2,FALSE),0)</f>
        <v>19.100000000000001</v>
      </c>
      <c r="L128">
        <f>IFERROR(VLOOKUP(C128,'espn-week5-2.csv'!E:F,2,FALSE),0)</f>
        <v>10.49</v>
      </c>
      <c r="M128">
        <f t="shared" si="1"/>
        <v>15.879999999999999</v>
      </c>
    </row>
    <row r="129" spans="1:13">
      <c r="A129">
        <v>127</v>
      </c>
      <c r="B129" t="s">
        <v>20</v>
      </c>
      <c r="C129" t="s">
        <v>180</v>
      </c>
      <c r="D129">
        <v>4600</v>
      </c>
      <c r="E129" t="s">
        <v>77</v>
      </c>
      <c r="F129">
        <v>10.65</v>
      </c>
      <c r="G129" t="s">
        <v>125</v>
      </c>
      <c r="H129">
        <v>5.5</v>
      </c>
      <c r="I129">
        <f>IFERROR(VLOOKUP(C129,'nfl-week5-2.csv'!E:F,2,FALSE),0)</f>
        <v>0</v>
      </c>
      <c r="J129">
        <f>IFERROR(VLOOKUP(C129,'CBS-week5-2.csv'!E:F,2,FALSE),0)</f>
        <v>10.41</v>
      </c>
      <c r="K129">
        <f>IFERROR(VLOOKUP(C129,'fleaflicker-week5-2.csv'!E:F,2,FALSE),0)</f>
        <v>6.5</v>
      </c>
      <c r="L129">
        <f>IFERROR(VLOOKUP(C129,'espn-week5-2.csv'!E:F,2,FALSE),0)</f>
        <v>10.59</v>
      </c>
      <c r="M129">
        <f t="shared" si="1"/>
        <v>8.25</v>
      </c>
    </row>
    <row r="130" spans="1:13">
      <c r="A130">
        <v>128</v>
      </c>
      <c r="B130" t="s">
        <v>41</v>
      </c>
      <c r="C130" t="s">
        <v>182</v>
      </c>
      <c r="D130">
        <v>4500</v>
      </c>
      <c r="E130" t="s">
        <v>23</v>
      </c>
      <c r="F130">
        <v>15.2</v>
      </c>
      <c r="G130" t="s">
        <v>24</v>
      </c>
      <c r="H130">
        <v>10.5</v>
      </c>
      <c r="I130">
        <f>IFERROR(VLOOKUP(C130,'nfl-week5-2.csv'!E:F,2,FALSE),0)</f>
        <v>6.8</v>
      </c>
      <c r="J130">
        <f>IFERROR(VLOOKUP(C130,'CBS-week5-2.csv'!E:F,2,FALSE),0)</f>
        <v>10.47</v>
      </c>
      <c r="K130">
        <f>IFERROR(VLOOKUP(C130,'fleaflicker-week5-2.csv'!E:F,2,FALSE),0)</f>
        <v>6.4</v>
      </c>
      <c r="L130">
        <f>IFERROR(VLOOKUP(C130,'espn-week5-2.csv'!E:F,2,FALSE),0)</f>
        <v>13.54</v>
      </c>
      <c r="M130">
        <f t="shared" si="1"/>
        <v>9.5419999999999998</v>
      </c>
    </row>
    <row r="131" spans="1:13">
      <c r="A131">
        <v>129</v>
      </c>
      <c r="B131" t="s">
        <v>20</v>
      </c>
      <c r="C131" t="s">
        <v>183</v>
      </c>
      <c r="D131">
        <v>4500</v>
      </c>
      <c r="E131" t="s">
        <v>18</v>
      </c>
      <c r="F131">
        <v>12.275</v>
      </c>
      <c r="G131" t="s">
        <v>19</v>
      </c>
      <c r="H131">
        <v>2</v>
      </c>
      <c r="I131">
        <f>IFERROR(VLOOKUP(C131,'nfl-week5-2.csv'!E:F,2,FALSE),0)</f>
        <v>3.1</v>
      </c>
      <c r="J131">
        <f>IFERROR(VLOOKUP(C131,'CBS-week5-2.csv'!E:F,2,FALSE),0)</f>
        <v>3.33</v>
      </c>
      <c r="K131">
        <f>IFERROR(VLOOKUP(C131,'fleaflicker-week5-2.csv'!E:F,2,FALSE),0)</f>
        <v>3.8</v>
      </c>
      <c r="L131">
        <f>IFERROR(VLOOKUP(C131,'espn-week5-2.csv'!E:F,2,FALSE),0)</f>
        <v>2.48</v>
      </c>
      <c r="M131">
        <f t="shared" ref="M131:M194" si="2">IFERROR(AVERAGEIF(H131:L131,"&gt;0"),0)</f>
        <v>2.9420000000000002</v>
      </c>
    </row>
    <row r="132" spans="1:13">
      <c r="A132">
        <v>130</v>
      </c>
      <c r="B132" t="s">
        <v>10</v>
      </c>
      <c r="C132" t="s">
        <v>184</v>
      </c>
      <c r="D132">
        <v>4500</v>
      </c>
      <c r="E132" t="s">
        <v>15</v>
      </c>
      <c r="F132">
        <v>0</v>
      </c>
      <c r="G132" t="s">
        <v>16</v>
      </c>
      <c r="I132">
        <f>IFERROR(VLOOKUP(C132,'nfl-week5-2.csv'!E:F,2,FALSE),0)</f>
        <v>0</v>
      </c>
      <c r="J132">
        <f>IFERROR(VLOOKUP(C132,'CBS-week5-2.csv'!E:F,2,FALSE),0)</f>
        <v>0</v>
      </c>
      <c r="K132">
        <f>IFERROR(VLOOKUP(C132,'fleaflicker-week5-2.csv'!E:F,2,FALSE),0)</f>
        <v>0</v>
      </c>
      <c r="L132">
        <f>IFERROR(VLOOKUP(C132,'espn-week5-2.csv'!E:F,2,FALSE),0)</f>
        <v>0</v>
      </c>
      <c r="M132">
        <f t="shared" si="2"/>
        <v>0</v>
      </c>
    </row>
    <row r="133" spans="1:13">
      <c r="A133">
        <v>131</v>
      </c>
      <c r="B133" t="s">
        <v>20</v>
      </c>
      <c r="C133" t="s">
        <v>185</v>
      </c>
      <c r="D133">
        <v>4500</v>
      </c>
      <c r="E133" t="s">
        <v>15</v>
      </c>
      <c r="F133">
        <v>10.375</v>
      </c>
      <c r="G133" t="s">
        <v>16</v>
      </c>
      <c r="H133">
        <v>7.5</v>
      </c>
      <c r="I133">
        <f>IFERROR(VLOOKUP(C133,'nfl-week5-2.csv'!E:F,2,FALSE),0)</f>
        <v>13.3</v>
      </c>
      <c r="J133">
        <f>IFERROR(VLOOKUP(C133,'CBS-week5-2.csv'!E:F,2,FALSE),0)</f>
        <v>12.4</v>
      </c>
      <c r="K133">
        <f>IFERROR(VLOOKUP(C133,'fleaflicker-week5-2.csv'!E:F,2,FALSE),0)</f>
        <v>13.9</v>
      </c>
      <c r="L133">
        <f>IFERROR(VLOOKUP(C133,'espn-week5-2.csv'!E:F,2,FALSE),0)</f>
        <v>10.09</v>
      </c>
      <c r="M133">
        <f t="shared" si="2"/>
        <v>11.437999999999999</v>
      </c>
    </row>
    <row r="134" spans="1:13">
      <c r="A134">
        <v>132</v>
      </c>
      <c r="B134" t="s">
        <v>20</v>
      </c>
      <c r="C134" t="s">
        <v>186</v>
      </c>
      <c r="D134">
        <v>4500</v>
      </c>
      <c r="E134" t="s">
        <v>23</v>
      </c>
      <c r="F134">
        <v>14.3</v>
      </c>
      <c r="G134" t="s">
        <v>33</v>
      </c>
      <c r="H134">
        <v>12.5</v>
      </c>
      <c r="I134">
        <f>IFERROR(VLOOKUP(C134,'nfl-week5-2.csv'!E:F,2,FALSE),0)</f>
        <v>11.2</v>
      </c>
      <c r="J134">
        <f>IFERROR(VLOOKUP(C134,'CBS-week5-2.csv'!E:F,2,FALSE),0)</f>
        <v>10.87</v>
      </c>
      <c r="K134">
        <f>IFERROR(VLOOKUP(C134,'fleaflicker-week5-2.csv'!E:F,2,FALSE),0)</f>
        <v>12</v>
      </c>
      <c r="L134">
        <f>IFERROR(VLOOKUP(C134,'espn-week5-2.csv'!E:F,2,FALSE),0)</f>
        <v>7.02</v>
      </c>
      <c r="M134">
        <f t="shared" si="2"/>
        <v>10.718</v>
      </c>
    </row>
    <row r="135" spans="1:13">
      <c r="A135">
        <v>133</v>
      </c>
      <c r="B135" t="s">
        <v>10</v>
      </c>
      <c r="C135" t="s">
        <v>187</v>
      </c>
      <c r="D135">
        <v>4500</v>
      </c>
      <c r="E135" t="s">
        <v>77</v>
      </c>
      <c r="F135">
        <v>20.2</v>
      </c>
      <c r="G135" t="s">
        <v>125</v>
      </c>
      <c r="H135">
        <v>19.5</v>
      </c>
      <c r="I135">
        <f>IFERROR(VLOOKUP(C135,'nfl-week5-2.csv'!E:F,2,FALSE),0)</f>
        <v>11.4</v>
      </c>
      <c r="J135">
        <f>IFERROR(VLOOKUP(C135,'CBS-week5-2.csv'!E:F,2,FALSE),0)</f>
        <v>10.57</v>
      </c>
      <c r="K135">
        <f>IFERROR(VLOOKUP(C135,'fleaflicker-week5-2.csv'!E:F,2,FALSE),0)</f>
        <v>9.8000000000000007</v>
      </c>
      <c r="L135">
        <f>IFERROR(VLOOKUP(C135,'espn-week5-2.csv'!E:F,2,FALSE),0)</f>
        <v>10</v>
      </c>
      <c r="M135">
        <f t="shared" si="2"/>
        <v>12.254</v>
      </c>
    </row>
    <row r="136" spans="1:13">
      <c r="A136">
        <v>134</v>
      </c>
      <c r="B136" t="s">
        <v>41</v>
      </c>
      <c r="C136" t="s">
        <v>188</v>
      </c>
      <c r="D136">
        <v>4500</v>
      </c>
      <c r="E136" t="s">
        <v>12</v>
      </c>
      <c r="F136">
        <v>14.2</v>
      </c>
      <c r="G136" t="s">
        <v>96</v>
      </c>
      <c r="I136">
        <f>IFERROR(VLOOKUP(C136,'nfl-week5-2.csv'!E:F,2,FALSE),0)</f>
        <v>0</v>
      </c>
      <c r="J136">
        <f>IFERROR(VLOOKUP(C136,'CBS-week5-2.csv'!E:F,2,FALSE),0)</f>
        <v>0</v>
      </c>
      <c r="K136">
        <f>IFERROR(VLOOKUP(C136,'fleaflicker-week5-2.csv'!E:F,2,FALSE),0)</f>
        <v>0</v>
      </c>
      <c r="L136">
        <f>IFERROR(VLOOKUP(C136,'espn-week5-2.csv'!E:F,2,FALSE),0)</f>
        <v>0</v>
      </c>
      <c r="M136">
        <f t="shared" si="2"/>
        <v>0</v>
      </c>
    </row>
    <row r="137" spans="1:13">
      <c r="A137">
        <v>135</v>
      </c>
      <c r="B137" t="s">
        <v>10</v>
      </c>
      <c r="C137" t="s">
        <v>189</v>
      </c>
      <c r="D137">
        <v>4500</v>
      </c>
      <c r="E137" t="s">
        <v>84</v>
      </c>
      <c r="F137">
        <v>16.850000000000001</v>
      </c>
      <c r="G137" t="s">
        <v>108</v>
      </c>
      <c r="H137">
        <v>12</v>
      </c>
      <c r="I137">
        <f>IFERROR(VLOOKUP(C137,'nfl-week5-2.csv'!E:F,2,FALSE),0)</f>
        <v>17.399999999999999</v>
      </c>
      <c r="J137">
        <f>IFERROR(VLOOKUP(C137,'CBS-week5-2.csv'!E:F,2,FALSE),0)</f>
        <v>14.56</v>
      </c>
      <c r="K137">
        <f>IFERROR(VLOOKUP(C137,'fleaflicker-week5-2.csv'!E:F,2,FALSE),0)</f>
        <v>15.7</v>
      </c>
      <c r="L137">
        <f>IFERROR(VLOOKUP(C137,'espn-week5-2.csv'!E:F,2,FALSE),0)</f>
        <v>10.63</v>
      </c>
      <c r="M137">
        <f t="shared" si="2"/>
        <v>14.057999999999998</v>
      </c>
    </row>
    <row r="138" spans="1:13">
      <c r="A138">
        <v>136</v>
      </c>
      <c r="B138" t="s">
        <v>41</v>
      </c>
      <c r="C138" t="s">
        <v>190</v>
      </c>
      <c r="D138">
        <v>4500</v>
      </c>
      <c r="E138" t="s">
        <v>84</v>
      </c>
      <c r="F138">
        <v>0</v>
      </c>
      <c r="G138" t="s">
        <v>108</v>
      </c>
      <c r="I138">
        <f>IFERROR(VLOOKUP(C138,'nfl-week5-2.csv'!E:F,2,FALSE),0)</f>
        <v>4.4000000000000004</v>
      </c>
      <c r="J138">
        <f>IFERROR(VLOOKUP(C138,'CBS-week5-2.csv'!E:F,2,FALSE),0)</f>
        <v>0</v>
      </c>
      <c r="K138">
        <f>IFERROR(VLOOKUP(C138,'fleaflicker-week5-2.csv'!E:F,2,FALSE),0)</f>
        <v>4.2</v>
      </c>
      <c r="L138">
        <f>IFERROR(VLOOKUP(C138,'espn-week5-2.csv'!E:F,2,FALSE),0)</f>
        <v>0</v>
      </c>
      <c r="M138">
        <f t="shared" si="2"/>
        <v>4.3000000000000007</v>
      </c>
    </row>
    <row r="139" spans="1:13">
      <c r="A139">
        <v>137</v>
      </c>
      <c r="B139" t="s">
        <v>10</v>
      </c>
      <c r="C139" t="s">
        <v>191</v>
      </c>
      <c r="D139">
        <v>4500</v>
      </c>
      <c r="E139" t="s">
        <v>30</v>
      </c>
      <c r="F139">
        <v>6.0670000000000002</v>
      </c>
      <c r="G139" t="s">
        <v>31</v>
      </c>
      <c r="I139">
        <f>IFERROR(VLOOKUP(C139,'nfl-week5-2.csv'!E:F,2,FALSE),0)</f>
        <v>15</v>
      </c>
      <c r="J139">
        <f>IFERROR(VLOOKUP(C139,'CBS-week5-2.csv'!E:F,2,FALSE),0)</f>
        <v>10.96</v>
      </c>
      <c r="K139">
        <f>IFERROR(VLOOKUP(C139,'fleaflicker-week5-2.csv'!E:F,2,FALSE),0)</f>
        <v>14.5</v>
      </c>
      <c r="L139">
        <f>IFERROR(VLOOKUP(C139,'espn-week5-2.csv'!E:F,2,FALSE),0)</f>
        <v>0</v>
      </c>
      <c r="M139">
        <f t="shared" si="2"/>
        <v>13.486666666666666</v>
      </c>
    </row>
    <row r="140" spans="1:13">
      <c r="A140">
        <v>138</v>
      </c>
      <c r="B140" t="s">
        <v>10</v>
      </c>
      <c r="C140" t="s">
        <v>192</v>
      </c>
      <c r="D140">
        <v>4500</v>
      </c>
      <c r="E140" t="s">
        <v>77</v>
      </c>
      <c r="F140">
        <v>0</v>
      </c>
      <c r="G140" t="s">
        <v>78</v>
      </c>
      <c r="I140">
        <f>IFERROR(VLOOKUP(C140,'nfl-week5-2.csv'!E:F,2,FALSE),0)</f>
        <v>0</v>
      </c>
      <c r="J140">
        <f>IFERROR(VLOOKUP(C140,'CBS-week5-2.csv'!E:F,2,FALSE),0)</f>
        <v>0</v>
      </c>
      <c r="K140">
        <f>IFERROR(VLOOKUP(C140,'fleaflicker-week5-2.csv'!E:F,2,FALSE),0)</f>
        <v>0</v>
      </c>
      <c r="L140">
        <f>IFERROR(VLOOKUP(C140,'espn-week5-2.csv'!E:F,2,FALSE),0)</f>
        <v>0</v>
      </c>
      <c r="M140">
        <f t="shared" si="2"/>
        <v>0</v>
      </c>
    </row>
    <row r="141" spans="1:13">
      <c r="A141">
        <v>139</v>
      </c>
      <c r="B141" t="s">
        <v>10</v>
      </c>
      <c r="C141" t="s">
        <v>193</v>
      </c>
      <c r="D141">
        <v>4400</v>
      </c>
      <c r="E141" t="s">
        <v>15</v>
      </c>
      <c r="F141">
        <v>8.35</v>
      </c>
      <c r="G141" t="s">
        <v>117</v>
      </c>
      <c r="H141">
        <v>19</v>
      </c>
      <c r="I141">
        <f>IFERROR(VLOOKUP(C141,'nfl-week5-2.csv'!E:F,2,FALSE),0)</f>
        <v>17.600000000000001</v>
      </c>
      <c r="J141">
        <f>IFERROR(VLOOKUP(C141,'CBS-week5-2.csv'!E:F,2,FALSE),0)</f>
        <v>11.4</v>
      </c>
      <c r="K141">
        <f>IFERROR(VLOOKUP(C141,'fleaflicker-week5-2.csv'!E:F,2,FALSE),0)</f>
        <v>16.8</v>
      </c>
      <c r="L141">
        <f>IFERROR(VLOOKUP(C141,'espn-week5-2.csv'!E:F,2,FALSE),0)</f>
        <v>10.95</v>
      </c>
      <c r="M141">
        <f t="shared" si="2"/>
        <v>15.15</v>
      </c>
    </row>
    <row r="142" spans="1:13">
      <c r="A142">
        <v>140</v>
      </c>
      <c r="B142" t="s">
        <v>20</v>
      </c>
      <c r="C142" t="s">
        <v>194</v>
      </c>
      <c r="D142">
        <v>4400</v>
      </c>
      <c r="E142" t="s">
        <v>45</v>
      </c>
      <c r="F142">
        <v>13.574999999999999</v>
      </c>
      <c r="G142" t="s">
        <v>64</v>
      </c>
      <c r="H142">
        <v>14.5</v>
      </c>
      <c r="I142">
        <f>IFERROR(VLOOKUP(C142,'nfl-week5-2.csv'!E:F,2,FALSE),0)</f>
        <v>2.6</v>
      </c>
      <c r="J142">
        <f>IFERROR(VLOOKUP(C142,'CBS-week5-2.csv'!E:F,2,FALSE),0)</f>
        <v>10.6</v>
      </c>
      <c r="K142">
        <f>IFERROR(VLOOKUP(C142,'fleaflicker-week5-2.csv'!E:F,2,FALSE),0)</f>
        <v>3.1</v>
      </c>
      <c r="L142">
        <f>IFERROR(VLOOKUP(C142,'espn-week5-2.csv'!E:F,2,FALSE),0)</f>
        <v>10.63</v>
      </c>
      <c r="M142">
        <f t="shared" si="2"/>
        <v>8.2860000000000014</v>
      </c>
    </row>
    <row r="143" spans="1:13">
      <c r="A143">
        <v>141</v>
      </c>
      <c r="B143" t="s">
        <v>10</v>
      </c>
      <c r="C143" t="s">
        <v>195</v>
      </c>
      <c r="D143">
        <v>4400</v>
      </c>
      <c r="E143" t="s">
        <v>15</v>
      </c>
      <c r="F143">
        <v>11.625</v>
      </c>
      <c r="G143" t="s">
        <v>16</v>
      </c>
      <c r="H143">
        <v>16</v>
      </c>
      <c r="I143">
        <f>IFERROR(VLOOKUP(C143,'nfl-week5-2.csv'!E:F,2,FALSE),0)</f>
        <v>15.8</v>
      </c>
      <c r="J143">
        <f>IFERROR(VLOOKUP(C143,'CBS-week5-2.csv'!E:F,2,FALSE),0)</f>
        <v>11.66</v>
      </c>
      <c r="K143">
        <f>IFERROR(VLOOKUP(C143,'fleaflicker-week5-2.csv'!E:F,2,FALSE),0)</f>
        <v>14.9</v>
      </c>
      <c r="L143">
        <f>IFERROR(VLOOKUP(C143,'espn-week5-2.csv'!E:F,2,FALSE),0)</f>
        <v>10.7</v>
      </c>
      <c r="M143">
        <f t="shared" si="2"/>
        <v>13.812000000000001</v>
      </c>
    </row>
    <row r="144" spans="1:13">
      <c r="A144">
        <v>142</v>
      </c>
      <c r="B144" t="s">
        <v>20</v>
      </c>
      <c r="C144" t="s">
        <v>196</v>
      </c>
      <c r="D144">
        <v>4400</v>
      </c>
      <c r="E144" t="s">
        <v>84</v>
      </c>
      <c r="F144">
        <v>10.775</v>
      </c>
      <c r="G144" t="s">
        <v>108</v>
      </c>
      <c r="H144">
        <v>17.5</v>
      </c>
      <c r="I144">
        <f>IFERROR(VLOOKUP(C144,'nfl-week5-2.csv'!E:F,2,FALSE),0)</f>
        <v>15.9</v>
      </c>
      <c r="J144">
        <f>IFERROR(VLOOKUP(C144,'CBS-week5-2.csv'!E:F,2,FALSE),0)</f>
        <v>13.57</v>
      </c>
      <c r="K144">
        <f>IFERROR(VLOOKUP(C144,'fleaflicker-week5-2.csv'!E:F,2,FALSE),0)</f>
        <v>16.399999999999999</v>
      </c>
      <c r="L144">
        <f>IFERROR(VLOOKUP(C144,'espn-week5-2.csv'!E:F,2,FALSE),0)</f>
        <v>14.59</v>
      </c>
      <c r="M144">
        <f t="shared" si="2"/>
        <v>15.591999999999999</v>
      </c>
    </row>
    <row r="145" spans="1:13">
      <c r="A145">
        <v>143</v>
      </c>
      <c r="B145" t="s">
        <v>10</v>
      </c>
      <c r="C145" t="s">
        <v>197</v>
      </c>
      <c r="D145">
        <v>4300</v>
      </c>
      <c r="E145" t="s">
        <v>49</v>
      </c>
      <c r="F145">
        <v>7.85</v>
      </c>
      <c r="G145" t="s">
        <v>50</v>
      </c>
      <c r="H145">
        <v>6</v>
      </c>
      <c r="I145">
        <f>IFERROR(VLOOKUP(C145,'nfl-week5-2.csv'!E:F,2,FALSE),0)</f>
        <v>21.2</v>
      </c>
      <c r="J145">
        <f>IFERROR(VLOOKUP(C145,'CBS-week5-2.csv'!E:F,2,FALSE),0)</f>
        <v>9.01</v>
      </c>
      <c r="K145">
        <f>IFERROR(VLOOKUP(C145,'fleaflicker-week5-2.csv'!E:F,2,FALSE),0)</f>
        <v>19.600000000000001</v>
      </c>
      <c r="L145">
        <f>IFERROR(VLOOKUP(C145,'espn-week5-2.csv'!E:F,2,FALSE),0)</f>
        <v>9.9</v>
      </c>
      <c r="M145">
        <f t="shared" si="2"/>
        <v>13.142000000000001</v>
      </c>
    </row>
    <row r="146" spans="1:13">
      <c r="A146">
        <v>144</v>
      </c>
      <c r="B146" t="s">
        <v>10</v>
      </c>
      <c r="C146" t="s">
        <v>198</v>
      </c>
      <c r="D146">
        <v>4300</v>
      </c>
      <c r="E146" t="s">
        <v>23</v>
      </c>
      <c r="F146">
        <v>10.824999999999999</v>
      </c>
      <c r="G146" t="s">
        <v>24</v>
      </c>
      <c r="H146">
        <v>19</v>
      </c>
      <c r="I146">
        <f>IFERROR(VLOOKUP(C146,'nfl-week5-2.csv'!E:F,2,FALSE),0)</f>
        <v>21</v>
      </c>
      <c r="J146">
        <f>IFERROR(VLOOKUP(C146,'CBS-week5-2.csv'!E:F,2,FALSE),0)</f>
        <v>11.8</v>
      </c>
      <c r="K146">
        <f>IFERROR(VLOOKUP(C146,'fleaflicker-week5-2.csv'!E:F,2,FALSE),0)</f>
        <v>18.5</v>
      </c>
      <c r="L146">
        <f>IFERROR(VLOOKUP(C146,'espn-week5-2.csv'!E:F,2,FALSE),0)</f>
        <v>11.87</v>
      </c>
      <c r="M146">
        <f t="shared" si="2"/>
        <v>16.434000000000001</v>
      </c>
    </row>
    <row r="147" spans="1:13">
      <c r="A147">
        <v>145</v>
      </c>
      <c r="B147" t="s">
        <v>10</v>
      </c>
      <c r="C147" t="s">
        <v>199</v>
      </c>
      <c r="D147">
        <v>4300</v>
      </c>
      <c r="E147" t="s">
        <v>30</v>
      </c>
      <c r="F147">
        <v>14.875</v>
      </c>
      <c r="G147" t="s">
        <v>120</v>
      </c>
      <c r="H147">
        <v>8.5</v>
      </c>
      <c r="I147">
        <f>IFERROR(VLOOKUP(C147,'nfl-week5-2.csv'!E:F,2,FALSE),0)</f>
        <v>7.9</v>
      </c>
      <c r="J147">
        <f>IFERROR(VLOOKUP(C147,'CBS-week5-2.csv'!E:F,2,FALSE),0)</f>
        <v>7.38</v>
      </c>
      <c r="K147">
        <f>IFERROR(VLOOKUP(C147,'fleaflicker-week5-2.csv'!E:F,2,FALSE),0)</f>
        <v>8.1999999999999993</v>
      </c>
      <c r="L147">
        <f>IFERROR(VLOOKUP(C147,'espn-week5-2.csv'!E:F,2,FALSE),0)</f>
        <v>9.2200000000000006</v>
      </c>
      <c r="M147">
        <f t="shared" si="2"/>
        <v>8.2399999999999984</v>
      </c>
    </row>
    <row r="148" spans="1:13">
      <c r="A148">
        <v>146</v>
      </c>
      <c r="B148" t="s">
        <v>20</v>
      </c>
      <c r="C148" t="s">
        <v>200</v>
      </c>
      <c r="D148">
        <v>4300</v>
      </c>
      <c r="E148" t="s">
        <v>45</v>
      </c>
      <c r="F148">
        <v>13.55</v>
      </c>
      <c r="G148" t="s">
        <v>64</v>
      </c>
      <c r="H148">
        <v>5.5</v>
      </c>
      <c r="I148">
        <f>IFERROR(VLOOKUP(C148,'nfl-week5-2.csv'!E:F,2,FALSE),0)</f>
        <v>6.9</v>
      </c>
      <c r="J148">
        <f>IFERROR(VLOOKUP(C148,'CBS-week5-2.csv'!E:F,2,FALSE),0)</f>
        <v>7.36</v>
      </c>
      <c r="K148">
        <f>IFERROR(VLOOKUP(C148,'fleaflicker-week5-2.csv'!E:F,2,FALSE),0)</f>
        <v>7.1</v>
      </c>
      <c r="L148">
        <f>IFERROR(VLOOKUP(C148,'espn-week5-2.csv'!E:F,2,FALSE),0)</f>
        <v>6.3</v>
      </c>
      <c r="M148">
        <f t="shared" si="2"/>
        <v>6.6319999999999997</v>
      </c>
    </row>
    <row r="149" spans="1:13">
      <c r="A149">
        <v>147</v>
      </c>
      <c r="B149" t="s">
        <v>20</v>
      </c>
      <c r="C149" t="s">
        <v>201</v>
      </c>
      <c r="D149">
        <v>4300</v>
      </c>
      <c r="E149" t="s">
        <v>30</v>
      </c>
      <c r="F149">
        <v>11.75</v>
      </c>
      <c r="G149" t="s">
        <v>120</v>
      </c>
      <c r="H149">
        <v>11</v>
      </c>
      <c r="I149">
        <f>IFERROR(VLOOKUP(C149,'nfl-week5-2.csv'!E:F,2,FALSE),0)</f>
        <v>13.7</v>
      </c>
      <c r="J149">
        <f>IFERROR(VLOOKUP(C149,'CBS-week5-2.csv'!E:F,2,FALSE),0)</f>
        <v>13.59</v>
      </c>
      <c r="K149">
        <f>IFERROR(VLOOKUP(C149,'fleaflicker-week5-2.csv'!E:F,2,FALSE),0)</f>
        <v>12.6</v>
      </c>
      <c r="L149">
        <f>IFERROR(VLOOKUP(C149,'espn-week5-2.csv'!E:F,2,FALSE),0)</f>
        <v>14.61</v>
      </c>
      <c r="M149">
        <f t="shared" si="2"/>
        <v>13.1</v>
      </c>
    </row>
    <row r="150" spans="1:13">
      <c r="A150">
        <v>148</v>
      </c>
      <c r="B150" t="s">
        <v>20</v>
      </c>
      <c r="C150" t="s">
        <v>202</v>
      </c>
      <c r="D150">
        <v>4200</v>
      </c>
      <c r="E150" t="s">
        <v>49</v>
      </c>
      <c r="F150">
        <v>11.7</v>
      </c>
      <c r="G150" t="s">
        <v>73</v>
      </c>
      <c r="H150">
        <v>15.5</v>
      </c>
      <c r="I150">
        <f>IFERROR(VLOOKUP(C150,'nfl-week5-2.csv'!E:F,2,FALSE),0)</f>
        <v>11.5</v>
      </c>
      <c r="J150">
        <f>IFERROR(VLOOKUP(C150,'CBS-week5-2.csv'!E:F,2,FALSE),0)</f>
        <v>10.66</v>
      </c>
      <c r="K150">
        <f>IFERROR(VLOOKUP(C150,'fleaflicker-week5-2.csv'!E:F,2,FALSE),0)</f>
        <v>12.4</v>
      </c>
      <c r="L150">
        <f>IFERROR(VLOOKUP(C150,'espn-week5-2.csv'!E:F,2,FALSE),0)</f>
        <v>9.49</v>
      </c>
      <c r="M150">
        <f t="shared" si="2"/>
        <v>11.91</v>
      </c>
    </row>
    <row r="151" spans="1:13">
      <c r="A151">
        <v>149</v>
      </c>
      <c r="B151" t="s">
        <v>41</v>
      </c>
      <c r="C151" t="s">
        <v>203</v>
      </c>
      <c r="D151">
        <v>4200</v>
      </c>
      <c r="E151" t="s">
        <v>18</v>
      </c>
      <c r="F151">
        <v>0</v>
      </c>
      <c r="G151" t="s">
        <v>53</v>
      </c>
      <c r="H151">
        <v>14.5</v>
      </c>
      <c r="I151">
        <f>IFERROR(VLOOKUP(C151,'nfl-week5-2.csv'!E:F,2,FALSE),0)</f>
        <v>12.2</v>
      </c>
      <c r="J151">
        <f>IFERROR(VLOOKUP(C151,'CBS-week5-2.csv'!E:F,2,FALSE),0)</f>
        <v>10.88</v>
      </c>
      <c r="K151">
        <f>IFERROR(VLOOKUP(C151,'fleaflicker-week5-2.csv'!E:F,2,FALSE),0)</f>
        <v>12.1</v>
      </c>
      <c r="L151">
        <f>IFERROR(VLOOKUP(C151,'espn-week5-2.csv'!E:F,2,FALSE),0)</f>
        <v>10.62</v>
      </c>
      <c r="M151">
        <f t="shared" si="2"/>
        <v>12.059999999999999</v>
      </c>
    </row>
    <row r="152" spans="1:13">
      <c r="A152">
        <v>150</v>
      </c>
      <c r="B152" t="s">
        <v>10</v>
      </c>
      <c r="C152" t="s">
        <v>204</v>
      </c>
      <c r="D152">
        <v>4200</v>
      </c>
      <c r="E152" t="s">
        <v>15</v>
      </c>
      <c r="F152">
        <v>9.625</v>
      </c>
      <c r="G152" t="s">
        <v>117</v>
      </c>
      <c r="H152">
        <v>8</v>
      </c>
      <c r="I152">
        <f>IFERROR(VLOOKUP(C152,'nfl-week5-2.csv'!E:F,2,FALSE),0)</f>
        <v>6.2</v>
      </c>
      <c r="J152">
        <f>IFERROR(VLOOKUP(C152,'CBS-week5-2.csv'!E:F,2,FALSE),0)</f>
        <v>7.55</v>
      </c>
      <c r="K152">
        <f>IFERROR(VLOOKUP(C152,'fleaflicker-week5-2.csv'!E:F,2,FALSE),0)</f>
        <v>5.0999999999999996</v>
      </c>
      <c r="L152">
        <f>IFERROR(VLOOKUP(C152,'espn-week5-2.csv'!E:F,2,FALSE),0)</f>
        <v>8.91</v>
      </c>
      <c r="M152">
        <f t="shared" si="2"/>
        <v>7.152000000000001</v>
      </c>
    </row>
    <row r="153" spans="1:13">
      <c r="A153">
        <v>151</v>
      </c>
      <c r="B153" t="s">
        <v>10</v>
      </c>
      <c r="C153" t="s">
        <v>205</v>
      </c>
      <c r="D153">
        <v>4200</v>
      </c>
      <c r="E153" t="s">
        <v>38</v>
      </c>
      <c r="F153">
        <v>12.95</v>
      </c>
      <c r="G153" t="s">
        <v>55</v>
      </c>
      <c r="H153">
        <v>15</v>
      </c>
      <c r="I153">
        <f>IFERROR(VLOOKUP(C153,'nfl-week5-2.csv'!E:F,2,FALSE),0)</f>
        <v>8.5</v>
      </c>
      <c r="J153">
        <f>IFERROR(VLOOKUP(C153,'CBS-week5-2.csv'!E:F,2,FALSE),0)</f>
        <v>10.74</v>
      </c>
      <c r="K153">
        <f>IFERROR(VLOOKUP(C153,'fleaflicker-week5-2.csv'!E:F,2,FALSE),0)</f>
        <v>8.3000000000000007</v>
      </c>
      <c r="L153">
        <f>IFERROR(VLOOKUP(C153,'espn-week5-2.csv'!E:F,2,FALSE),0)</f>
        <v>10.68</v>
      </c>
      <c r="M153">
        <f t="shared" si="2"/>
        <v>10.644000000000002</v>
      </c>
    </row>
    <row r="154" spans="1:13">
      <c r="A154">
        <v>152</v>
      </c>
      <c r="B154" t="s">
        <v>20</v>
      </c>
      <c r="C154" t="s">
        <v>206</v>
      </c>
      <c r="D154">
        <v>4200</v>
      </c>
      <c r="E154" t="s">
        <v>15</v>
      </c>
      <c r="F154">
        <v>7.9749999999999996</v>
      </c>
      <c r="G154" t="s">
        <v>16</v>
      </c>
      <c r="H154">
        <v>9</v>
      </c>
      <c r="I154">
        <f>IFERROR(VLOOKUP(C154,'nfl-week5-2.csv'!E:F,2,FALSE),0)</f>
        <v>7.7</v>
      </c>
      <c r="J154">
        <f>IFERROR(VLOOKUP(C154,'CBS-week5-2.csv'!E:F,2,FALSE),0)</f>
        <v>10.16</v>
      </c>
      <c r="K154">
        <f>IFERROR(VLOOKUP(C154,'fleaflicker-week5-2.csv'!E:F,2,FALSE),0)</f>
        <v>8</v>
      </c>
      <c r="L154">
        <f>IFERROR(VLOOKUP(C154,'espn-week5-2.csv'!E:F,2,FALSE),0)</f>
        <v>9.91</v>
      </c>
      <c r="M154">
        <f t="shared" si="2"/>
        <v>8.9539999999999988</v>
      </c>
    </row>
    <row r="155" spans="1:13">
      <c r="A155">
        <v>153</v>
      </c>
      <c r="B155" t="s">
        <v>20</v>
      </c>
      <c r="C155" t="s">
        <v>207</v>
      </c>
      <c r="D155">
        <v>4200</v>
      </c>
      <c r="E155" t="s">
        <v>91</v>
      </c>
      <c r="F155">
        <v>10.967000000000001</v>
      </c>
      <c r="G155" t="s">
        <v>92</v>
      </c>
      <c r="H155">
        <v>6</v>
      </c>
      <c r="I155">
        <f>IFERROR(VLOOKUP(C155,'nfl-week5-2.csv'!E:F,2,FALSE),0)</f>
        <v>12.3</v>
      </c>
      <c r="J155">
        <f>IFERROR(VLOOKUP(C155,'CBS-week5-2.csv'!E:F,2,FALSE),0)</f>
        <v>7.76</v>
      </c>
      <c r="K155">
        <f>IFERROR(VLOOKUP(C155,'fleaflicker-week5-2.csv'!E:F,2,FALSE),0)</f>
        <v>13.4</v>
      </c>
      <c r="L155">
        <f>IFERROR(VLOOKUP(C155,'espn-week5-2.csv'!E:F,2,FALSE),0)</f>
        <v>6.59</v>
      </c>
      <c r="M155">
        <f t="shared" si="2"/>
        <v>9.2099999999999991</v>
      </c>
    </row>
    <row r="156" spans="1:13">
      <c r="A156">
        <v>154</v>
      </c>
      <c r="B156" t="s">
        <v>10</v>
      </c>
      <c r="C156" t="s">
        <v>208</v>
      </c>
      <c r="D156">
        <v>4200</v>
      </c>
      <c r="E156" t="s">
        <v>49</v>
      </c>
      <c r="F156">
        <v>4</v>
      </c>
      <c r="G156" t="s">
        <v>73</v>
      </c>
      <c r="H156">
        <v>5</v>
      </c>
      <c r="I156">
        <f>IFERROR(VLOOKUP(C156,'nfl-week5-2.csv'!E:F,2,FALSE),0)</f>
        <v>5</v>
      </c>
      <c r="J156">
        <f>IFERROR(VLOOKUP(C156,'CBS-week5-2.csv'!E:F,2,FALSE),0)</f>
        <v>6.58</v>
      </c>
      <c r="K156">
        <f>IFERROR(VLOOKUP(C156,'fleaflicker-week5-2.csv'!E:F,2,FALSE),0)</f>
        <v>4.5</v>
      </c>
      <c r="L156">
        <f>IFERROR(VLOOKUP(C156,'espn-week5-2.csv'!E:F,2,FALSE),0)</f>
        <v>8.31</v>
      </c>
      <c r="M156">
        <f t="shared" si="2"/>
        <v>5.8780000000000001</v>
      </c>
    </row>
    <row r="157" spans="1:13">
      <c r="A157">
        <v>155</v>
      </c>
      <c r="B157" t="s">
        <v>20</v>
      </c>
      <c r="C157" t="s">
        <v>209</v>
      </c>
      <c r="D157">
        <v>4200</v>
      </c>
      <c r="E157" t="s">
        <v>12</v>
      </c>
      <c r="F157">
        <v>8.6</v>
      </c>
      <c r="G157" t="s">
        <v>13</v>
      </c>
      <c r="H157">
        <v>4</v>
      </c>
      <c r="I157">
        <f>IFERROR(VLOOKUP(C157,'nfl-week5-2.csv'!E:F,2,FALSE),0)</f>
        <v>0</v>
      </c>
      <c r="J157">
        <f>IFERROR(VLOOKUP(C157,'CBS-week5-2.csv'!E:F,2,FALSE),0)</f>
        <v>8.07</v>
      </c>
      <c r="K157">
        <f>IFERROR(VLOOKUP(C157,'fleaflicker-week5-2.csv'!E:F,2,FALSE),0)</f>
        <v>0</v>
      </c>
      <c r="L157">
        <f>IFERROR(VLOOKUP(C157,'espn-week5-2.csv'!E:F,2,FALSE),0)</f>
        <v>6.84</v>
      </c>
      <c r="M157">
        <f t="shared" si="2"/>
        <v>6.3033333333333337</v>
      </c>
    </row>
    <row r="158" spans="1:13">
      <c r="A158">
        <v>156</v>
      </c>
      <c r="B158" t="s">
        <v>41</v>
      </c>
      <c r="C158" t="s">
        <v>210</v>
      </c>
      <c r="D158">
        <v>4100</v>
      </c>
      <c r="E158" t="s">
        <v>91</v>
      </c>
      <c r="F158">
        <v>15.375</v>
      </c>
      <c r="G158" t="s">
        <v>98</v>
      </c>
      <c r="H158">
        <v>16.5</v>
      </c>
      <c r="I158">
        <f>IFERROR(VLOOKUP(C158,'nfl-week5-2.csv'!E:F,2,FALSE),0)</f>
        <v>14.2</v>
      </c>
      <c r="J158">
        <f>IFERROR(VLOOKUP(C158,'CBS-week5-2.csv'!E:F,2,FALSE),0)</f>
        <v>10.9</v>
      </c>
      <c r="K158">
        <f>IFERROR(VLOOKUP(C158,'fleaflicker-week5-2.csv'!E:F,2,FALSE),0)</f>
        <v>15.1</v>
      </c>
      <c r="L158">
        <f>IFERROR(VLOOKUP(C158,'espn-week5-2.csv'!E:F,2,FALSE),0)</f>
        <v>12.22</v>
      </c>
      <c r="M158">
        <f t="shared" si="2"/>
        <v>13.784000000000001</v>
      </c>
    </row>
    <row r="159" spans="1:13">
      <c r="A159">
        <v>157</v>
      </c>
      <c r="B159" t="s">
        <v>20</v>
      </c>
      <c r="C159" t="s">
        <v>211</v>
      </c>
      <c r="D159">
        <v>4100</v>
      </c>
      <c r="E159" t="s">
        <v>45</v>
      </c>
      <c r="F159">
        <v>10.199999999999999</v>
      </c>
      <c r="G159" t="s">
        <v>46</v>
      </c>
      <c r="H159">
        <v>7.5</v>
      </c>
      <c r="I159">
        <f>IFERROR(VLOOKUP(C159,'nfl-week5-2.csv'!E:F,2,FALSE),0)</f>
        <v>5</v>
      </c>
      <c r="J159">
        <f>IFERROR(VLOOKUP(C159,'CBS-week5-2.csv'!E:F,2,FALSE),0)</f>
        <v>12.29</v>
      </c>
      <c r="K159">
        <f>IFERROR(VLOOKUP(C159,'fleaflicker-week5-2.csv'!E:F,2,FALSE),0)</f>
        <v>4.9000000000000004</v>
      </c>
      <c r="L159">
        <f>IFERROR(VLOOKUP(C159,'espn-week5-2.csv'!E:F,2,FALSE),0)</f>
        <v>14.6</v>
      </c>
      <c r="M159">
        <f t="shared" si="2"/>
        <v>8.8580000000000005</v>
      </c>
    </row>
    <row r="160" spans="1:13">
      <c r="A160">
        <v>158</v>
      </c>
      <c r="B160" t="s">
        <v>20</v>
      </c>
      <c r="C160" t="s">
        <v>212</v>
      </c>
      <c r="D160">
        <v>4100</v>
      </c>
      <c r="E160" t="s">
        <v>77</v>
      </c>
      <c r="F160">
        <v>9.4</v>
      </c>
      <c r="G160" t="s">
        <v>125</v>
      </c>
      <c r="H160">
        <v>7</v>
      </c>
      <c r="I160">
        <f>IFERROR(VLOOKUP(C160,'nfl-week5-2.csv'!E:F,2,FALSE),0)</f>
        <v>12.4</v>
      </c>
      <c r="J160">
        <f>IFERROR(VLOOKUP(C160,'CBS-week5-2.csv'!E:F,2,FALSE),0)</f>
        <v>11.07</v>
      </c>
      <c r="K160">
        <f>IFERROR(VLOOKUP(C160,'fleaflicker-week5-2.csv'!E:F,2,FALSE),0)</f>
        <v>12.6</v>
      </c>
      <c r="L160">
        <f>IFERROR(VLOOKUP(C160,'espn-week5-2.csv'!E:F,2,FALSE),0)</f>
        <v>8.0399999999999991</v>
      </c>
      <c r="M160">
        <f t="shared" si="2"/>
        <v>10.222</v>
      </c>
    </row>
    <row r="161" spans="1:13">
      <c r="A161">
        <v>159</v>
      </c>
      <c r="B161" t="s">
        <v>213</v>
      </c>
      <c r="C161" t="s">
        <v>214</v>
      </c>
      <c r="D161">
        <v>4000</v>
      </c>
      <c r="E161" t="s">
        <v>38</v>
      </c>
      <c r="F161">
        <v>12.5</v>
      </c>
      <c r="G161" t="s">
        <v>55</v>
      </c>
      <c r="I161">
        <f>IFERROR(VLOOKUP(C161,'nfl-week5-2.csv'!E:F,2,FALSE),0)</f>
        <v>0</v>
      </c>
      <c r="J161">
        <f>IFERROR(VLOOKUP(C161,'CBS-week5-2.csv'!E:F,2,FALSE),0)</f>
        <v>0</v>
      </c>
      <c r="K161">
        <f>IFERROR(VLOOKUP(C161,'fleaflicker-week5-2.csv'!E:F,2,FALSE),0)</f>
        <v>0</v>
      </c>
      <c r="L161">
        <f>IFERROR(VLOOKUP(C161,'espn-week5-2.csv'!E:F,2,FALSE),0)</f>
        <v>0</v>
      </c>
      <c r="M161">
        <f t="shared" si="2"/>
        <v>0</v>
      </c>
    </row>
    <row r="162" spans="1:13">
      <c r="A162">
        <v>160</v>
      </c>
      <c r="B162" t="s">
        <v>10</v>
      </c>
      <c r="C162" t="s">
        <v>215</v>
      </c>
      <c r="D162">
        <v>4000</v>
      </c>
      <c r="E162" t="s">
        <v>18</v>
      </c>
      <c r="F162">
        <v>12.625</v>
      </c>
      <c r="G162" t="s">
        <v>53</v>
      </c>
      <c r="I162">
        <f>IFERROR(VLOOKUP(C162,'nfl-week5-2.csv'!E:F,2,FALSE),0)</f>
        <v>0</v>
      </c>
      <c r="J162">
        <f>IFERROR(VLOOKUP(C162,'CBS-week5-2.csv'!E:F,2,FALSE),0)</f>
        <v>10.66</v>
      </c>
      <c r="K162">
        <f>IFERROR(VLOOKUP(C162,'fleaflicker-week5-2.csv'!E:F,2,FALSE),0)</f>
        <v>0</v>
      </c>
      <c r="L162">
        <f>IFERROR(VLOOKUP(C162,'espn-week5-2.csv'!E:F,2,FALSE),0)</f>
        <v>0</v>
      </c>
      <c r="M162">
        <f t="shared" si="2"/>
        <v>10.66</v>
      </c>
    </row>
    <row r="163" spans="1:13">
      <c r="A163">
        <v>161</v>
      </c>
      <c r="B163" t="s">
        <v>10</v>
      </c>
      <c r="C163" t="s">
        <v>216</v>
      </c>
      <c r="D163">
        <v>4000</v>
      </c>
      <c r="E163" t="s">
        <v>30</v>
      </c>
      <c r="F163">
        <v>9.5749999999999993</v>
      </c>
      <c r="G163" t="s">
        <v>120</v>
      </c>
      <c r="H163">
        <v>18.5</v>
      </c>
      <c r="I163">
        <f>IFERROR(VLOOKUP(C163,'nfl-week5-2.csv'!E:F,2,FALSE),0)</f>
        <v>7.1</v>
      </c>
      <c r="J163">
        <f>IFERROR(VLOOKUP(C163,'CBS-week5-2.csv'!E:F,2,FALSE),0)</f>
        <v>8.35</v>
      </c>
      <c r="K163">
        <f>IFERROR(VLOOKUP(C163,'fleaflicker-week5-2.csv'!E:F,2,FALSE),0)</f>
        <v>5.6</v>
      </c>
      <c r="L163">
        <f>IFERROR(VLOOKUP(C163,'espn-week5-2.csv'!E:F,2,FALSE),0)</f>
        <v>8.18</v>
      </c>
      <c r="M163">
        <f t="shared" si="2"/>
        <v>9.5460000000000012</v>
      </c>
    </row>
    <row r="164" spans="1:13">
      <c r="A164">
        <v>162</v>
      </c>
      <c r="B164" t="s">
        <v>20</v>
      </c>
      <c r="C164" t="s">
        <v>217</v>
      </c>
      <c r="D164">
        <v>4000</v>
      </c>
      <c r="E164" t="s">
        <v>12</v>
      </c>
      <c r="F164">
        <v>8.6750000000000007</v>
      </c>
      <c r="G164" t="s">
        <v>96</v>
      </c>
      <c r="H164">
        <v>5.5</v>
      </c>
      <c r="I164">
        <f>IFERROR(VLOOKUP(C164,'nfl-week5-2.csv'!E:F,2,FALSE),0)</f>
        <v>11.4</v>
      </c>
      <c r="J164">
        <f>IFERROR(VLOOKUP(C164,'CBS-week5-2.csv'!E:F,2,FALSE),0)</f>
        <v>9.85</v>
      </c>
      <c r="K164">
        <f>IFERROR(VLOOKUP(C164,'fleaflicker-week5-2.csv'!E:F,2,FALSE),0)</f>
        <v>11.9</v>
      </c>
      <c r="L164">
        <f>IFERROR(VLOOKUP(C164,'espn-week5-2.csv'!E:F,2,FALSE),0)</f>
        <v>10.02</v>
      </c>
      <c r="M164">
        <f t="shared" si="2"/>
        <v>9.734</v>
      </c>
    </row>
    <row r="165" spans="1:13">
      <c r="A165">
        <v>163</v>
      </c>
      <c r="B165" t="s">
        <v>10</v>
      </c>
      <c r="C165" t="s">
        <v>218</v>
      </c>
      <c r="D165">
        <v>4000</v>
      </c>
      <c r="E165" t="s">
        <v>12</v>
      </c>
      <c r="F165">
        <v>14.025</v>
      </c>
      <c r="G165" t="s">
        <v>13</v>
      </c>
      <c r="H165">
        <v>15</v>
      </c>
      <c r="I165">
        <f>IFERROR(VLOOKUP(C165,'nfl-week5-2.csv'!E:F,2,FALSE),0)</f>
        <v>8</v>
      </c>
      <c r="J165">
        <f>IFERROR(VLOOKUP(C165,'CBS-week5-2.csv'!E:F,2,FALSE),0)</f>
        <v>13.34</v>
      </c>
      <c r="K165">
        <f>IFERROR(VLOOKUP(C165,'fleaflicker-week5-2.csv'!E:F,2,FALSE),0)</f>
        <v>7</v>
      </c>
      <c r="L165">
        <f>IFERROR(VLOOKUP(C165,'espn-week5-2.csv'!E:F,2,FALSE),0)</f>
        <v>11.8</v>
      </c>
      <c r="M165">
        <f t="shared" si="2"/>
        <v>11.028</v>
      </c>
    </row>
    <row r="166" spans="1:13">
      <c r="A166">
        <v>164</v>
      </c>
      <c r="B166" t="s">
        <v>20</v>
      </c>
      <c r="C166" t="s">
        <v>219</v>
      </c>
      <c r="D166">
        <v>4000</v>
      </c>
      <c r="E166" t="s">
        <v>12</v>
      </c>
      <c r="F166">
        <v>9.5749999999999993</v>
      </c>
      <c r="G166" t="s">
        <v>96</v>
      </c>
      <c r="H166">
        <v>16</v>
      </c>
      <c r="I166">
        <f>IFERROR(VLOOKUP(C166,'nfl-week5-2.csv'!E:F,2,FALSE),0)</f>
        <v>11.3</v>
      </c>
      <c r="J166">
        <f>IFERROR(VLOOKUP(C166,'CBS-week5-2.csv'!E:F,2,FALSE),0)</f>
        <v>8.86</v>
      </c>
      <c r="K166">
        <f>IFERROR(VLOOKUP(C166,'fleaflicker-week5-2.csv'!E:F,2,FALSE),0)</f>
        <v>13.4</v>
      </c>
      <c r="L166">
        <f>IFERROR(VLOOKUP(C166,'espn-week5-2.csv'!E:F,2,FALSE),0)</f>
        <v>9.1</v>
      </c>
      <c r="M166">
        <f t="shared" si="2"/>
        <v>11.731999999999999</v>
      </c>
    </row>
    <row r="167" spans="1:13">
      <c r="A167">
        <v>165</v>
      </c>
      <c r="B167" t="s">
        <v>20</v>
      </c>
      <c r="C167" t="s">
        <v>220</v>
      </c>
      <c r="D167">
        <v>3900</v>
      </c>
      <c r="E167" t="s">
        <v>23</v>
      </c>
      <c r="F167">
        <v>13.05</v>
      </c>
      <c r="G167" t="s">
        <v>24</v>
      </c>
      <c r="I167">
        <f>IFERROR(VLOOKUP(C167,'nfl-week5-2.csv'!E:F,2,FALSE),0)</f>
        <v>0</v>
      </c>
      <c r="J167">
        <f>IFERROR(VLOOKUP(C167,'CBS-week5-2.csv'!E:F,2,FALSE),0)</f>
        <v>0</v>
      </c>
      <c r="K167">
        <f>IFERROR(VLOOKUP(C167,'fleaflicker-week5-2.csv'!E:F,2,FALSE),0)</f>
        <v>0</v>
      </c>
      <c r="L167">
        <f>IFERROR(VLOOKUP(C167,'espn-week5-2.csv'!E:F,2,FALSE),0)</f>
        <v>0</v>
      </c>
      <c r="M167">
        <f t="shared" si="2"/>
        <v>0</v>
      </c>
    </row>
    <row r="168" spans="1:13">
      <c r="A168">
        <v>166</v>
      </c>
      <c r="B168" t="s">
        <v>213</v>
      </c>
      <c r="C168" t="s">
        <v>221</v>
      </c>
      <c r="D168">
        <v>3800</v>
      </c>
      <c r="E168" t="s">
        <v>45</v>
      </c>
      <c r="F168">
        <v>13</v>
      </c>
      <c r="G168" t="s">
        <v>64</v>
      </c>
      <c r="I168">
        <f>IFERROR(VLOOKUP(C168,'nfl-week5-2.csv'!E:F,2,FALSE),0)</f>
        <v>0</v>
      </c>
      <c r="J168">
        <f>IFERROR(VLOOKUP(C168,'CBS-week5-2.csv'!E:F,2,FALSE),0)</f>
        <v>0</v>
      </c>
      <c r="K168">
        <f>IFERROR(VLOOKUP(C168,'fleaflicker-week5-2.csv'!E:F,2,FALSE),0)</f>
        <v>0</v>
      </c>
      <c r="L168">
        <f>IFERROR(VLOOKUP(C168,'espn-week5-2.csv'!E:F,2,FALSE),0)</f>
        <v>0</v>
      </c>
      <c r="M168">
        <f t="shared" si="2"/>
        <v>0</v>
      </c>
    </row>
    <row r="169" spans="1:13">
      <c r="A169">
        <v>167</v>
      </c>
      <c r="B169" t="s">
        <v>41</v>
      </c>
      <c r="C169" t="s">
        <v>222</v>
      </c>
      <c r="D169">
        <v>3800</v>
      </c>
      <c r="E169" t="s">
        <v>91</v>
      </c>
      <c r="F169">
        <v>13.55</v>
      </c>
      <c r="G169" t="s">
        <v>92</v>
      </c>
      <c r="H169">
        <v>16.5</v>
      </c>
      <c r="I169">
        <f>IFERROR(VLOOKUP(C169,'nfl-week5-2.csv'!E:F,2,FALSE),0)</f>
        <v>18.600000000000001</v>
      </c>
      <c r="J169">
        <f>IFERROR(VLOOKUP(C169,'CBS-week5-2.csv'!E:F,2,FALSE),0)</f>
        <v>6.43</v>
      </c>
      <c r="K169">
        <f>IFERROR(VLOOKUP(C169,'fleaflicker-week5-2.csv'!E:F,2,FALSE),0)</f>
        <v>17.3</v>
      </c>
      <c r="L169">
        <f>IFERROR(VLOOKUP(C169,'espn-week5-2.csv'!E:F,2,FALSE),0)</f>
        <v>10.96</v>
      </c>
      <c r="M169">
        <f t="shared" si="2"/>
        <v>13.957999999999998</v>
      </c>
    </row>
    <row r="170" spans="1:13">
      <c r="A170">
        <v>168</v>
      </c>
      <c r="B170" t="s">
        <v>41</v>
      </c>
      <c r="C170" t="s">
        <v>223</v>
      </c>
      <c r="D170">
        <v>3800</v>
      </c>
      <c r="E170" t="s">
        <v>77</v>
      </c>
      <c r="F170">
        <v>13.625</v>
      </c>
      <c r="G170" t="s">
        <v>125</v>
      </c>
      <c r="H170">
        <v>10</v>
      </c>
      <c r="I170">
        <f>IFERROR(VLOOKUP(C170,'nfl-week5-2.csv'!E:F,2,FALSE),0)</f>
        <v>13.4</v>
      </c>
      <c r="J170">
        <f>IFERROR(VLOOKUP(C170,'CBS-week5-2.csv'!E:F,2,FALSE),0)</f>
        <v>8.7100000000000009</v>
      </c>
      <c r="K170">
        <f>IFERROR(VLOOKUP(C170,'fleaflicker-week5-2.csv'!E:F,2,FALSE),0)</f>
        <v>13.7</v>
      </c>
      <c r="L170">
        <f>IFERROR(VLOOKUP(C170,'espn-week5-2.csv'!E:F,2,FALSE),0)</f>
        <v>6.6</v>
      </c>
      <c r="M170">
        <f t="shared" si="2"/>
        <v>10.482000000000001</v>
      </c>
    </row>
    <row r="171" spans="1:13">
      <c r="A171">
        <v>169</v>
      </c>
      <c r="B171" t="s">
        <v>20</v>
      </c>
      <c r="C171" t="s">
        <v>224</v>
      </c>
      <c r="D171">
        <v>3800</v>
      </c>
      <c r="E171" t="s">
        <v>49</v>
      </c>
      <c r="F171">
        <v>10.032999999999999</v>
      </c>
      <c r="G171" t="s">
        <v>50</v>
      </c>
      <c r="H171">
        <v>7.5</v>
      </c>
      <c r="I171">
        <f>IFERROR(VLOOKUP(C171,'nfl-week5-2.csv'!E:F,2,FALSE),0)</f>
        <v>6.2</v>
      </c>
      <c r="J171">
        <f>IFERROR(VLOOKUP(C171,'CBS-week5-2.csv'!E:F,2,FALSE),0)</f>
        <v>9.91</v>
      </c>
      <c r="K171">
        <f>IFERROR(VLOOKUP(C171,'fleaflicker-week5-2.csv'!E:F,2,FALSE),0)</f>
        <v>6.6</v>
      </c>
      <c r="L171">
        <f>IFERROR(VLOOKUP(C171,'espn-week5-2.csv'!E:F,2,FALSE),0)</f>
        <v>10.65</v>
      </c>
      <c r="M171">
        <f t="shared" si="2"/>
        <v>8.1720000000000006</v>
      </c>
    </row>
    <row r="172" spans="1:13">
      <c r="A172">
        <v>170</v>
      </c>
      <c r="B172" t="s">
        <v>10</v>
      </c>
      <c r="C172" t="s">
        <v>225</v>
      </c>
      <c r="D172">
        <v>3800</v>
      </c>
      <c r="E172" t="s">
        <v>77</v>
      </c>
      <c r="F172">
        <v>8.125</v>
      </c>
      <c r="G172" t="s">
        <v>78</v>
      </c>
      <c r="H172">
        <v>10</v>
      </c>
      <c r="I172">
        <f>IFERROR(VLOOKUP(C172,'nfl-week5-2.csv'!E:F,2,FALSE),0)</f>
        <v>0.6</v>
      </c>
      <c r="J172">
        <f>IFERROR(VLOOKUP(C172,'CBS-week5-2.csv'!E:F,2,FALSE),0)</f>
        <v>10.51</v>
      </c>
      <c r="K172">
        <f>IFERROR(VLOOKUP(C172,'fleaflicker-week5-2.csv'!E:F,2,FALSE),0)</f>
        <v>3.3</v>
      </c>
      <c r="L172">
        <f>IFERROR(VLOOKUP(C172,'espn-week5-2.csv'!E:F,2,FALSE),0)</f>
        <v>10.210000000000001</v>
      </c>
      <c r="M172">
        <f t="shared" si="2"/>
        <v>6.9240000000000013</v>
      </c>
    </row>
    <row r="173" spans="1:13">
      <c r="A173">
        <v>171</v>
      </c>
      <c r="B173" t="s">
        <v>10</v>
      </c>
      <c r="C173" t="s">
        <v>226</v>
      </c>
      <c r="D173">
        <v>3800</v>
      </c>
      <c r="E173" t="s">
        <v>18</v>
      </c>
      <c r="F173">
        <v>0</v>
      </c>
      <c r="G173" t="s">
        <v>19</v>
      </c>
      <c r="I173">
        <f>IFERROR(VLOOKUP(C173,'nfl-week5-2.csv'!E:F,2,FALSE),0)</f>
        <v>14</v>
      </c>
      <c r="J173">
        <f>IFERROR(VLOOKUP(C173,'CBS-week5-2.csv'!E:F,2,FALSE),0)</f>
        <v>0</v>
      </c>
      <c r="K173">
        <f>IFERROR(VLOOKUP(C173,'fleaflicker-week5-2.csv'!E:F,2,FALSE),0)</f>
        <v>13.1</v>
      </c>
      <c r="L173">
        <f>IFERROR(VLOOKUP(C173,'espn-week5-2.csv'!E:F,2,FALSE),0)</f>
        <v>9.25</v>
      </c>
      <c r="M173">
        <f t="shared" si="2"/>
        <v>12.116666666666667</v>
      </c>
    </row>
    <row r="174" spans="1:13">
      <c r="A174">
        <v>172</v>
      </c>
      <c r="B174" t="s">
        <v>20</v>
      </c>
      <c r="C174" t="s">
        <v>227</v>
      </c>
      <c r="D174">
        <v>3800</v>
      </c>
      <c r="E174" t="s">
        <v>38</v>
      </c>
      <c r="F174">
        <v>4.9000000000000004</v>
      </c>
      <c r="G174" t="s">
        <v>55</v>
      </c>
      <c r="H174">
        <v>15</v>
      </c>
      <c r="I174">
        <f>IFERROR(VLOOKUP(C174,'nfl-week5-2.csv'!E:F,2,FALSE),0)</f>
        <v>0</v>
      </c>
      <c r="J174">
        <f>IFERROR(VLOOKUP(C174,'CBS-week5-2.csv'!E:F,2,FALSE),0)</f>
        <v>10.98</v>
      </c>
      <c r="K174">
        <f>IFERROR(VLOOKUP(C174,'fleaflicker-week5-2.csv'!E:F,2,FALSE),0)</f>
        <v>0</v>
      </c>
      <c r="L174">
        <f>IFERROR(VLOOKUP(C174,'espn-week5-2.csv'!E:F,2,FALSE),0)</f>
        <v>13.33</v>
      </c>
      <c r="M174">
        <f t="shared" si="2"/>
        <v>13.103333333333333</v>
      </c>
    </row>
    <row r="175" spans="1:13">
      <c r="A175">
        <v>173</v>
      </c>
      <c r="B175" t="s">
        <v>10</v>
      </c>
      <c r="C175" t="s">
        <v>228</v>
      </c>
      <c r="D175">
        <v>3700</v>
      </c>
      <c r="E175" t="s">
        <v>35</v>
      </c>
      <c r="F175">
        <v>9</v>
      </c>
      <c r="G175" t="s">
        <v>58</v>
      </c>
      <c r="H175">
        <v>10</v>
      </c>
      <c r="I175">
        <f>IFERROR(VLOOKUP(C175,'nfl-week5-2.csv'!E:F,2,FALSE),0)</f>
        <v>13.4</v>
      </c>
      <c r="J175">
        <f>IFERROR(VLOOKUP(C175,'CBS-week5-2.csv'!E:F,2,FALSE),0)</f>
        <v>8.9600000000000009</v>
      </c>
      <c r="K175">
        <f>IFERROR(VLOOKUP(C175,'fleaflicker-week5-2.csv'!E:F,2,FALSE),0)</f>
        <v>12.7</v>
      </c>
      <c r="L175">
        <f>IFERROR(VLOOKUP(C175,'espn-week5-2.csv'!E:F,2,FALSE),0)</f>
        <v>0</v>
      </c>
      <c r="M175">
        <f t="shared" si="2"/>
        <v>11.265000000000001</v>
      </c>
    </row>
    <row r="176" spans="1:13">
      <c r="A176">
        <v>174</v>
      </c>
      <c r="B176" t="s">
        <v>10</v>
      </c>
      <c r="C176" t="s">
        <v>229</v>
      </c>
      <c r="D176">
        <v>3700</v>
      </c>
      <c r="E176" t="s">
        <v>38</v>
      </c>
      <c r="F176">
        <v>9.85</v>
      </c>
      <c r="G176" t="s">
        <v>39</v>
      </c>
      <c r="H176">
        <v>8.5</v>
      </c>
      <c r="I176">
        <f>IFERROR(VLOOKUP(C176,'nfl-week5-2.csv'!E:F,2,FALSE),0)</f>
        <v>8</v>
      </c>
      <c r="J176">
        <f>IFERROR(VLOOKUP(C176,'CBS-week5-2.csv'!E:F,2,FALSE),0)</f>
        <v>8.61</v>
      </c>
      <c r="K176">
        <f>IFERROR(VLOOKUP(C176,'fleaflicker-week5-2.csv'!E:F,2,FALSE),0)</f>
        <v>7</v>
      </c>
      <c r="L176">
        <f>IFERROR(VLOOKUP(C176,'espn-week5-2.csv'!E:F,2,FALSE),0)</f>
        <v>8.08</v>
      </c>
      <c r="M176">
        <f t="shared" si="2"/>
        <v>8.0380000000000003</v>
      </c>
    </row>
    <row r="177" spans="1:13">
      <c r="A177">
        <v>175</v>
      </c>
      <c r="B177" t="s">
        <v>20</v>
      </c>
      <c r="C177" t="s">
        <v>230</v>
      </c>
      <c r="D177">
        <v>3700</v>
      </c>
      <c r="E177" t="s">
        <v>30</v>
      </c>
      <c r="F177">
        <v>3</v>
      </c>
      <c r="G177" t="s">
        <v>120</v>
      </c>
      <c r="H177">
        <v>0.5</v>
      </c>
      <c r="I177">
        <f>IFERROR(VLOOKUP(C177,'nfl-week5-2.csv'!E:F,2,FALSE),0)</f>
        <v>6.8</v>
      </c>
      <c r="J177">
        <f>IFERROR(VLOOKUP(C177,'CBS-week5-2.csv'!E:F,2,FALSE),0)</f>
        <v>5.0599999999999996</v>
      </c>
      <c r="K177">
        <f>IFERROR(VLOOKUP(C177,'fleaflicker-week5-2.csv'!E:F,2,FALSE),0)</f>
        <v>7.7</v>
      </c>
      <c r="L177">
        <f>IFERROR(VLOOKUP(C177,'espn-week5-2.csv'!E:F,2,FALSE),0)</f>
        <v>0</v>
      </c>
      <c r="M177">
        <f t="shared" si="2"/>
        <v>5.0149999999999997</v>
      </c>
    </row>
    <row r="178" spans="1:13">
      <c r="A178">
        <v>176</v>
      </c>
      <c r="B178" t="s">
        <v>41</v>
      </c>
      <c r="C178" t="s">
        <v>231</v>
      </c>
      <c r="D178">
        <v>3700</v>
      </c>
      <c r="E178" t="s">
        <v>45</v>
      </c>
      <c r="F178">
        <v>11.225</v>
      </c>
      <c r="G178" t="s">
        <v>46</v>
      </c>
      <c r="I178">
        <f>IFERROR(VLOOKUP(C178,'nfl-week5-2.csv'!E:F,2,FALSE),0)</f>
        <v>0</v>
      </c>
      <c r="J178">
        <f>IFERROR(VLOOKUP(C178,'CBS-week5-2.csv'!E:F,2,FALSE),0)</f>
        <v>0</v>
      </c>
      <c r="K178">
        <f>IFERROR(VLOOKUP(C178,'fleaflicker-week5-2.csv'!E:F,2,FALSE),0)</f>
        <v>0</v>
      </c>
      <c r="L178">
        <f>IFERROR(VLOOKUP(C178,'espn-week5-2.csv'!E:F,2,FALSE),0)</f>
        <v>0</v>
      </c>
      <c r="M178">
        <f t="shared" si="2"/>
        <v>0</v>
      </c>
    </row>
    <row r="179" spans="1:13">
      <c r="A179">
        <v>177</v>
      </c>
      <c r="B179" t="s">
        <v>213</v>
      </c>
      <c r="C179" t="s">
        <v>232</v>
      </c>
      <c r="D179">
        <v>3600</v>
      </c>
      <c r="E179" t="s">
        <v>26</v>
      </c>
      <c r="F179">
        <v>16</v>
      </c>
      <c r="G179" t="s">
        <v>27</v>
      </c>
      <c r="I179">
        <f>IFERROR(VLOOKUP(C179,'nfl-week5-2.csv'!E:F,2,FALSE),0)</f>
        <v>0</v>
      </c>
      <c r="J179">
        <f>IFERROR(VLOOKUP(C179,'CBS-week5-2.csv'!E:F,2,FALSE),0)</f>
        <v>0</v>
      </c>
      <c r="K179">
        <f>IFERROR(VLOOKUP(C179,'fleaflicker-week5-2.csv'!E:F,2,FALSE),0)</f>
        <v>0</v>
      </c>
      <c r="L179">
        <f>IFERROR(VLOOKUP(C179,'espn-week5-2.csv'!E:F,2,FALSE),0)</f>
        <v>0</v>
      </c>
      <c r="M179">
        <f t="shared" si="2"/>
        <v>0</v>
      </c>
    </row>
    <row r="180" spans="1:13">
      <c r="A180">
        <v>178</v>
      </c>
      <c r="B180" t="s">
        <v>20</v>
      </c>
      <c r="C180" t="s">
        <v>233</v>
      </c>
      <c r="D180">
        <v>3600</v>
      </c>
      <c r="E180" t="s">
        <v>15</v>
      </c>
      <c r="F180">
        <v>1.2</v>
      </c>
      <c r="G180" t="s">
        <v>117</v>
      </c>
      <c r="H180">
        <v>6.5</v>
      </c>
      <c r="I180">
        <f>IFERROR(VLOOKUP(C180,'nfl-week5-2.csv'!E:F,2,FALSE),0)</f>
        <v>4.5</v>
      </c>
      <c r="J180">
        <f>IFERROR(VLOOKUP(C180,'CBS-week5-2.csv'!E:F,2,FALSE),0)</f>
        <v>7.17</v>
      </c>
      <c r="K180">
        <f>IFERROR(VLOOKUP(C180,'fleaflicker-week5-2.csv'!E:F,2,FALSE),0)</f>
        <v>7.1</v>
      </c>
      <c r="L180">
        <f>IFERROR(VLOOKUP(C180,'espn-week5-2.csv'!E:F,2,FALSE),0)</f>
        <v>7.66</v>
      </c>
      <c r="M180">
        <f t="shared" si="2"/>
        <v>6.5860000000000012</v>
      </c>
    </row>
    <row r="181" spans="1:13">
      <c r="A181">
        <v>179</v>
      </c>
      <c r="B181" t="s">
        <v>10</v>
      </c>
      <c r="C181" t="s">
        <v>234</v>
      </c>
      <c r="D181">
        <v>3600</v>
      </c>
      <c r="E181" t="s">
        <v>23</v>
      </c>
      <c r="F181">
        <v>7.8330000000000002</v>
      </c>
      <c r="G181" t="s">
        <v>33</v>
      </c>
      <c r="H181">
        <v>7</v>
      </c>
      <c r="I181">
        <f>IFERROR(VLOOKUP(C181,'nfl-week5-2.csv'!E:F,2,FALSE),0)</f>
        <v>7.4</v>
      </c>
      <c r="J181">
        <f>IFERROR(VLOOKUP(C181,'CBS-week5-2.csv'!E:F,2,FALSE),0)</f>
        <v>11.01</v>
      </c>
      <c r="K181">
        <f>IFERROR(VLOOKUP(C181,'fleaflicker-week5-2.csv'!E:F,2,FALSE),0)</f>
        <v>7.7</v>
      </c>
      <c r="L181">
        <f>IFERROR(VLOOKUP(C181,'espn-week5-2.csv'!E:F,2,FALSE),0)</f>
        <v>8.67</v>
      </c>
      <c r="M181">
        <f t="shared" si="2"/>
        <v>8.3559999999999999</v>
      </c>
    </row>
    <row r="182" spans="1:13">
      <c r="A182">
        <v>180</v>
      </c>
      <c r="B182" t="s">
        <v>20</v>
      </c>
      <c r="C182" t="s">
        <v>235</v>
      </c>
      <c r="D182">
        <v>3600</v>
      </c>
      <c r="E182" t="s">
        <v>84</v>
      </c>
      <c r="F182">
        <v>10.3</v>
      </c>
      <c r="G182" t="s">
        <v>85</v>
      </c>
      <c r="H182">
        <v>8</v>
      </c>
      <c r="I182">
        <f>IFERROR(VLOOKUP(C182,'nfl-week5-2.csv'!E:F,2,FALSE),0)</f>
        <v>7.2</v>
      </c>
      <c r="J182">
        <f>IFERROR(VLOOKUP(C182,'CBS-week5-2.csv'!E:F,2,FALSE),0)</f>
        <v>9.9600000000000009</v>
      </c>
      <c r="K182">
        <f>IFERROR(VLOOKUP(C182,'fleaflicker-week5-2.csv'!E:F,2,FALSE),0)</f>
        <v>7.5</v>
      </c>
      <c r="L182">
        <f>IFERROR(VLOOKUP(C182,'espn-week5-2.csv'!E:F,2,FALSE),0)</f>
        <v>8.06</v>
      </c>
      <c r="M182">
        <f t="shared" si="2"/>
        <v>8.1440000000000001</v>
      </c>
    </row>
    <row r="183" spans="1:13">
      <c r="A183">
        <v>181</v>
      </c>
      <c r="B183" t="s">
        <v>41</v>
      </c>
      <c r="C183" t="s">
        <v>236</v>
      </c>
      <c r="D183">
        <v>3600</v>
      </c>
      <c r="E183" t="s">
        <v>84</v>
      </c>
      <c r="F183">
        <v>17.95</v>
      </c>
      <c r="G183" t="s">
        <v>85</v>
      </c>
      <c r="I183">
        <f>IFERROR(VLOOKUP(C183,'nfl-week5-2.csv'!E:F,2,FALSE),0)</f>
        <v>0</v>
      </c>
      <c r="J183">
        <f>IFERROR(VLOOKUP(C183,'CBS-week5-2.csv'!E:F,2,FALSE),0)</f>
        <v>0</v>
      </c>
      <c r="K183">
        <f>IFERROR(VLOOKUP(C183,'fleaflicker-week5-2.csv'!E:F,2,FALSE),0)</f>
        <v>0</v>
      </c>
      <c r="L183">
        <f>IFERROR(VLOOKUP(C183,'espn-week5-2.csv'!E:F,2,FALSE),0)</f>
        <v>0</v>
      </c>
      <c r="M183">
        <f t="shared" si="2"/>
        <v>0</v>
      </c>
    </row>
    <row r="184" spans="1:13">
      <c r="A184">
        <v>182</v>
      </c>
      <c r="B184" t="s">
        <v>10</v>
      </c>
      <c r="C184" t="s">
        <v>237</v>
      </c>
      <c r="D184">
        <v>3500</v>
      </c>
      <c r="E184" t="s">
        <v>12</v>
      </c>
      <c r="F184">
        <v>3.8</v>
      </c>
      <c r="G184" t="s">
        <v>13</v>
      </c>
      <c r="H184">
        <v>6.5</v>
      </c>
      <c r="I184">
        <f>IFERROR(VLOOKUP(C184,'nfl-week5-2.csv'!E:F,2,FALSE),0)</f>
        <v>4.4000000000000004</v>
      </c>
      <c r="J184">
        <f>IFERROR(VLOOKUP(C184,'CBS-week5-2.csv'!E:F,2,FALSE),0)</f>
        <v>10.36</v>
      </c>
      <c r="K184">
        <f>IFERROR(VLOOKUP(C184,'fleaflicker-week5-2.csv'!E:F,2,FALSE),0)</f>
        <v>4.2</v>
      </c>
      <c r="L184">
        <f>IFERROR(VLOOKUP(C184,'espn-week5-2.csv'!E:F,2,FALSE),0)</f>
        <v>8.82</v>
      </c>
      <c r="M184">
        <f t="shared" si="2"/>
        <v>6.8559999999999999</v>
      </c>
    </row>
    <row r="185" spans="1:13">
      <c r="A185">
        <v>183</v>
      </c>
      <c r="B185" t="s">
        <v>10</v>
      </c>
      <c r="C185" t="s">
        <v>238</v>
      </c>
      <c r="D185">
        <v>3500</v>
      </c>
      <c r="E185" t="s">
        <v>18</v>
      </c>
      <c r="F185">
        <v>7.6749999999999998</v>
      </c>
      <c r="G185" t="s">
        <v>53</v>
      </c>
      <c r="H185">
        <v>8.5</v>
      </c>
      <c r="I185">
        <f>IFERROR(VLOOKUP(C185,'nfl-week5-2.csv'!E:F,2,FALSE),0)</f>
        <v>15.2</v>
      </c>
      <c r="J185">
        <f>IFERROR(VLOOKUP(C185,'CBS-week5-2.csv'!E:F,2,FALSE),0)</f>
        <v>3.52</v>
      </c>
      <c r="K185">
        <f>IFERROR(VLOOKUP(C185,'fleaflicker-week5-2.csv'!E:F,2,FALSE),0)</f>
        <v>13.6</v>
      </c>
      <c r="L185">
        <f>IFERROR(VLOOKUP(C185,'espn-week5-2.csv'!E:F,2,FALSE),0)</f>
        <v>9.9</v>
      </c>
      <c r="M185">
        <f t="shared" si="2"/>
        <v>10.144</v>
      </c>
    </row>
    <row r="186" spans="1:13">
      <c r="A186">
        <v>184</v>
      </c>
      <c r="B186" t="s">
        <v>10</v>
      </c>
      <c r="C186" t="s">
        <v>239</v>
      </c>
      <c r="D186">
        <v>3500</v>
      </c>
      <c r="E186" t="s">
        <v>18</v>
      </c>
      <c r="F186">
        <v>11.375</v>
      </c>
      <c r="G186" t="s">
        <v>19</v>
      </c>
      <c r="H186">
        <v>4.5</v>
      </c>
      <c r="I186">
        <f>IFERROR(VLOOKUP(C186,'nfl-week5-2.csv'!E:F,2,FALSE),0)</f>
        <v>9.1999999999999993</v>
      </c>
      <c r="J186">
        <f>IFERROR(VLOOKUP(C186,'CBS-week5-2.csv'!E:F,2,FALSE),0)</f>
        <v>5.95</v>
      </c>
      <c r="K186">
        <f>IFERROR(VLOOKUP(C186,'fleaflicker-week5-2.csv'!E:F,2,FALSE),0)</f>
        <v>7.6</v>
      </c>
      <c r="L186">
        <f>IFERROR(VLOOKUP(C186,'espn-week5-2.csv'!E:F,2,FALSE),0)</f>
        <v>2.81</v>
      </c>
      <c r="M186">
        <f t="shared" si="2"/>
        <v>6.0119999999999996</v>
      </c>
    </row>
    <row r="187" spans="1:13">
      <c r="A187">
        <v>185</v>
      </c>
      <c r="B187" t="s">
        <v>20</v>
      </c>
      <c r="C187" t="s">
        <v>240</v>
      </c>
      <c r="D187">
        <v>3500</v>
      </c>
      <c r="E187" t="s">
        <v>30</v>
      </c>
      <c r="F187">
        <v>6.45</v>
      </c>
      <c r="G187" t="s">
        <v>31</v>
      </c>
      <c r="H187">
        <v>4.5</v>
      </c>
      <c r="I187">
        <f>IFERROR(VLOOKUP(C187,'nfl-week5-2.csv'!E:F,2,FALSE),0)</f>
        <v>2.4</v>
      </c>
      <c r="J187">
        <f>IFERROR(VLOOKUP(C187,'CBS-week5-2.csv'!E:F,2,FALSE),0)</f>
        <v>7.51</v>
      </c>
      <c r="K187">
        <f>IFERROR(VLOOKUP(C187,'fleaflicker-week5-2.csv'!E:F,2,FALSE),0)</f>
        <v>2.9</v>
      </c>
      <c r="L187">
        <f>IFERROR(VLOOKUP(C187,'espn-week5-2.csv'!E:F,2,FALSE),0)</f>
        <v>5.0599999999999996</v>
      </c>
      <c r="M187">
        <f t="shared" si="2"/>
        <v>4.4739999999999993</v>
      </c>
    </row>
    <row r="188" spans="1:13">
      <c r="A188">
        <v>186</v>
      </c>
      <c r="B188" t="s">
        <v>20</v>
      </c>
      <c r="C188" t="s">
        <v>241</v>
      </c>
      <c r="D188">
        <v>3500</v>
      </c>
      <c r="E188" t="s">
        <v>49</v>
      </c>
      <c r="F188">
        <v>8.9</v>
      </c>
      <c r="G188" t="s">
        <v>73</v>
      </c>
      <c r="H188">
        <v>4.5</v>
      </c>
      <c r="I188">
        <f>IFERROR(VLOOKUP(C188,'nfl-week5-2.csv'!E:F,2,FALSE),0)</f>
        <v>6.9</v>
      </c>
      <c r="J188">
        <f>IFERROR(VLOOKUP(C188,'CBS-week5-2.csv'!E:F,2,FALSE),0)</f>
        <v>11.81</v>
      </c>
      <c r="K188">
        <f>IFERROR(VLOOKUP(C188,'fleaflicker-week5-2.csv'!E:F,2,FALSE),0)</f>
        <v>7.7</v>
      </c>
      <c r="L188">
        <f>IFERROR(VLOOKUP(C188,'espn-week5-2.csv'!E:F,2,FALSE),0)</f>
        <v>5.17</v>
      </c>
      <c r="M188">
        <f t="shared" si="2"/>
        <v>7.2159999999999993</v>
      </c>
    </row>
    <row r="189" spans="1:13">
      <c r="A189">
        <v>187</v>
      </c>
      <c r="B189" t="s">
        <v>10</v>
      </c>
      <c r="C189" t="s">
        <v>242</v>
      </c>
      <c r="D189">
        <v>3500</v>
      </c>
      <c r="E189" t="s">
        <v>38</v>
      </c>
      <c r="F189">
        <v>9.9</v>
      </c>
      <c r="G189" t="s">
        <v>55</v>
      </c>
      <c r="H189">
        <v>6</v>
      </c>
      <c r="I189">
        <f>IFERROR(VLOOKUP(C189,'nfl-week5-2.csv'!E:F,2,FALSE),0)</f>
        <v>6.5</v>
      </c>
      <c r="J189">
        <f>IFERROR(VLOOKUP(C189,'CBS-week5-2.csv'!E:F,2,FALSE),0)</f>
        <v>6.68</v>
      </c>
      <c r="K189">
        <f>IFERROR(VLOOKUP(C189,'fleaflicker-week5-2.csv'!E:F,2,FALSE),0)</f>
        <v>6.3</v>
      </c>
      <c r="L189">
        <f>IFERROR(VLOOKUP(C189,'espn-week5-2.csv'!E:F,2,FALSE),0)</f>
        <v>8.75</v>
      </c>
      <c r="M189">
        <f t="shared" si="2"/>
        <v>6.846000000000001</v>
      </c>
    </row>
    <row r="190" spans="1:13">
      <c r="A190">
        <v>188</v>
      </c>
      <c r="B190" t="s">
        <v>20</v>
      </c>
      <c r="C190" t="s">
        <v>243</v>
      </c>
      <c r="D190">
        <v>3500</v>
      </c>
      <c r="E190" t="s">
        <v>30</v>
      </c>
      <c r="F190">
        <v>0</v>
      </c>
      <c r="G190" t="s">
        <v>120</v>
      </c>
      <c r="I190">
        <f>IFERROR(VLOOKUP(C190,'nfl-week5-2.csv'!E:F,2,FALSE),0)</f>
        <v>0</v>
      </c>
      <c r="J190">
        <f>IFERROR(VLOOKUP(C190,'CBS-week5-2.csv'!E:F,2,FALSE),0)</f>
        <v>0</v>
      </c>
      <c r="K190">
        <f>IFERROR(VLOOKUP(C190,'fleaflicker-week5-2.csv'!E:F,2,FALSE),0)</f>
        <v>0</v>
      </c>
      <c r="L190">
        <f>IFERROR(VLOOKUP(C190,'espn-week5-2.csv'!E:F,2,FALSE),0)</f>
        <v>0</v>
      </c>
      <c r="M190">
        <f t="shared" si="2"/>
        <v>0</v>
      </c>
    </row>
    <row r="191" spans="1:13">
      <c r="A191">
        <v>189</v>
      </c>
      <c r="B191" t="s">
        <v>20</v>
      </c>
      <c r="C191" t="s">
        <v>244</v>
      </c>
      <c r="D191">
        <v>3500</v>
      </c>
      <c r="E191" t="s">
        <v>45</v>
      </c>
      <c r="F191">
        <v>5.7670000000000003</v>
      </c>
      <c r="G191" t="s">
        <v>46</v>
      </c>
      <c r="I191">
        <f>IFERROR(VLOOKUP(C191,'nfl-week5-2.csv'!E:F,2,FALSE),0)</f>
        <v>0</v>
      </c>
      <c r="J191">
        <f>IFERROR(VLOOKUP(C191,'CBS-week5-2.csv'!E:F,2,FALSE),0)</f>
        <v>0</v>
      </c>
      <c r="K191">
        <f>IFERROR(VLOOKUP(C191,'fleaflicker-week5-2.csv'!E:F,2,FALSE),0)</f>
        <v>0</v>
      </c>
      <c r="L191">
        <f>IFERROR(VLOOKUP(C191,'espn-week5-2.csv'!E:F,2,FALSE),0)</f>
        <v>0</v>
      </c>
      <c r="M191">
        <f t="shared" si="2"/>
        <v>0</v>
      </c>
    </row>
    <row r="192" spans="1:13">
      <c r="A192">
        <v>190</v>
      </c>
      <c r="B192" t="s">
        <v>20</v>
      </c>
      <c r="C192" t="s">
        <v>245</v>
      </c>
      <c r="D192">
        <v>3500</v>
      </c>
      <c r="E192" t="s">
        <v>91</v>
      </c>
      <c r="F192">
        <v>13.1</v>
      </c>
      <c r="G192" t="s">
        <v>92</v>
      </c>
      <c r="I192">
        <f>IFERROR(VLOOKUP(C192,'nfl-week5-2.csv'!E:F,2,FALSE),0)</f>
        <v>1</v>
      </c>
      <c r="J192">
        <f>IFERROR(VLOOKUP(C192,'CBS-week5-2.csv'!E:F,2,FALSE),0)</f>
        <v>6.35</v>
      </c>
      <c r="K192">
        <f>IFERROR(VLOOKUP(C192,'fleaflicker-week5-2.csv'!E:F,2,FALSE),0)</f>
        <v>1.7</v>
      </c>
      <c r="L192">
        <f>IFERROR(VLOOKUP(C192,'espn-week5-2.csv'!E:F,2,FALSE),0)</f>
        <v>7.23</v>
      </c>
      <c r="M192">
        <f t="shared" si="2"/>
        <v>4.07</v>
      </c>
    </row>
    <row r="193" spans="1:13">
      <c r="A193">
        <v>191</v>
      </c>
      <c r="B193" t="s">
        <v>10</v>
      </c>
      <c r="C193" t="s">
        <v>246</v>
      </c>
      <c r="D193">
        <v>3500</v>
      </c>
      <c r="E193" t="s">
        <v>12</v>
      </c>
      <c r="F193">
        <v>7.2249999999999996</v>
      </c>
      <c r="G193" t="s">
        <v>96</v>
      </c>
      <c r="H193">
        <v>8.5</v>
      </c>
      <c r="I193">
        <f>IFERROR(VLOOKUP(C193,'nfl-week5-2.csv'!E:F,2,FALSE),0)</f>
        <v>2.7</v>
      </c>
      <c r="J193">
        <f>IFERROR(VLOOKUP(C193,'CBS-week5-2.csv'!E:F,2,FALSE),0)</f>
        <v>8.5</v>
      </c>
      <c r="K193">
        <f>IFERROR(VLOOKUP(C193,'fleaflicker-week5-2.csv'!E:F,2,FALSE),0)</f>
        <v>2.4</v>
      </c>
      <c r="L193">
        <f>IFERROR(VLOOKUP(C193,'espn-week5-2.csv'!E:F,2,FALSE),0)</f>
        <v>10.79</v>
      </c>
      <c r="M193">
        <f t="shared" si="2"/>
        <v>6.5780000000000003</v>
      </c>
    </row>
    <row r="194" spans="1:13">
      <c r="A194">
        <v>192</v>
      </c>
      <c r="B194" t="s">
        <v>213</v>
      </c>
      <c r="C194" t="s">
        <v>247</v>
      </c>
      <c r="D194">
        <v>3400</v>
      </c>
      <c r="E194" t="s">
        <v>91</v>
      </c>
      <c r="F194">
        <v>7.25</v>
      </c>
      <c r="G194" t="s">
        <v>98</v>
      </c>
      <c r="I194">
        <f>IFERROR(VLOOKUP(C194,'nfl-week5-2.csv'!E:F,2,FALSE),0)</f>
        <v>0</v>
      </c>
      <c r="J194">
        <f>IFERROR(VLOOKUP(C194,'CBS-week5-2.csv'!E:F,2,FALSE),0)</f>
        <v>0</v>
      </c>
      <c r="K194">
        <f>IFERROR(VLOOKUP(C194,'fleaflicker-week5-2.csv'!E:F,2,FALSE),0)</f>
        <v>0</v>
      </c>
      <c r="L194">
        <f>IFERROR(VLOOKUP(C194,'espn-week5-2.csv'!E:F,2,FALSE),0)</f>
        <v>0</v>
      </c>
      <c r="M194">
        <f t="shared" si="2"/>
        <v>0</v>
      </c>
    </row>
    <row r="195" spans="1:13">
      <c r="A195">
        <v>193</v>
      </c>
      <c r="B195" t="s">
        <v>20</v>
      </c>
      <c r="C195" t="s">
        <v>248</v>
      </c>
      <c r="D195">
        <v>3400</v>
      </c>
      <c r="E195" t="s">
        <v>23</v>
      </c>
      <c r="F195">
        <v>6.0750000000000002</v>
      </c>
      <c r="G195" t="s">
        <v>24</v>
      </c>
      <c r="H195">
        <v>4.5</v>
      </c>
      <c r="I195">
        <f>IFERROR(VLOOKUP(C195,'nfl-week5-2.csv'!E:F,2,FALSE),0)</f>
        <v>3.2</v>
      </c>
      <c r="J195">
        <f>IFERROR(VLOOKUP(C195,'CBS-week5-2.csv'!E:F,2,FALSE),0)</f>
        <v>6.52</v>
      </c>
      <c r="K195">
        <f>IFERROR(VLOOKUP(C195,'fleaflicker-week5-2.csv'!E:F,2,FALSE),0)</f>
        <v>3.9</v>
      </c>
      <c r="L195">
        <f>IFERROR(VLOOKUP(C195,'espn-week5-2.csv'!E:F,2,FALSE),0)</f>
        <v>9.0299999999999994</v>
      </c>
      <c r="M195">
        <f t="shared" ref="M195:M258" si="3">IFERROR(AVERAGEIF(H195:L195,"&gt;0"),0)</f>
        <v>5.43</v>
      </c>
    </row>
    <row r="196" spans="1:13">
      <c r="A196">
        <v>194</v>
      </c>
      <c r="B196" t="s">
        <v>10</v>
      </c>
      <c r="C196" t="s">
        <v>249</v>
      </c>
      <c r="D196">
        <v>3400</v>
      </c>
      <c r="E196" t="s">
        <v>15</v>
      </c>
      <c r="F196">
        <v>4.3</v>
      </c>
      <c r="G196" t="s">
        <v>16</v>
      </c>
      <c r="H196">
        <v>4.5</v>
      </c>
      <c r="I196">
        <f>IFERROR(VLOOKUP(C196,'nfl-week5-2.csv'!E:F,2,FALSE),0)</f>
        <v>6.8</v>
      </c>
      <c r="J196">
        <f>IFERROR(VLOOKUP(C196,'CBS-week5-2.csv'!E:F,2,FALSE),0)</f>
        <v>5.22</v>
      </c>
      <c r="K196">
        <f>IFERROR(VLOOKUP(C196,'fleaflicker-week5-2.csv'!E:F,2,FALSE),0)</f>
        <v>6.4</v>
      </c>
      <c r="L196">
        <f>IFERROR(VLOOKUP(C196,'espn-week5-2.csv'!E:F,2,FALSE),0)</f>
        <v>6.53</v>
      </c>
      <c r="M196">
        <f t="shared" si="3"/>
        <v>5.8900000000000006</v>
      </c>
    </row>
    <row r="197" spans="1:13">
      <c r="A197">
        <v>195</v>
      </c>
      <c r="B197" t="s">
        <v>10</v>
      </c>
      <c r="C197" t="s">
        <v>250</v>
      </c>
      <c r="D197">
        <v>3400</v>
      </c>
      <c r="E197" t="s">
        <v>35</v>
      </c>
      <c r="F197">
        <v>5.9749999999999996</v>
      </c>
      <c r="G197" t="s">
        <v>58</v>
      </c>
      <c r="H197">
        <v>7.5</v>
      </c>
      <c r="I197">
        <f>IFERROR(VLOOKUP(C197,'nfl-week5-2.csv'!E:F,2,FALSE),0)</f>
        <v>4.2</v>
      </c>
      <c r="J197">
        <f>IFERROR(VLOOKUP(C197,'CBS-week5-2.csv'!E:F,2,FALSE),0)</f>
        <v>9.5299999999999994</v>
      </c>
      <c r="K197">
        <f>IFERROR(VLOOKUP(C197,'fleaflicker-week5-2.csv'!E:F,2,FALSE),0)</f>
        <v>4.0999999999999996</v>
      </c>
      <c r="L197">
        <f>IFERROR(VLOOKUP(C197,'espn-week5-2.csv'!E:F,2,FALSE),0)</f>
        <v>9.09</v>
      </c>
      <c r="M197">
        <f t="shared" si="3"/>
        <v>6.8840000000000003</v>
      </c>
    </row>
    <row r="198" spans="1:13">
      <c r="A198">
        <v>196</v>
      </c>
      <c r="B198" t="s">
        <v>10</v>
      </c>
      <c r="C198" t="s">
        <v>251</v>
      </c>
      <c r="D198">
        <v>3400</v>
      </c>
      <c r="E198" t="s">
        <v>30</v>
      </c>
      <c r="F198">
        <v>5.65</v>
      </c>
      <c r="G198" t="s">
        <v>31</v>
      </c>
      <c r="H198">
        <v>6.5</v>
      </c>
      <c r="I198">
        <f>IFERROR(VLOOKUP(C198,'nfl-week5-2.csv'!E:F,2,FALSE),0)</f>
        <v>7.4</v>
      </c>
      <c r="J198">
        <f>IFERROR(VLOOKUP(C198,'CBS-week5-2.csv'!E:F,2,FALSE),0)</f>
        <v>9</v>
      </c>
      <c r="K198">
        <f>IFERROR(VLOOKUP(C198,'fleaflicker-week5-2.csv'!E:F,2,FALSE),0)</f>
        <v>6.7</v>
      </c>
      <c r="L198">
        <f>IFERROR(VLOOKUP(C198,'espn-week5-2.csv'!E:F,2,FALSE),0)</f>
        <v>8.4600000000000009</v>
      </c>
      <c r="M198">
        <f t="shared" si="3"/>
        <v>7.6120000000000001</v>
      </c>
    </row>
    <row r="199" spans="1:13">
      <c r="A199">
        <v>197</v>
      </c>
      <c r="B199" t="s">
        <v>10</v>
      </c>
      <c r="C199" t="s">
        <v>252</v>
      </c>
      <c r="D199">
        <v>3400</v>
      </c>
      <c r="E199" t="s">
        <v>38</v>
      </c>
      <c r="F199">
        <v>8</v>
      </c>
      <c r="G199" t="s">
        <v>55</v>
      </c>
      <c r="H199">
        <v>8</v>
      </c>
      <c r="I199">
        <f>IFERROR(VLOOKUP(C199,'nfl-week5-2.csv'!E:F,2,FALSE),0)</f>
        <v>3.5</v>
      </c>
      <c r="J199">
        <f>IFERROR(VLOOKUP(C199,'CBS-week5-2.csv'!E:F,2,FALSE),0)</f>
        <v>5.67</v>
      </c>
      <c r="K199">
        <f>IFERROR(VLOOKUP(C199,'fleaflicker-week5-2.csv'!E:F,2,FALSE),0)</f>
        <v>3.8</v>
      </c>
      <c r="L199">
        <f>IFERROR(VLOOKUP(C199,'espn-week5-2.csv'!E:F,2,FALSE),0)</f>
        <v>7.01</v>
      </c>
      <c r="M199">
        <f t="shared" si="3"/>
        <v>5.596000000000001</v>
      </c>
    </row>
    <row r="200" spans="1:13">
      <c r="A200">
        <v>198</v>
      </c>
      <c r="B200" t="s">
        <v>10</v>
      </c>
      <c r="C200" t="s">
        <v>253</v>
      </c>
      <c r="D200">
        <v>3400</v>
      </c>
      <c r="E200" t="s">
        <v>26</v>
      </c>
      <c r="F200">
        <v>6.75</v>
      </c>
      <c r="G200" t="s">
        <v>70</v>
      </c>
      <c r="I200">
        <f>IFERROR(VLOOKUP(C200,'nfl-week5-2.csv'!E:F,2,FALSE),0)</f>
        <v>0</v>
      </c>
      <c r="J200">
        <f>IFERROR(VLOOKUP(C200,'CBS-week5-2.csv'!E:F,2,FALSE),0)</f>
        <v>5.33</v>
      </c>
      <c r="K200">
        <f>IFERROR(VLOOKUP(C200,'fleaflicker-week5-2.csv'!E:F,2,FALSE),0)</f>
        <v>0</v>
      </c>
      <c r="L200">
        <f>IFERROR(VLOOKUP(C200,'espn-week5-2.csv'!E:F,2,FALSE),0)</f>
        <v>5.03</v>
      </c>
      <c r="M200">
        <f t="shared" si="3"/>
        <v>5.18</v>
      </c>
    </row>
    <row r="201" spans="1:13">
      <c r="A201">
        <v>199</v>
      </c>
      <c r="B201" t="s">
        <v>213</v>
      </c>
      <c r="C201" t="s">
        <v>254</v>
      </c>
      <c r="D201">
        <v>3300</v>
      </c>
      <c r="E201" t="s">
        <v>23</v>
      </c>
      <c r="F201">
        <v>7.6669999999999998</v>
      </c>
      <c r="G201" t="s">
        <v>33</v>
      </c>
      <c r="I201">
        <f>IFERROR(VLOOKUP(C201,'nfl-week5-2.csv'!E:F,2,FALSE),0)</f>
        <v>0</v>
      </c>
      <c r="J201">
        <f>IFERROR(VLOOKUP(C201,'CBS-week5-2.csv'!E:F,2,FALSE),0)</f>
        <v>0</v>
      </c>
      <c r="K201">
        <f>IFERROR(VLOOKUP(C201,'fleaflicker-week5-2.csv'!E:F,2,FALSE),0)</f>
        <v>0</v>
      </c>
      <c r="L201">
        <f>IFERROR(VLOOKUP(C201,'espn-week5-2.csv'!E:F,2,FALSE),0)</f>
        <v>0</v>
      </c>
      <c r="M201">
        <f t="shared" si="3"/>
        <v>0</v>
      </c>
    </row>
    <row r="202" spans="1:13">
      <c r="A202">
        <v>200</v>
      </c>
      <c r="B202" t="s">
        <v>41</v>
      </c>
      <c r="C202" t="s">
        <v>255</v>
      </c>
      <c r="D202">
        <v>3300</v>
      </c>
      <c r="E202" t="s">
        <v>18</v>
      </c>
      <c r="F202">
        <v>8.1750000000000007</v>
      </c>
      <c r="G202" t="s">
        <v>19</v>
      </c>
      <c r="H202">
        <v>6</v>
      </c>
      <c r="I202">
        <f>IFERROR(VLOOKUP(C202,'nfl-week5-2.csv'!E:F,2,FALSE),0)</f>
        <v>12.6</v>
      </c>
      <c r="J202">
        <f>IFERROR(VLOOKUP(C202,'CBS-week5-2.csv'!E:F,2,FALSE),0)</f>
        <v>6.92</v>
      </c>
      <c r="K202">
        <f>IFERROR(VLOOKUP(C202,'fleaflicker-week5-2.csv'!E:F,2,FALSE),0)</f>
        <v>13.3</v>
      </c>
      <c r="L202">
        <f>IFERROR(VLOOKUP(C202,'espn-week5-2.csv'!E:F,2,FALSE),0)</f>
        <v>6.42</v>
      </c>
      <c r="M202">
        <f t="shared" si="3"/>
        <v>9.0480000000000018</v>
      </c>
    </row>
    <row r="203" spans="1:13">
      <c r="A203">
        <v>201</v>
      </c>
      <c r="B203" t="s">
        <v>10</v>
      </c>
      <c r="C203" t="s">
        <v>256</v>
      </c>
      <c r="D203">
        <v>3300</v>
      </c>
      <c r="E203" t="s">
        <v>49</v>
      </c>
      <c r="F203">
        <v>4.3250000000000002</v>
      </c>
      <c r="G203" t="s">
        <v>73</v>
      </c>
      <c r="H203">
        <v>2</v>
      </c>
      <c r="I203">
        <f>IFERROR(VLOOKUP(C203,'nfl-week5-2.csv'!E:F,2,FALSE),0)</f>
        <v>3.2</v>
      </c>
      <c r="J203">
        <f>IFERROR(VLOOKUP(C203,'CBS-week5-2.csv'!E:F,2,FALSE),0)</f>
        <v>4.6900000000000004</v>
      </c>
      <c r="K203">
        <f>IFERROR(VLOOKUP(C203,'fleaflicker-week5-2.csv'!E:F,2,FALSE),0)</f>
        <v>2.6</v>
      </c>
      <c r="L203">
        <f>IFERROR(VLOOKUP(C203,'espn-week5-2.csv'!E:F,2,FALSE),0)</f>
        <v>3.13</v>
      </c>
      <c r="M203">
        <f t="shared" si="3"/>
        <v>3.1240000000000001</v>
      </c>
    </row>
    <row r="204" spans="1:13">
      <c r="A204">
        <v>202</v>
      </c>
      <c r="B204" t="s">
        <v>10</v>
      </c>
      <c r="C204" t="s">
        <v>257</v>
      </c>
      <c r="D204">
        <v>3300</v>
      </c>
      <c r="E204" t="s">
        <v>49</v>
      </c>
      <c r="F204">
        <v>5.1749999999999998</v>
      </c>
      <c r="G204" t="s">
        <v>73</v>
      </c>
      <c r="I204">
        <f>IFERROR(VLOOKUP(C204,'nfl-week5-2.csv'!E:F,2,FALSE),0)</f>
        <v>3.4</v>
      </c>
      <c r="J204">
        <f>IFERROR(VLOOKUP(C204,'CBS-week5-2.csv'!E:F,2,FALSE),0)</f>
        <v>5.37</v>
      </c>
      <c r="K204">
        <f>IFERROR(VLOOKUP(C204,'fleaflicker-week5-2.csv'!E:F,2,FALSE),0)</f>
        <v>2.7</v>
      </c>
      <c r="L204">
        <f>IFERROR(VLOOKUP(C204,'espn-week5-2.csv'!E:F,2,FALSE),0)</f>
        <v>4.6500000000000004</v>
      </c>
      <c r="M204">
        <f t="shared" si="3"/>
        <v>4.0299999999999994</v>
      </c>
    </row>
    <row r="205" spans="1:13">
      <c r="A205">
        <v>203</v>
      </c>
      <c r="B205" t="s">
        <v>10</v>
      </c>
      <c r="C205" t="s">
        <v>258</v>
      </c>
      <c r="D205">
        <v>3300</v>
      </c>
      <c r="E205" t="s">
        <v>18</v>
      </c>
      <c r="F205">
        <v>3.9329999999999998</v>
      </c>
      <c r="G205" t="s">
        <v>53</v>
      </c>
      <c r="I205">
        <f>IFERROR(VLOOKUP(C205,'nfl-week5-2.csv'!E:F,2,FALSE),0)</f>
        <v>0</v>
      </c>
      <c r="J205">
        <f>IFERROR(VLOOKUP(C205,'CBS-week5-2.csv'!E:F,2,FALSE),0)</f>
        <v>8.43</v>
      </c>
      <c r="K205">
        <f>IFERROR(VLOOKUP(C205,'fleaflicker-week5-2.csv'!E:F,2,FALSE),0)</f>
        <v>0</v>
      </c>
      <c r="L205">
        <f>IFERROR(VLOOKUP(C205,'espn-week5-2.csv'!E:F,2,FALSE),0)</f>
        <v>5.67</v>
      </c>
      <c r="M205">
        <f t="shared" si="3"/>
        <v>7.05</v>
      </c>
    </row>
    <row r="206" spans="1:13">
      <c r="A206">
        <v>204</v>
      </c>
      <c r="B206" t="s">
        <v>10</v>
      </c>
      <c r="C206" t="s">
        <v>259</v>
      </c>
      <c r="D206">
        <v>3300</v>
      </c>
      <c r="E206" t="s">
        <v>38</v>
      </c>
      <c r="F206">
        <v>6.4249999999999998</v>
      </c>
      <c r="G206" t="s">
        <v>39</v>
      </c>
      <c r="H206">
        <v>6</v>
      </c>
      <c r="I206">
        <f>IFERROR(VLOOKUP(C206,'nfl-week5-2.csv'!E:F,2,FALSE),0)</f>
        <v>8.6999999999999993</v>
      </c>
      <c r="J206">
        <f>IFERROR(VLOOKUP(C206,'CBS-week5-2.csv'!E:F,2,FALSE),0)</f>
        <v>6.31</v>
      </c>
      <c r="K206">
        <f>IFERROR(VLOOKUP(C206,'fleaflicker-week5-2.csv'!E:F,2,FALSE),0)</f>
        <v>8.5</v>
      </c>
      <c r="L206">
        <f>IFERROR(VLOOKUP(C206,'espn-week5-2.csv'!E:F,2,FALSE),0)</f>
        <v>5.93</v>
      </c>
      <c r="M206">
        <f t="shared" si="3"/>
        <v>7.0879999999999992</v>
      </c>
    </row>
    <row r="207" spans="1:13">
      <c r="A207">
        <v>205</v>
      </c>
      <c r="B207" t="s">
        <v>10</v>
      </c>
      <c r="C207" t="s">
        <v>260</v>
      </c>
      <c r="D207">
        <v>3300</v>
      </c>
      <c r="E207" t="s">
        <v>18</v>
      </c>
      <c r="F207">
        <v>6.4</v>
      </c>
      <c r="G207" t="s">
        <v>19</v>
      </c>
      <c r="H207">
        <v>9.5</v>
      </c>
      <c r="I207">
        <f>IFERROR(VLOOKUP(C207,'nfl-week5-2.csv'!E:F,2,FALSE),0)</f>
        <v>3.7</v>
      </c>
      <c r="J207">
        <f>IFERROR(VLOOKUP(C207,'CBS-week5-2.csv'!E:F,2,FALSE),0)</f>
        <v>5.53</v>
      </c>
      <c r="K207">
        <f>IFERROR(VLOOKUP(C207,'fleaflicker-week5-2.csv'!E:F,2,FALSE),0)</f>
        <v>2.9</v>
      </c>
      <c r="L207">
        <f>IFERROR(VLOOKUP(C207,'espn-week5-2.csv'!E:F,2,FALSE),0)</f>
        <v>4.5</v>
      </c>
      <c r="M207">
        <f t="shared" si="3"/>
        <v>5.226</v>
      </c>
    </row>
    <row r="208" spans="1:13">
      <c r="A208">
        <v>206</v>
      </c>
      <c r="B208" t="s">
        <v>20</v>
      </c>
      <c r="C208" t="s">
        <v>261</v>
      </c>
      <c r="D208">
        <v>3300</v>
      </c>
      <c r="E208" t="s">
        <v>30</v>
      </c>
      <c r="F208">
        <v>7.5750000000000002</v>
      </c>
      <c r="G208" t="s">
        <v>120</v>
      </c>
      <c r="H208">
        <v>6</v>
      </c>
      <c r="I208">
        <f>IFERROR(VLOOKUP(C208,'nfl-week5-2.csv'!E:F,2,FALSE),0)</f>
        <v>4.9000000000000004</v>
      </c>
      <c r="J208">
        <f>IFERROR(VLOOKUP(C208,'CBS-week5-2.csv'!E:F,2,FALSE),0)</f>
        <v>0.28000000000000003</v>
      </c>
      <c r="K208">
        <f>IFERROR(VLOOKUP(C208,'fleaflicker-week5-2.csv'!E:F,2,FALSE),0)</f>
        <v>5.0999999999999996</v>
      </c>
      <c r="L208">
        <f>IFERROR(VLOOKUP(C208,'espn-week5-2.csv'!E:F,2,FALSE),0)</f>
        <v>0</v>
      </c>
      <c r="M208">
        <f t="shared" si="3"/>
        <v>4.07</v>
      </c>
    </row>
    <row r="209" spans="1:13">
      <c r="A209">
        <v>207</v>
      </c>
      <c r="B209" t="s">
        <v>20</v>
      </c>
      <c r="C209" t="s">
        <v>262</v>
      </c>
      <c r="D209">
        <v>3300</v>
      </c>
      <c r="E209" t="s">
        <v>12</v>
      </c>
      <c r="F209">
        <v>8.85</v>
      </c>
      <c r="G209" t="s">
        <v>96</v>
      </c>
      <c r="H209">
        <v>7.5</v>
      </c>
      <c r="I209">
        <f>IFERROR(VLOOKUP(C209,'nfl-week5-2.csv'!E:F,2,FALSE),0)</f>
        <v>0</v>
      </c>
      <c r="J209">
        <f>IFERROR(VLOOKUP(C209,'CBS-week5-2.csv'!E:F,2,FALSE),0)</f>
        <v>8.08</v>
      </c>
      <c r="K209">
        <f>IFERROR(VLOOKUP(C209,'fleaflicker-week5-2.csv'!E:F,2,FALSE),0)</f>
        <v>0</v>
      </c>
      <c r="L209">
        <f>IFERROR(VLOOKUP(C209,'espn-week5-2.csv'!E:F,2,FALSE),0)</f>
        <v>7.18</v>
      </c>
      <c r="M209">
        <f t="shared" si="3"/>
        <v>7.586666666666666</v>
      </c>
    </row>
    <row r="210" spans="1:13">
      <c r="A210">
        <v>208</v>
      </c>
      <c r="B210" t="s">
        <v>10</v>
      </c>
      <c r="C210" t="s">
        <v>263</v>
      </c>
      <c r="D210">
        <v>3300</v>
      </c>
      <c r="E210" t="s">
        <v>35</v>
      </c>
      <c r="F210">
        <v>2.95</v>
      </c>
      <c r="G210" t="s">
        <v>58</v>
      </c>
      <c r="I210">
        <f>IFERROR(VLOOKUP(C210,'nfl-week5-2.csv'!E:F,2,FALSE),0)</f>
        <v>0</v>
      </c>
      <c r="J210">
        <f>IFERROR(VLOOKUP(C210,'CBS-week5-2.csv'!E:F,2,FALSE),0)</f>
        <v>0</v>
      </c>
      <c r="K210">
        <f>IFERROR(VLOOKUP(C210,'fleaflicker-week5-2.csv'!E:F,2,FALSE),0)</f>
        <v>0</v>
      </c>
      <c r="L210">
        <f>IFERROR(VLOOKUP(C210,'espn-week5-2.csv'!E:F,2,FALSE),0)</f>
        <v>6.56</v>
      </c>
      <c r="M210">
        <f t="shared" si="3"/>
        <v>6.56</v>
      </c>
    </row>
    <row r="211" spans="1:13">
      <c r="A211">
        <v>209</v>
      </c>
      <c r="B211" t="s">
        <v>20</v>
      </c>
      <c r="C211" t="s">
        <v>264</v>
      </c>
      <c r="D211">
        <v>3300</v>
      </c>
      <c r="E211" t="s">
        <v>23</v>
      </c>
      <c r="F211">
        <v>3.7</v>
      </c>
      <c r="G211" t="s">
        <v>33</v>
      </c>
      <c r="I211">
        <f>IFERROR(VLOOKUP(C211,'nfl-week5-2.csv'!E:F,2,FALSE),0)</f>
        <v>2.9</v>
      </c>
      <c r="J211">
        <f>IFERROR(VLOOKUP(C211,'CBS-week5-2.csv'!E:F,2,FALSE),0)</f>
        <v>0.08</v>
      </c>
      <c r="K211">
        <f>IFERROR(VLOOKUP(C211,'fleaflicker-week5-2.csv'!E:F,2,FALSE),0)</f>
        <v>2.9</v>
      </c>
      <c r="L211">
        <f>IFERROR(VLOOKUP(C211,'espn-week5-2.csv'!E:F,2,FALSE),0)</f>
        <v>0.66</v>
      </c>
      <c r="M211">
        <f t="shared" si="3"/>
        <v>1.635</v>
      </c>
    </row>
    <row r="212" spans="1:13">
      <c r="A212">
        <v>210</v>
      </c>
      <c r="B212" t="s">
        <v>20</v>
      </c>
      <c r="C212" t="s">
        <v>265</v>
      </c>
      <c r="D212">
        <v>3300</v>
      </c>
      <c r="E212" t="s">
        <v>91</v>
      </c>
      <c r="F212">
        <v>1.55</v>
      </c>
      <c r="G212" t="s">
        <v>92</v>
      </c>
      <c r="I212">
        <f>IFERROR(VLOOKUP(C212,'nfl-week5-2.csv'!E:F,2,FALSE),0)</f>
        <v>3.8</v>
      </c>
      <c r="J212">
        <f>IFERROR(VLOOKUP(C212,'CBS-week5-2.csv'!E:F,2,FALSE),0)</f>
        <v>0</v>
      </c>
      <c r="K212">
        <f>IFERROR(VLOOKUP(C212,'fleaflicker-week5-2.csv'!E:F,2,FALSE),0)</f>
        <v>4.3</v>
      </c>
      <c r="L212">
        <f>IFERROR(VLOOKUP(C212,'espn-week5-2.csv'!E:F,2,FALSE),0)</f>
        <v>0</v>
      </c>
      <c r="M212">
        <f t="shared" si="3"/>
        <v>4.05</v>
      </c>
    </row>
    <row r="213" spans="1:13">
      <c r="A213">
        <v>211</v>
      </c>
      <c r="B213" t="s">
        <v>41</v>
      </c>
      <c r="C213" t="s">
        <v>266</v>
      </c>
      <c r="D213">
        <v>3300</v>
      </c>
      <c r="E213" t="s">
        <v>77</v>
      </c>
      <c r="F213">
        <v>3.85</v>
      </c>
      <c r="G213" t="s">
        <v>78</v>
      </c>
      <c r="H213">
        <v>4</v>
      </c>
      <c r="I213">
        <f>IFERROR(VLOOKUP(C213,'nfl-week5-2.csv'!E:F,2,FALSE),0)</f>
        <v>6.2</v>
      </c>
      <c r="J213">
        <f>IFERROR(VLOOKUP(C213,'CBS-week5-2.csv'!E:F,2,FALSE),0)</f>
        <v>5.81</v>
      </c>
      <c r="K213">
        <f>IFERROR(VLOOKUP(C213,'fleaflicker-week5-2.csv'!E:F,2,FALSE),0)</f>
        <v>6.1</v>
      </c>
      <c r="L213">
        <f>IFERROR(VLOOKUP(C213,'espn-week5-2.csv'!E:F,2,FALSE),0)</f>
        <v>8.2100000000000009</v>
      </c>
      <c r="M213">
        <f t="shared" si="3"/>
        <v>6.0640000000000001</v>
      </c>
    </row>
    <row r="214" spans="1:13">
      <c r="A214">
        <v>212</v>
      </c>
      <c r="B214" t="s">
        <v>10</v>
      </c>
      <c r="C214" t="s">
        <v>267</v>
      </c>
      <c r="D214">
        <v>3300</v>
      </c>
      <c r="E214" t="s">
        <v>91</v>
      </c>
      <c r="F214">
        <v>6.1669999999999998</v>
      </c>
      <c r="G214" t="s">
        <v>92</v>
      </c>
      <c r="H214">
        <v>6.5</v>
      </c>
      <c r="I214">
        <f>IFERROR(VLOOKUP(C214,'nfl-week5-2.csv'!E:F,2,FALSE),0)</f>
        <v>5.6</v>
      </c>
      <c r="J214">
        <f>IFERROR(VLOOKUP(C214,'CBS-week5-2.csv'!E:F,2,FALSE),0)</f>
        <v>5.89</v>
      </c>
      <c r="K214">
        <f>IFERROR(VLOOKUP(C214,'fleaflicker-week5-2.csv'!E:F,2,FALSE),0)</f>
        <v>4.8</v>
      </c>
      <c r="L214">
        <f>IFERROR(VLOOKUP(C214,'espn-week5-2.csv'!E:F,2,FALSE),0)</f>
        <v>4.3600000000000003</v>
      </c>
      <c r="M214">
        <f t="shared" si="3"/>
        <v>5.43</v>
      </c>
    </row>
    <row r="215" spans="1:13">
      <c r="A215">
        <v>213</v>
      </c>
      <c r="B215" t="s">
        <v>213</v>
      </c>
      <c r="C215" t="s">
        <v>268</v>
      </c>
      <c r="D215">
        <v>3200</v>
      </c>
      <c r="E215" t="s">
        <v>12</v>
      </c>
      <c r="F215">
        <v>8.25</v>
      </c>
      <c r="G215" t="s">
        <v>13</v>
      </c>
      <c r="I215">
        <f>IFERROR(VLOOKUP(C215,'nfl-week5-2.csv'!E:F,2,FALSE),0)</f>
        <v>0</v>
      </c>
      <c r="J215">
        <f>IFERROR(VLOOKUP(C215,'CBS-week5-2.csv'!E:F,2,FALSE),0)</f>
        <v>0</v>
      </c>
      <c r="K215">
        <f>IFERROR(VLOOKUP(C215,'fleaflicker-week5-2.csv'!E:F,2,FALSE),0)</f>
        <v>0</v>
      </c>
      <c r="L215">
        <f>IFERROR(VLOOKUP(C215,'espn-week5-2.csv'!E:F,2,FALSE),0)</f>
        <v>0</v>
      </c>
      <c r="M215">
        <f t="shared" si="3"/>
        <v>0</v>
      </c>
    </row>
    <row r="216" spans="1:13">
      <c r="A216">
        <v>214</v>
      </c>
      <c r="B216" t="s">
        <v>10</v>
      </c>
      <c r="C216" t="s">
        <v>269</v>
      </c>
      <c r="D216">
        <v>3200</v>
      </c>
      <c r="E216" t="s">
        <v>77</v>
      </c>
      <c r="F216">
        <v>5.0750000000000002</v>
      </c>
      <c r="G216" t="s">
        <v>125</v>
      </c>
      <c r="H216">
        <v>9.5</v>
      </c>
      <c r="I216">
        <f>IFERROR(VLOOKUP(C216,'nfl-week5-2.csv'!E:F,2,FALSE),0)</f>
        <v>5.6</v>
      </c>
      <c r="J216">
        <f>IFERROR(VLOOKUP(C216,'CBS-week5-2.csv'!E:F,2,FALSE),0)</f>
        <v>8.4499999999999993</v>
      </c>
      <c r="K216">
        <f>IFERROR(VLOOKUP(C216,'fleaflicker-week5-2.csv'!E:F,2,FALSE),0)</f>
        <v>5.8</v>
      </c>
      <c r="L216">
        <f>IFERROR(VLOOKUP(C216,'espn-week5-2.csv'!E:F,2,FALSE),0)</f>
        <v>6.42</v>
      </c>
      <c r="M216">
        <f t="shared" si="3"/>
        <v>7.153999999999999</v>
      </c>
    </row>
    <row r="217" spans="1:13">
      <c r="A217">
        <v>215</v>
      </c>
      <c r="B217" t="s">
        <v>10</v>
      </c>
      <c r="C217" t="s">
        <v>270</v>
      </c>
      <c r="D217">
        <v>3200</v>
      </c>
      <c r="E217" t="s">
        <v>30</v>
      </c>
      <c r="F217">
        <v>0</v>
      </c>
      <c r="G217" t="s">
        <v>120</v>
      </c>
      <c r="H217">
        <v>2.5</v>
      </c>
      <c r="I217">
        <f>IFERROR(VLOOKUP(C217,'nfl-week5-2.csv'!E:F,2,FALSE),0)</f>
        <v>6.2</v>
      </c>
      <c r="J217">
        <f>IFERROR(VLOOKUP(C217,'CBS-week5-2.csv'!E:F,2,FALSE),0)</f>
        <v>6.33</v>
      </c>
      <c r="K217">
        <f>IFERROR(VLOOKUP(C217,'fleaflicker-week5-2.csv'!E:F,2,FALSE),0)</f>
        <v>6.1</v>
      </c>
      <c r="L217">
        <f>IFERROR(VLOOKUP(C217,'espn-week5-2.csv'!E:F,2,FALSE),0)</f>
        <v>3.0619999999999998</v>
      </c>
      <c r="M217">
        <f t="shared" si="3"/>
        <v>4.8384</v>
      </c>
    </row>
    <row r="218" spans="1:13">
      <c r="A218">
        <v>216</v>
      </c>
      <c r="B218" t="s">
        <v>41</v>
      </c>
      <c r="C218" t="s">
        <v>271</v>
      </c>
      <c r="D218">
        <v>3200</v>
      </c>
      <c r="E218" t="s">
        <v>18</v>
      </c>
      <c r="F218">
        <v>14.467000000000001</v>
      </c>
      <c r="G218" t="s">
        <v>53</v>
      </c>
      <c r="H218">
        <v>6</v>
      </c>
      <c r="I218">
        <f>IFERROR(VLOOKUP(C218,'nfl-week5-2.csv'!E:F,2,FALSE),0)</f>
        <v>14.4</v>
      </c>
      <c r="J218">
        <f>IFERROR(VLOOKUP(C218,'CBS-week5-2.csv'!E:F,2,FALSE),0)</f>
        <v>7.46</v>
      </c>
      <c r="K218">
        <f>IFERROR(VLOOKUP(C218,'fleaflicker-week5-2.csv'!E:F,2,FALSE),0)</f>
        <v>14.2</v>
      </c>
      <c r="L218">
        <f>IFERROR(VLOOKUP(C218,'espn-week5-2.csv'!E:F,2,FALSE),0)</f>
        <v>5.92</v>
      </c>
      <c r="M218">
        <f t="shared" si="3"/>
        <v>9.5960000000000001</v>
      </c>
    </row>
    <row r="219" spans="1:13">
      <c r="A219">
        <v>217</v>
      </c>
      <c r="B219" t="s">
        <v>10</v>
      </c>
      <c r="C219" t="s">
        <v>272</v>
      </c>
      <c r="D219">
        <v>3200</v>
      </c>
      <c r="E219" t="s">
        <v>91</v>
      </c>
      <c r="F219">
        <v>3.8</v>
      </c>
      <c r="G219" t="s">
        <v>92</v>
      </c>
      <c r="I219">
        <f>IFERROR(VLOOKUP(C219,'nfl-week5-2.csv'!E:F,2,FALSE),0)</f>
        <v>5.4</v>
      </c>
      <c r="J219">
        <f>IFERROR(VLOOKUP(C219,'CBS-week5-2.csv'!E:F,2,FALSE),0)</f>
        <v>3.72</v>
      </c>
      <c r="K219">
        <f>IFERROR(VLOOKUP(C219,'fleaflicker-week5-2.csv'!E:F,2,FALSE),0)</f>
        <v>4.7</v>
      </c>
      <c r="L219">
        <f>IFERROR(VLOOKUP(C219,'espn-week5-2.csv'!E:F,2,FALSE),0)</f>
        <v>4.03</v>
      </c>
      <c r="M219">
        <f t="shared" si="3"/>
        <v>4.4625000000000004</v>
      </c>
    </row>
    <row r="220" spans="1:13">
      <c r="A220">
        <v>218</v>
      </c>
      <c r="B220" t="s">
        <v>10</v>
      </c>
      <c r="C220" t="s">
        <v>273</v>
      </c>
      <c r="D220">
        <v>3200</v>
      </c>
      <c r="E220" t="s">
        <v>49</v>
      </c>
      <c r="F220">
        <v>6.5750000000000002</v>
      </c>
      <c r="G220" t="s">
        <v>50</v>
      </c>
      <c r="H220">
        <v>4.5</v>
      </c>
      <c r="I220">
        <f>IFERROR(VLOOKUP(C220,'nfl-week5-2.csv'!E:F,2,FALSE),0)</f>
        <v>7</v>
      </c>
      <c r="J220">
        <f>IFERROR(VLOOKUP(C220,'CBS-week5-2.csv'!E:F,2,FALSE),0)</f>
        <v>6.58</v>
      </c>
      <c r="K220">
        <f>IFERROR(VLOOKUP(C220,'fleaflicker-week5-2.csv'!E:F,2,FALSE),0)</f>
        <v>6.5</v>
      </c>
      <c r="L220">
        <f>IFERROR(VLOOKUP(C220,'espn-week5-2.csv'!E:F,2,FALSE),0)</f>
        <v>4.2300000000000004</v>
      </c>
      <c r="M220">
        <f t="shared" si="3"/>
        <v>5.7619999999999996</v>
      </c>
    </row>
    <row r="221" spans="1:13">
      <c r="A221">
        <v>219</v>
      </c>
      <c r="B221" t="s">
        <v>10</v>
      </c>
      <c r="C221" t="s">
        <v>274</v>
      </c>
      <c r="D221">
        <v>3200</v>
      </c>
      <c r="E221" t="s">
        <v>91</v>
      </c>
      <c r="F221">
        <v>6.15</v>
      </c>
      <c r="G221" t="s">
        <v>98</v>
      </c>
      <c r="H221">
        <v>5</v>
      </c>
      <c r="I221">
        <f>IFERROR(VLOOKUP(C221,'nfl-week5-2.csv'!E:F,2,FALSE),0)</f>
        <v>4</v>
      </c>
      <c r="J221">
        <f>IFERROR(VLOOKUP(C221,'CBS-week5-2.csv'!E:F,2,FALSE),0)</f>
        <v>5.55</v>
      </c>
      <c r="K221">
        <f>IFERROR(VLOOKUP(C221,'fleaflicker-week5-2.csv'!E:F,2,FALSE),0)</f>
        <v>2.5</v>
      </c>
      <c r="L221">
        <f>IFERROR(VLOOKUP(C221,'espn-week5-2.csv'!E:F,2,FALSE),0)</f>
        <v>0</v>
      </c>
      <c r="M221">
        <f t="shared" si="3"/>
        <v>4.2625000000000002</v>
      </c>
    </row>
    <row r="222" spans="1:13">
      <c r="A222">
        <v>220</v>
      </c>
      <c r="B222" t="s">
        <v>20</v>
      </c>
      <c r="C222" t="s">
        <v>275</v>
      </c>
      <c r="D222">
        <v>3200</v>
      </c>
      <c r="E222" t="s">
        <v>12</v>
      </c>
      <c r="F222">
        <v>4.4749999999999996</v>
      </c>
      <c r="G222" t="s">
        <v>13</v>
      </c>
      <c r="I222">
        <f>IFERROR(VLOOKUP(C222,'nfl-week5-2.csv'!E:F,2,FALSE),0)</f>
        <v>2.6</v>
      </c>
      <c r="J222">
        <f>IFERROR(VLOOKUP(C222,'CBS-week5-2.csv'!E:F,2,FALSE),0)</f>
        <v>0.11</v>
      </c>
      <c r="K222">
        <f>IFERROR(VLOOKUP(C222,'fleaflicker-week5-2.csv'!E:F,2,FALSE),0)</f>
        <v>2.9</v>
      </c>
      <c r="L222">
        <f>IFERROR(VLOOKUP(C222,'espn-week5-2.csv'!E:F,2,FALSE),0)</f>
        <v>0.05</v>
      </c>
      <c r="M222">
        <f t="shared" si="3"/>
        <v>1.4149999999999998</v>
      </c>
    </row>
    <row r="223" spans="1:13">
      <c r="A223">
        <v>221</v>
      </c>
      <c r="B223" t="s">
        <v>10</v>
      </c>
      <c r="C223" t="s">
        <v>276</v>
      </c>
      <c r="D223">
        <v>3200</v>
      </c>
      <c r="E223" t="s">
        <v>77</v>
      </c>
      <c r="F223">
        <v>0.67500000000000004</v>
      </c>
      <c r="G223" t="s">
        <v>78</v>
      </c>
      <c r="I223">
        <f>IFERROR(VLOOKUP(C223,'nfl-week5-2.csv'!E:F,2,FALSE),0)</f>
        <v>0</v>
      </c>
      <c r="J223">
        <f>IFERROR(VLOOKUP(C223,'CBS-week5-2.csv'!E:F,2,FALSE),0)</f>
        <v>3.52</v>
      </c>
      <c r="K223">
        <f>IFERROR(VLOOKUP(C223,'fleaflicker-week5-2.csv'!E:F,2,FALSE),0)</f>
        <v>0</v>
      </c>
      <c r="L223">
        <f>IFERROR(VLOOKUP(C223,'espn-week5-2.csv'!E:F,2,FALSE),0)</f>
        <v>5.7</v>
      </c>
      <c r="M223">
        <f t="shared" si="3"/>
        <v>4.6100000000000003</v>
      </c>
    </row>
    <row r="224" spans="1:13">
      <c r="A224">
        <v>222</v>
      </c>
      <c r="B224" t="s">
        <v>213</v>
      </c>
      <c r="C224" t="s">
        <v>277</v>
      </c>
      <c r="D224">
        <v>3100</v>
      </c>
      <c r="E224" t="s">
        <v>30</v>
      </c>
      <c r="F224">
        <v>8.5</v>
      </c>
      <c r="G224" t="s">
        <v>31</v>
      </c>
      <c r="I224">
        <f>IFERROR(VLOOKUP(C224,'nfl-week5-2.csv'!E:F,2,FALSE),0)</f>
        <v>0</v>
      </c>
      <c r="J224">
        <f>IFERROR(VLOOKUP(C224,'CBS-week5-2.csv'!E:F,2,FALSE),0)</f>
        <v>0</v>
      </c>
      <c r="K224">
        <f>IFERROR(VLOOKUP(C224,'fleaflicker-week5-2.csv'!E:F,2,FALSE),0)</f>
        <v>0</v>
      </c>
      <c r="L224">
        <f>IFERROR(VLOOKUP(C224,'espn-week5-2.csv'!E:F,2,FALSE),0)</f>
        <v>0</v>
      </c>
      <c r="M224">
        <f t="shared" si="3"/>
        <v>0</v>
      </c>
    </row>
    <row r="225" spans="1:13">
      <c r="A225">
        <v>223</v>
      </c>
      <c r="B225" t="s">
        <v>213</v>
      </c>
      <c r="C225" t="s">
        <v>278</v>
      </c>
      <c r="D225">
        <v>3100</v>
      </c>
      <c r="E225" t="s">
        <v>18</v>
      </c>
      <c r="F225">
        <v>4.25</v>
      </c>
      <c r="G225" t="s">
        <v>53</v>
      </c>
      <c r="I225">
        <f>IFERROR(VLOOKUP(C225,'nfl-week5-2.csv'!E:F,2,FALSE),0)</f>
        <v>0</v>
      </c>
      <c r="J225">
        <f>IFERROR(VLOOKUP(C225,'CBS-week5-2.csv'!E:F,2,FALSE),0)</f>
        <v>0</v>
      </c>
      <c r="K225">
        <f>IFERROR(VLOOKUP(C225,'fleaflicker-week5-2.csv'!E:F,2,FALSE),0)</f>
        <v>0</v>
      </c>
      <c r="L225">
        <f>IFERROR(VLOOKUP(C225,'espn-week5-2.csv'!E:F,2,FALSE),0)</f>
        <v>0</v>
      </c>
      <c r="M225">
        <f t="shared" si="3"/>
        <v>0</v>
      </c>
    </row>
    <row r="226" spans="1:13">
      <c r="A226">
        <v>224</v>
      </c>
      <c r="B226" t="s">
        <v>10</v>
      </c>
      <c r="C226" t="s">
        <v>279</v>
      </c>
      <c r="D226">
        <v>3100</v>
      </c>
      <c r="E226" t="s">
        <v>77</v>
      </c>
      <c r="F226">
        <v>0</v>
      </c>
      <c r="G226" t="s">
        <v>125</v>
      </c>
      <c r="H226">
        <v>2</v>
      </c>
      <c r="I226">
        <f>IFERROR(VLOOKUP(C226,'nfl-week5-2.csv'!E:F,2,FALSE),0)</f>
        <v>1.4</v>
      </c>
      <c r="J226">
        <f>IFERROR(VLOOKUP(C226,'CBS-week5-2.csv'!E:F,2,FALSE),0)</f>
        <v>0.28999999999999998</v>
      </c>
      <c r="K226">
        <f>IFERROR(VLOOKUP(C226,'fleaflicker-week5-2.csv'!E:F,2,FALSE),0)</f>
        <v>1.7</v>
      </c>
      <c r="L226">
        <f>IFERROR(VLOOKUP(C226,'espn-week5-2.csv'!E:F,2,FALSE),0)</f>
        <v>1.6</v>
      </c>
      <c r="M226">
        <f t="shared" si="3"/>
        <v>1.3980000000000001</v>
      </c>
    </row>
    <row r="227" spans="1:13">
      <c r="A227">
        <v>225</v>
      </c>
      <c r="B227" t="s">
        <v>10</v>
      </c>
      <c r="C227" t="s">
        <v>280</v>
      </c>
      <c r="D227">
        <v>3100</v>
      </c>
      <c r="E227" t="s">
        <v>23</v>
      </c>
      <c r="F227">
        <v>8.6</v>
      </c>
      <c r="G227" t="s">
        <v>24</v>
      </c>
      <c r="H227">
        <v>9</v>
      </c>
      <c r="I227">
        <f>IFERROR(VLOOKUP(C227,'nfl-week5-2.csv'!E:F,2,FALSE),0)</f>
        <v>15.2</v>
      </c>
      <c r="J227">
        <f>IFERROR(VLOOKUP(C227,'CBS-week5-2.csv'!E:F,2,FALSE),0)</f>
        <v>9.49</v>
      </c>
      <c r="K227">
        <f>IFERROR(VLOOKUP(C227,'fleaflicker-week5-2.csv'!E:F,2,FALSE),0)</f>
        <v>14.6</v>
      </c>
      <c r="L227">
        <f>IFERROR(VLOOKUP(C227,'espn-week5-2.csv'!E:F,2,FALSE),0)</f>
        <v>8.89</v>
      </c>
      <c r="M227">
        <f t="shared" si="3"/>
        <v>11.436</v>
      </c>
    </row>
    <row r="228" spans="1:13">
      <c r="A228">
        <v>226</v>
      </c>
      <c r="B228" t="s">
        <v>41</v>
      </c>
      <c r="C228" t="s">
        <v>281</v>
      </c>
      <c r="D228">
        <v>3100</v>
      </c>
      <c r="E228" t="s">
        <v>77</v>
      </c>
      <c r="F228">
        <v>12.367000000000001</v>
      </c>
      <c r="G228" t="s">
        <v>78</v>
      </c>
      <c r="I228">
        <f>IFERROR(VLOOKUP(C228,'nfl-week5-2.csv'!E:F,2,FALSE),0)</f>
        <v>0</v>
      </c>
      <c r="J228">
        <f>IFERROR(VLOOKUP(C228,'CBS-week5-2.csv'!E:F,2,FALSE),0)</f>
        <v>10.7</v>
      </c>
      <c r="K228">
        <f>IFERROR(VLOOKUP(C228,'fleaflicker-week5-2.csv'!E:F,2,FALSE),0)</f>
        <v>0</v>
      </c>
      <c r="L228">
        <f>IFERROR(VLOOKUP(C228,'espn-week5-2.csv'!E:F,2,FALSE),0)</f>
        <v>0</v>
      </c>
      <c r="M228">
        <f t="shared" si="3"/>
        <v>10.7</v>
      </c>
    </row>
    <row r="229" spans="1:13">
      <c r="A229">
        <v>227</v>
      </c>
      <c r="B229" t="s">
        <v>20</v>
      </c>
      <c r="C229" t="s">
        <v>282</v>
      </c>
      <c r="D229">
        <v>3100</v>
      </c>
      <c r="E229" t="s">
        <v>15</v>
      </c>
      <c r="F229">
        <v>5.0250000000000004</v>
      </c>
      <c r="G229" t="s">
        <v>16</v>
      </c>
      <c r="H229">
        <v>2.5</v>
      </c>
      <c r="I229">
        <f>IFERROR(VLOOKUP(C229,'nfl-week5-2.csv'!E:F,2,FALSE),0)</f>
        <v>3.2</v>
      </c>
      <c r="J229">
        <f>IFERROR(VLOOKUP(C229,'CBS-week5-2.csv'!E:F,2,FALSE),0)</f>
        <v>6.11</v>
      </c>
      <c r="K229">
        <f>IFERROR(VLOOKUP(C229,'fleaflicker-week5-2.csv'!E:F,2,FALSE),0)</f>
        <v>3.8</v>
      </c>
      <c r="L229">
        <f>IFERROR(VLOOKUP(C229,'espn-week5-2.csv'!E:F,2,FALSE),0)</f>
        <v>6.52</v>
      </c>
      <c r="M229">
        <f t="shared" si="3"/>
        <v>4.4260000000000002</v>
      </c>
    </row>
    <row r="230" spans="1:13">
      <c r="A230">
        <v>228</v>
      </c>
      <c r="B230" t="s">
        <v>10</v>
      </c>
      <c r="C230" t="s">
        <v>283</v>
      </c>
      <c r="D230">
        <v>3100</v>
      </c>
      <c r="E230" t="s">
        <v>91</v>
      </c>
      <c r="F230">
        <v>8.1999999999999993</v>
      </c>
      <c r="G230" t="s">
        <v>98</v>
      </c>
      <c r="H230">
        <v>9</v>
      </c>
      <c r="I230">
        <f>IFERROR(VLOOKUP(C230,'nfl-week5-2.csv'!E:F,2,FALSE),0)</f>
        <v>7.6</v>
      </c>
      <c r="J230">
        <f>IFERROR(VLOOKUP(C230,'CBS-week5-2.csv'!E:F,2,FALSE),0)</f>
        <v>10.01</v>
      </c>
      <c r="K230">
        <f>IFERROR(VLOOKUP(C230,'fleaflicker-week5-2.csv'!E:F,2,FALSE),0)</f>
        <v>7.8</v>
      </c>
      <c r="L230">
        <f>IFERROR(VLOOKUP(C230,'espn-week5-2.csv'!E:F,2,FALSE),0)</f>
        <v>8.0399999999999991</v>
      </c>
      <c r="M230">
        <f t="shared" si="3"/>
        <v>8.4899999999999984</v>
      </c>
    </row>
    <row r="231" spans="1:13">
      <c r="A231">
        <v>229</v>
      </c>
      <c r="B231" t="s">
        <v>10</v>
      </c>
      <c r="C231" t="s">
        <v>284</v>
      </c>
      <c r="D231">
        <v>3100</v>
      </c>
      <c r="E231" t="s">
        <v>35</v>
      </c>
      <c r="F231">
        <v>2.4750000000000001</v>
      </c>
      <c r="G231" t="s">
        <v>36</v>
      </c>
      <c r="H231">
        <v>2</v>
      </c>
      <c r="I231">
        <f>IFERROR(VLOOKUP(C231,'nfl-week5-2.csv'!E:F,2,FALSE),0)</f>
        <v>1.6</v>
      </c>
      <c r="J231">
        <f>IFERROR(VLOOKUP(C231,'CBS-week5-2.csv'!E:F,2,FALSE),0)</f>
        <v>7.0000000000000007E-2</v>
      </c>
      <c r="K231">
        <f>IFERROR(VLOOKUP(C231,'fleaflicker-week5-2.csv'!E:F,2,FALSE),0)</f>
        <v>1.8</v>
      </c>
      <c r="L231">
        <f>IFERROR(VLOOKUP(C231,'espn-week5-2.csv'!E:F,2,FALSE),0)</f>
        <v>3.68</v>
      </c>
      <c r="M231">
        <f t="shared" si="3"/>
        <v>1.83</v>
      </c>
    </row>
    <row r="232" spans="1:13">
      <c r="A232">
        <v>230</v>
      </c>
      <c r="B232" t="s">
        <v>213</v>
      </c>
      <c r="C232" t="s">
        <v>285</v>
      </c>
      <c r="D232">
        <v>3000</v>
      </c>
      <c r="E232" t="s">
        <v>91</v>
      </c>
      <c r="F232">
        <v>7.3330000000000002</v>
      </c>
      <c r="G232" t="s">
        <v>92</v>
      </c>
      <c r="I232">
        <f>IFERROR(VLOOKUP(C232,'nfl-week5-2.csv'!E:F,2,FALSE),0)</f>
        <v>0</v>
      </c>
      <c r="J232">
        <f>IFERROR(VLOOKUP(C232,'CBS-week5-2.csv'!E:F,2,FALSE),0)</f>
        <v>0</v>
      </c>
      <c r="K232">
        <f>IFERROR(VLOOKUP(C232,'fleaflicker-week5-2.csv'!E:F,2,FALSE),0)</f>
        <v>0</v>
      </c>
      <c r="L232">
        <f>IFERROR(VLOOKUP(C232,'espn-week5-2.csv'!E:F,2,FALSE),0)</f>
        <v>0</v>
      </c>
      <c r="M232">
        <f t="shared" si="3"/>
        <v>0</v>
      </c>
    </row>
    <row r="233" spans="1:13">
      <c r="A233">
        <v>231</v>
      </c>
      <c r="B233" t="s">
        <v>213</v>
      </c>
      <c r="C233" t="s">
        <v>286</v>
      </c>
      <c r="D233">
        <v>3000</v>
      </c>
      <c r="E233" t="s">
        <v>49</v>
      </c>
      <c r="F233">
        <v>8</v>
      </c>
      <c r="G233" t="s">
        <v>73</v>
      </c>
      <c r="I233">
        <f>IFERROR(VLOOKUP(C233,'nfl-week5-2.csv'!E:F,2,FALSE),0)</f>
        <v>0</v>
      </c>
      <c r="J233">
        <f>IFERROR(VLOOKUP(C233,'CBS-week5-2.csv'!E:F,2,FALSE),0)</f>
        <v>0</v>
      </c>
      <c r="K233">
        <f>IFERROR(VLOOKUP(C233,'fleaflicker-week5-2.csv'!E:F,2,FALSE),0)</f>
        <v>0</v>
      </c>
      <c r="L233">
        <f>IFERROR(VLOOKUP(C233,'espn-week5-2.csv'!E:F,2,FALSE),0)</f>
        <v>0</v>
      </c>
      <c r="M233">
        <f t="shared" si="3"/>
        <v>0</v>
      </c>
    </row>
    <row r="234" spans="1:13">
      <c r="A234">
        <v>232</v>
      </c>
      <c r="B234" t="s">
        <v>10</v>
      </c>
      <c r="C234" t="s">
        <v>287</v>
      </c>
      <c r="D234">
        <v>3000</v>
      </c>
      <c r="E234" t="s">
        <v>45</v>
      </c>
      <c r="F234">
        <v>3.4249999999999998</v>
      </c>
      <c r="G234" t="s">
        <v>46</v>
      </c>
      <c r="H234">
        <v>4</v>
      </c>
      <c r="I234">
        <f>IFERROR(VLOOKUP(C234,'nfl-week5-2.csv'!E:F,2,FALSE),0)</f>
        <v>1.4</v>
      </c>
      <c r="J234">
        <f>IFERROR(VLOOKUP(C234,'CBS-week5-2.csv'!E:F,2,FALSE),0)</f>
        <v>3.71</v>
      </c>
      <c r="K234">
        <f>IFERROR(VLOOKUP(C234,'fleaflicker-week5-2.csv'!E:F,2,FALSE),0)</f>
        <v>1.7</v>
      </c>
      <c r="L234">
        <f>IFERROR(VLOOKUP(C234,'espn-week5-2.csv'!E:F,2,FALSE),0)</f>
        <v>7.07</v>
      </c>
      <c r="M234">
        <f t="shared" si="3"/>
        <v>3.5759999999999996</v>
      </c>
    </row>
    <row r="235" spans="1:13">
      <c r="A235">
        <v>233</v>
      </c>
      <c r="B235" t="s">
        <v>10</v>
      </c>
      <c r="C235" t="s">
        <v>288</v>
      </c>
      <c r="D235">
        <v>3000</v>
      </c>
      <c r="E235" t="s">
        <v>35</v>
      </c>
      <c r="F235">
        <v>2.7749999999999999</v>
      </c>
      <c r="G235" t="s">
        <v>36</v>
      </c>
      <c r="H235">
        <v>2</v>
      </c>
      <c r="I235">
        <f>IFERROR(VLOOKUP(C235,'nfl-week5-2.csv'!E:F,2,FALSE),0)</f>
        <v>5.2</v>
      </c>
      <c r="J235">
        <f>IFERROR(VLOOKUP(C235,'CBS-week5-2.csv'!E:F,2,FALSE),0)</f>
        <v>4.5199999999999996</v>
      </c>
      <c r="K235">
        <f>IFERROR(VLOOKUP(C235,'fleaflicker-week5-2.csv'!E:F,2,FALSE),0)</f>
        <v>5.6</v>
      </c>
      <c r="L235">
        <f>IFERROR(VLOOKUP(C235,'espn-week5-2.csv'!E:F,2,FALSE),0)</f>
        <v>0</v>
      </c>
      <c r="M235">
        <f t="shared" si="3"/>
        <v>4.33</v>
      </c>
    </row>
    <row r="236" spans="1:13">
      <c r="A236">
        <v>234</v>
      </c>
      <c r="B236" t="s">
        <v>41</v>
      </c>
      <c r="C236" t="s">
        <v>289</v>
      </c>
      <c r="D236">
        <v>3000</v>
      </c>
      <c r="E236" t="s">
        <v>15</v>
      </c>
      <c r="F236">
        <v>6.3</v>
      </c>
      <c r="G236" t="s">
        <v>117</v>
      </c>
      <c r="I236">
        <f>IFERROR(VLOOKUP(C236,'nfl-week5-2.csv'!E:F,2,FALSE),0)</f>
        <v>0</v>
      </c>
      <c r="J236">
        <f>IFERROR(VLOOKUP(C236,'CBS-week5-2.csv'!E:F,2,FALSE),0)</f>
        <v>0</v>
      </c>
      <c r="K236">
        <f>IFERROR(VLOOKUP(C236,'fleaflicker-week5-2.csv'!E:F,2,FALSE),0)</f>
        <v>0</v>
      </c>
      <c r="L236">
        <f>IFERROR(VLOOKUP(C236,'espn-week5-2.csv'!E:F,2,FALSE),0)</f>
        <v>0</v>
      </c>
      <c r="M236">
        <f t="shared" si="3"/>
        <v>0</v>
      </c>
    </row>
    <row r="237" spans="1:13">
      <c r="A237">
        <v>235</v>
      </c>
      <c r="B237" t="s">
        <v>10</v>
      </c>
      <c r="C237" t="s">
        <v>290</v>
      </c>
      <c r="D237">
        <v>3000</v>
      </c>
      <c r="E237" t="s">
        <v>12</v>
      </c>
      <c r="F237">
        <v>0</v>
      </c>
      <c r="G237" t="s">
        <v>13</v>
      </c>
      <c r="I237">
        <f>IFERROR(VLOOKUP(C237,'nfl-week5-2.csv'!E:F,2,FALSE),0)</f>
        <v>0</v>
      </c>
      <c r="J237">
        <f>IFERROR(VLOOKUP(C237,'CBS-week5-2.csv'!E:F,2,FALSE),0)</f>
        <v>3.08</v>
      </c>
      <c r="K237">
        <f>IFERROR(VLOOKUP(C237,'fleaflicker-week5-2.csv'!E:F,2,FALSE),0)</f>
        <v>0</v>
      </c>
      <c r="L237">
        <f>IFERROR(VLOOKUP(C237,'espn-week5-2.csv'!E:F,2,FALSE),0)</f>
        <v>0</v>
      </c>
      <c r="M237">
        <f t="shared" si="3"/>
        <v>3.08</v>
      </c>
    </row>
    <row r="238" spans="1:13">
      <c r="A238">
        <v>236</v>
      </c>
      <c r="B238" t="s">
        <v>10</v>
      </c>
      <c r="C238" t="s">
        <v>291</v>
      </c>
      <c r="D238">
        <v>3000</v>
      </c>
      <c r="E238" t="s">
        <v>26</v>
      </c>
      <c r="F238">
        <v>0.97499999999999998</v>
      </c>
      <c r="G238" t="s">
        <v>27</v>
      </c>
      <c r="H238">
        <v>2.5</v>
      </c>
      <c r="I238">
        <f>IFERROR(VLOOKUP(C238,'nfl-week5-2.csv'!E:F,2,FALSE),0)</f>
        <v>5.8</v>
      </c>
      <c r="J238">
        <f>IFERROR(VLOOKUP(C238,'CBS-week5-2.csv'!E:F,2,FALSE),0)</f>
        <v>3.25</v>
      </c>
      <c r="K238">
        <f>IFERROR(VLOOKUP(C238,'fleaflicker-week5-2.csv'!E:F,2,FALSE),0)</f>
        <v>5.9</v>
      </c>
      <c r="L238">
        <f>IFERROR(VLOOKUP(C238,'espn-week5-2.csv'!E:F,2,FALSE),0)</f>
        <v>2.23</v>
      </c>
      <c r="M238">
        <f t="shared" si="3"/>
        <v>3.9360000000000008</v>
      </c>
    </row>
    <row r="239" spans="1:13">
      <c r="A239">
        <v>237</v>
      </c>
      <c r="B239" t="s">
        <v>20</v>
      </c>
      <c r="C239" t="s">
        <v>292</v>
      </c>
      <c r="D239">
        <v>3000</v>
      </c>
      <c r="E239" t="s">
        <v>23</v>
      </c>
      <c r="F239">
        <v>0.35</v>
      </c>
      <c r="G239" t="s">
        <v>24</v>
      </c>
      <c r="I239">
        <f>IFERROR(VLOOKUP(C239,'nfl-week5-2.csv'!E:F,2,FALSE),0)</f>
        <v>0</v>
      </c>
      <c r="J239">
        <f>IFERROR(VLOOKUP(C239,'CBS-week5-2.csv'!E:F,2,FALSE),0)</f>
        <v>1.64</v>
      </c>
      <c r="K239">
        <f>IFERROR(VLOOKUP(C239,'fleaflicker-week5-2.csv'!E:F,2,FALSE),0)</f>
        <v>0</v>
      </c>
      <c r="L239">
        <f>IFERROR(VLOOKUP(C239,'espn-week5-2.csv'!E:F,2,FALSE),0)</f>
        <v>0.41</v>
      </c>
      <c r="M239">
        <f t="shared" si="3"/>
        <v>1.0249999999999999</v>
      </c>
    </row>
    <row r="240" spans="1:13">
      <c r="A240">
        <v>238</v>
      </c>
      <c r="B240" t="s">
        <v>10</v>
      </c>
      <c r="C240" t="s">
        <v>293</v>
      </c>
      <c r="D240">
        <v>3000</v>
      </c>
      <c r="E240" t="s">
        <v>91</v>
      </c>
      <c r="F240">
        <v>5.5670000000000002</v>
      </c>
      <c r="G240" t="s">
        <v>92</v>
      </c>
      <c r="H240">
        <v>8</v>
      </c>
      <c r="I240">
        <f>IFERROR(VLOOKUP(C240,'nfl-week5-2.csv'!E:F,2,FALSE),0)</f>
        <v>7.8</v>
      </c>
      <c r="J240">
        <f>IFERROR(VLOOKUP(C240,'CBS-week5-2.csv'!E:F,2,FALSE),0)</f>
        <v>4.76</v>
      </c>
      <c r="K240">
        <f>IFERROR(VLOOKUP(C240,'fleaflicker-week5-2.csv'!E:F,2,FALSE),0)</f>
        <v>6.9</v>
      </c>
      <c r="L240">
        <f>IFERROR(VLOOKUP(C240,'espn-week5-2.csv'!E:F,2,FALSE),0)</f>
        <v>8.57</v>
      </c>
      <c r="M240">
        <f t="shared" si="3"/>
        <v>7.2060000000000004</v>
      </c>
    </row>
    <row r="241" spans="1:13">
      <c r="A241">
        <v>239</v>
      </c>
      <c r="B241" t="s">
        <v>10</v>
      </c>
      <c r="C241" t="s">
        <v>294</v>
      </c>
      <c r="D241">
        <v>3000</v>
      </c>
      <c r="E241" t="s">
        <v>12</v>
      </c>
      <c r="F241">
        <v>0</v>
      </c>
      <c r="G241" t="s">
        <v>13</v>
      </c>
      <c r="I241">
        <f>IFERROR(VLOOKUP(C241,'nfl-week5-2.csv'!E:F,2,FALSE),0)</f>
        <v>0</v>
      </c>
      <c r="J241">
        <f>IFERROR(VLOOKUP(C241,'CBS-week5-2.csv'!E:F,2,FALSE),0)</f>
        <v>0</v>
      </c>
      <c r="K241">
        <f>IFERROR(VLOOKUP(C241,'fleaflicker-week5-2.csv'!E:F,2,FALSE),0)</f>
        <v>0</v>
      </c>
      <c r="L241">
        <f>IFERROR(VLOOKUP(C241,'espn-week5-2.csv'!E:F,2,FALSE),0)</f>
        <v>0</v>
      </c>
      <c r="M241">
        <f t="shared" si="3"/>
        <v>0</v>
      </c>
    </row>
    <row r="242" spans="1:13">
      <c r="A242">
        <v>240</v>
      </c>
      <c r="B242" t="s">
        <v>10</v>
      </c>
      <c r="C242" t="s">
        <v>295</v>
      </c>
      <c r="D242">
        <v>3000</v>
      </c>
      <c r="E242" t="s">
        <v>23</v>
      </c>
      <c r="F242">
        <v>0</v>
      </c>
      <c r="G242" t="s">
        <v>33</v>
      </c>
      <c r="I242">
        <f>IFERROR(VLOOKUP(C242,'nfl-week5-2.csv'!E:F,2,FALSE),0)</f>
        <v>0</v>
      </c>
      <c r="J242">
        <f>IFERROR(VLOOKUP(C242,'CBS-week5-2.csv'!E:F,2,FALSE),0)</f>
        <v>0</v>
      </c>
      <c r="K242">
        <f>IFERROR(VLOOKUP(C242,'fleaflicker-week5-2.csv'!E:F,2,FALSE),0)</f>
        <v>0</v>
      </c>
      <c r="L242">
        <f>IFERROR(VLOOKUP(C242,'espn-week5-2.csv'!E:F,2,FALSE),0)</f>
        <v>0</v>
      </c>
      <c r="M242">
        <f t="shared" si="3"/>
        <v>0</v>
      </c>
    </row>
    <row r="243" spans="1:13">
      <c r="A243">
        <v>241</v>
      </c>
      <c r="B243" t="s">
        <v>20</v>
      </c>
      <c r="C243" t="s">
        <v>296</v>
      </c>
      <c r="D243">
        <v>3000</v>
      </c>
      <c r="E243" t="s">
        <v>91</v>
      </c>
      <c r="F243">
        <v>0</v>
      </c>
      <c r="G243" t="s">
        <v>98</v>
      </c>
      <c r="I243">
        <f>IFERROR(VLOOKUP(C243,'nfl-week5-2.csv'!E:F,2,FALSE),0)</f>
        <v>0</v>
      </c>
      <c r="J243">
        <f>IFERROR(VLOOKUP(C243,'CBS-week5-2.csv'!E:F,2,FALSE),0)</f>
        <v>1.4</v>
      </c>
      <c r="K243">
        <f>IFERROR(VLOOKUP(C243,'fleaflicker-week5-2.csv'!E:F,2,FALSE),0)</f>
        <v>0</v>
      </c>
      <c r="L243">
        <f>IFERROR(VLOOKUP(C243,'espn-week5-2.csv'!E:F,2,FALSE),0)</f>
        <v>0.36</v>
      </c>
      <c r="M243">
        <f t="shared" si="3"/>
        <v>0.87999999999999989</v>
      </c>
    </row>
    <row r="244" spans="1:13">
      <c r="A244">
        <v>242</v>
      </c>
      <c r="B244" t="s">
        <v>10</v>
      </c>
      <c r="C244" t="s">
        <v>297</v>
      </c>
      <c r="D244">
        <v>3000</v>
      </c>
      <c r="E244" t="s">
        <v>91</v>
      </c>
      <c r="F244">
        <v>0</v>
      </c>
      <c r="G244" t="s">
        <v>98</v>
      </c>
      <c r="I244">
        <f>IFERROR(VLOOKUP(C244,'nfl-week5-2.csv'!E:F,2,FALSE),0)</f>
        <v>0</v>
      </c>
      <c r="J244">
        <f>IFERROR(VLOOKUP(C244,'CBS-week5-2.csv'!E:F,2,FALSE),0)</f>
        <v>0</v>
      </c>
      <c r="K244">
        <f>IFERROR(VLOOKUP(C244,'fleaflicker-week5-2.csv'!E:F,2,FALSE),0)</f>
        <v>0</v>
      </c>
      <c r="L244">
        <f>IFERROR(VLOOKUP(C244,'espn-week5-2.csv'!E:F,2,FALSE),0)</f>
        <v>0</v>
      </c>
      <c r="M244">
        <f t="shared" si="3"/>
        <v>0</v>
      </c>
    </row>
    <row r="245" spans="1:13">
      <c r="A245">
        <v>243</v>
      </c>
      <c r="B245" t="s">
        <v>20</v>
      </c>
      <c r="C245" t="s">
        <v>298</v>
      </c>
      <c r="D245">
        <v>3000</v>
      </c>
      <c r="E245" t="s">
        <v>38</v>
      </c>
      <c r="F245">
        <v>0</v>
      </c>
      <c r="G245" t="s">
        <v>39</v>
      </c>
      <c r="I245">
        <f>IFERROR(VLOOKUP(C245,'nfl-week5-2.csv'!E:F,2,FALSE),0)</f>
        <v>0</v>
      </c>
      <c r="J245">
        <f>IFERROR(VLOOKUP(C245,'CBS-week5-2.csv'!E:F,2,FALSE),0)</f>
        <v>0.01</v>
      </c>
      <c r="K245">
        <f>IFERROR(VLOOKUP(C245,'fleaflicker-week5-2.csv'!E:F,2,FALSE),0)</f>
        <v>0</v>
      </c>
      <c r="L245">
        <f>IFERROR(VLOOKUP(C245,'espn-week5-2.csv'!E:F,2,FALSE),0)</f>
        <v>0</v>
      </c>
      <c r="M245">
        <f t="shared" si="3"/>
        <v>0.01</v>
      </c>
    </row>
    <row r="246" spans="1:13">
      <c r="A246">
        <v>244</v>
      </c>
      <c r="B246" t="s">
        <v>10</v>
      </c>
      <c r="C246" t="s">
        <v>299</v>
      </c>
      <c r="D246">
        <v>3000</v>
      </c>
      <c r="E246" t="s">
        <v>77</v>
      </c>
      <c r="F246">
        <v>5.3</v>
      </c>
      <c r="G246" t="s">
        <v>125</v>
      </c>
      <c r="H246">
        <v>6</v>
      </c>
      <c r="I246">
        <f>IFERROR(VLOOKUP(C246,'nfl-week5-2.csv'!E:F,2,FALSE),0)</f>
        <v>8.1</v>
      </c>
      <c r="J246">
        <f>IFERROR(VLOOKUP(C246,'CBS-week5-2.csv'!E:F,2,FALSE),0)</f>
        <v>6.64</v>
      </c>
      <c r="K246">
        <f>IFERROR(VLOOKUP(C246,'fleaflicker-week5-2.csv'!E:F,2,FALSE),0)</f>
        <v>7.1</v>
      </c>
      <c r="L246">
        <f>IFERROR(VLOOKUP(C246,'espn-week5-2.csv'!E:F,2,FALSE),0)</f>
        <v>7.07</v>
      </c>
      <c r="M246">
        <f t="shared" si="3"/>
        <v>6.9819999999999993</v>
      </c>
    </row>
    <row r="247" spans="1:13">
      <c r="A247">
        <v>245</v>
      </c>
      <c r="B247" t="s">
        <v>20</v>
      </c>
      <c r="C247" t="s">
        <v>300</v>
      </c>
      <c r="D247">
        <v>3000</v>
      </c>
      <c r="E247" t="s">
        <v>30</v>
      </c>
      <c r="F247">
        <v>1.9750000000000001</v>
      </c>
      <c r="G247" t="s">
        <v>31</v>
      </c>
      <c r="I247">
        <f>IFERROR(VLOOKUP(C247,'nfl-week5-2.csv'!E:F,2,FALSE),0)</f>
        <v>0.4</v>
      </c>
      <c r="J247">
        <f>IFERROR(VLOOKUP(C247,'CBS-week5-2.csv'!E:F,2,FALSE),0)</f>
        <v>3.41</v>
      </c>
      <c r="K247">
        <f>IFERROR(VLOOKUP(C247,'fleaflicker-week5-2.csv'!E:F,2,FALSE),0)</f>
        <v>0.3</v>
      </c>
      <c r="L247">
        <f>IFERROR(VLOOKUP(C247,'espn-week5-2.csv'!E:F,2,FALSE),0)</f>
        <v>0.48</v>
      </c>
      <c r="M247">
        <f t="shared" si="3"/>
        <v>1.1475</v>
      </c>
    </row>
    <row r="248" spans="1:13">
      <c r="A248">
        <v>246</v>
      </c>
      <c r="B248" t="s">
        <v>10</v>
      </c>
      <c r="C248" t="s">
        <v>301</v>
      </c>
      <c r="D248">
        <v>3000</v>
      </c>
      <c r="E248" t="s">
        <v>49</v>
      </c>
      <c r="F248">
        <v>0</v>
      </c>
      <c r="G248" t="s">
        <v>73</v>
      </c>
      <c r="I248">
        <f>IFERROR(VLOOKUP(C248,'nfl-week5-2.csv'!E:F,2,FALSE),0)</f>
        <v>0</v>
      </c>
      <c r="J248">
        <f>IFERROR(VLOOKUP(C248,'CBS-week5-2.csv'!E:F,2,FALSE),0)</f>
        <v>0</v>
      </c>
      <c r="K248">
        <f>IFERROR(VLOOKUP(C248,'fleaflicker-week5-2.csv'!E:F,2,FALSE),0)</f>
        <v>0</v>
      </c>
      <c r="L248">
        <f>IFERROR(VLOOKUP(C248,'espn-week5-2.csv'!E:F,2,FALSE),0)</f>
        <v>0</v>
      </c>
      <c r="M248">
        <f t="shared" si="3"/>
        <v>0</v>
      </c>
    </row>
    <row r="249" spans="1:13">
      <c r="A249">
        <v>247</v>
      </c>
      <c r="B249" t="s">
        <v>10</v>
      </c>
      <c r="C249" t="s">
        <v>302</v>
      </c>
      <c r="D249">
        <v>3000</v>
      </c>
      <c r="E249" t="s">
        <v>77</v>
      </c>
      <c r="F249">
        <v>0.625</v>
      </c>
      <c r="G249" t="s">
        <v>125</v>
      </c>
      <c r="I249">
        <f>IFERROR(VLOOKUP(C249,'nfl-week5-2.csv'!E:F,2,FALSE),0)</f>
        <v>0</v>
      </c>
      <c r="J249">
        <f>IFERROR(VLOOKUP(C249,'CBS-week5-2.csv'!E:F,2,FALSE),0)</f>
        <v>0</v>
      </c>
      <c r="K249">
        <f>IFERROR(VLOOKUP(C249,'fleaflicker-week5-2.csv'!E:F,2,FALSE),0)</f>
        <v>0</v>
      </c>
      <c r="L249">
        <f>IFERROR(VLOOKUP(C249,'espn-week5-2.csv'!E:F,2,FALSE),0)</f>
        <v>0</v>
      </c>
      <c r="M249">
        <f t="shared" si="3"/>
        <v>0</v>
      </c>
    </row>
    <row r="250" spans="1:13">
      <c r="A250">
        <v>248</v>
      </c>
      <c r="B250" t="s">
        <v>10</v>
      </c>
      <c r="C250" t="s">
        <v>303</v>
      </c>
      <c r="D250">
        <v>3000</v>
      </c>
      <c r="E250" t="s">
        <v>38</v>
      </c>
      <c r="F250">
        <v>3.125</v>
      </c>
      <c r="G250" t="s">
        <v>39</v>
      </c>
      <c r="I250">
        <f>IFERROR(VLOOKUP(C250,'nfl-week5-2.csv'!E:F,2,FALSE),0)</f>
        <v>0</v>
      </c>
      <c r="J250">
        <f>IFERROR(VLOOKUP(C250,'CBS-week5-2.csv'!E:F,2,FALSE),0)</f>
        <v>0.21</v>
      </c>
      <c r="K250">
        <f>IFERROR(VLOOKUP(C250,'fleaflicker-week5-2.csv'!E:F,2,FALSE),0)</f>
        <v>0</v>
      </c>
      <c r="L250">
        <f>IFERROR(VLOOKUP(C250,'espn-week5-2.csv'!E:F,2,FALSE),0)</f>
        <v>0.21</v>
      </c>
      <c r="M250">
        <f t="shared" si="3"/>
        <v>0.21</v>
      </c>
    </row>
    <row r="251" spans="1:13">
      <c r="A251">
        <v>249</v>
      </c>
      <c r="B251" t="s">
        <v>20</v>
      </c>
      <c r="C251" t="s">
        <v>304</v>
      </c>
      <c r="D251">
        <v>3000</v>
      </c>
      <c r="E251" t="s">
        <v>12</v>
      </c>
      <c r="F251">
        <v>0.3</v>
      </c>
      <c r="G251" t="s">
        <v>96</v>
      </c>
      <c r="I251">
        <f>IFERROR(VLOOKUP(C251,'nfl-week5-2.csv'!E:F,2,FALSE),0)</f>
        <v>0</v>
      </c>
      <c r="J251">
        <f>IFERROR(VLOOKUP(C251,'CBS-week5-2.csv'!E:F,2,FALSE),0)</f>
        <v>2.38</v>
      </c>
      <c r="K251">
        <f>IFERROR(VLOOKUP(C251,'fleaflicker-week5-2.csv'!E:F,2,FALSE),0)</f>
        <v>0</v>
      </c>
      <c r="L251">
        <f>IFERROR(VLOOKUP(C251,'espn-week5-2.csv'!E:F,2,FALSE),0)</f>
        <v>0.51</v>
      </c>
      <c r="M251">
        <f t="shared" si="3"/>
        <v>1.4449999999999998</v>
      </c>
    </row>
    <row r="252" spans="1:13">
      <c r="A252">
        <v>250</v>
      </c>
      <c r="B252" t="s">
        <v>10</v>
      </c>
      <c r="C252" t="s">
        <v>305</v>
      </c>
      <c r="D252">
        <v>3000</v>
      </c>
      <c r="E252" t="s">
        <v>84</v>
      </c>
      <c r="F252">
        <v>6.4749999999999996</v>
      </c>
      <c r="G252" t="s">
        <v>85</v>
      </c>
      <c r="H252">
        <v>4.5</v>
      </c>
      <c r="I252">
        <f>IFERROR(VLOOKUP(C252,'nfl-week5-2.csv'!E:F,2,FALSE),0)</f>
        <v>0</v>
      </c>
      <c r="J252">
        <f>IFERROR(VLOOKUP(C252,'CBS-week5-2.csv'!E:F,2,FALSE),0)</f>
        <v>6.61</v>
      </c>
      <c r="K252">
        <f>IFERROR(VLOOKUP(C252,'fleaflicker-week5-2.csv'!E:F,2,FALSE),0)</f>
        <v>0</v>
      </c>
      <c r="L252">
        <f>IFERROR(VLOOKUP(C252,'espn-week5-2.csv'!E:F,2,FALSE),0)</f>
        <v>7.17</v>
      </c>
      <c r="M252">
        <f t="shared" si="3"/>
        <v>6.0933333333333337</v>
      </c>
    </row>
    <row r="253" spans="1:13">
      <c r="A253">
        <v>251</v>
      </c>
      <c r="B253" t="s">
        <v>41</v>
      </c>
      <c r="C253" t="s">
        <v>306</v>
      </c>
      <c r="D253">
        <v>3000</v>
      </c>
      <c r="E253" t="s">
        <v>30</v>
      </c>
      <c r="F253">
        <v>7.5250000000000004</v>
      </c>
      <c r="G253" t="s">
        <v>120</v>
      </c>
      <c r="H253">
        <v>9.5</v>
      </c>
      <c r="I253">
        <f>IFERROR(VLOOKUP(C253,'nfl-week5-2.csv'!E:F,2,FALSE),0)</f>
        <v>4.8</v>
      </c>
      <c r="J253">
        <f>IFERROR(VLOOKUP(C253,'CBS-week5-2.csv'!E:F,2,FALSE),0)</f>
        <v>8.17</v>
      </c>
      <c r="K253">
        <f>IFERROR(VLOOKUP(C253,'fleaflicker-week5-2.csv'!E:F,2,FALSE),0)</f>
        <v>4.4000000000000004</v>
      </c>
      <c r="L253">
        <f>IFERROR(VLOOKUP(C253,'espn-week5-2.csv'!E:F,2,FALSE),0)</f>
        <v>10.17</v>
      </c>
      <c r="M253">
        <f t="shared" si="3"/>
        <v>7.4079999999999995</v>
      </c>
    </row>
    <row r="254" spans="1:13">
      <c r="A254">
        <v>252</v>
      </c>
      <c r="B254" t="s">
        <v>20</v>
      </c>
      <c r="C254" t="s">
        <v>307</v>
      </c>
      <c r="D254">
        <v>3000</v>
      </c>
      <c r="E254" t="s">
        <v>84</v>
      </c>
      <c r="F254">
        <v>0</v>
      </c>
      <c r="G254" t="s">
        <v>85</v>
      </c>
      <c r="I254">
        <f>IFERROR(VLOOKUP(C254,'nfl-week5-2.csv'!E:F,2,FALSE),0)</f>
        <v>0</v>
      </c>
      <c r="J254">
        <f>IFERROR(VLOOKUP(C254,'CBS-week5-2.csv'!E:F,2,FALSE),0)</f>
        <v>0.05</v>
      </c>
      <c r="K254">
        <f>IFERROR(VLOOKUP(C254,'fleaflicker-week5-2.csv'!E:F,2,FALSE),0)</f>
        <v>0</v>
      </c>
      <c r="L254">
        <f>IFERROR(VLOOKUP(C254,'espn-week5-2.csv'!E:F,2,FALSE),0)</f>
        <v>0.28000000000000003</v>
      </c>
      <c r="M254">
        <f t="shared" si="3"/>
        <v>0.16500000000000001</v>
      </c>
    </row>
    <row r="255" spans="1:13">
      <c r="A255">
        <v>253</v>
      </c>
      <c r="B255" t="s">
        <v>10</v>
      </c>
      <c r="C255" t="s">
        <v>308</v>
      </c>
      <c r="D255">
        <v>3000</v>
      </c>
      <c r="E255" t="s">
        <v>26</v>
      </c>
      <c r="F255">
        <v>3.65</v>
      </c>
      <c r="G255" t="s">
        <v>27</v>
      </c>
      <c r="I255">
        <f>IFERROR(VLOOKUP(C255,'nfl-week5-2.csv'!E:F,2,FALSE),0)</f>
        <v>4</v>
      </c>
      <c r="J255">
        <f>IFERROR(VLOOKUP(C255,'CBS-week5-2.csv'!E:F,2,FALSE),0)</f>
        <v>5.39</v>
      </c>
      <c r="K255">
        <f>IFERROR(VLOOKUP(C255,'fleaflicker-week5-2.csv'!E:F,2,FALSE),0)</f>
        <v>4</v>
      </c>
      <c r="L255">
        <f>IFERROR(VLOOKUP(C255,'espn-week5-2.csv'!E:F,2,FALSE),0)</f>
        <v>6.35</v>
      </c>
      <c r="M255">
        <f t="shared" si="3"/>
        <v>4.9350000000000005</v>
      </c>
    </row>
    <row r="256" spans="1:13">
      <c r="A256">
        <v>254</v>
      </c>
      <c r="B256" t="s">
        <v>20</v>
      </c>
      <c r="C256" t="s">
        <v>309</v>
      </c>
      <c r="D256">
        <v>3000</v>
      </c>
      <c r="E256" t="s">
        <v>77</v>
      </c>
      <c r="F256">
        <v>0.77500000000000002</v>
      </c>
      <c r="G256" t="s">
        <v>125</v>
      </c>
      <c r="I256">
        <f>IFERROR(VLOOKUP(C256,'nfl-week5-2.csv'!E:F,2,FALSE),0)</f>
        <v>0</v>
      </c>
      <c r="J256">
        <f>IFERROR(VLOOKUP(C256,'CBS-week5-2.csv'!E:F,2,FALSE),0)</f>
        <v>2.66</v>
      </c>
      <c r="K256">
        <f>IFERROR(VLOOKUP(C256,'fleaflicker-week5-2.csv'!E:F,2,FALSE),0)</f>
        <v>0</v>
      </c>
      <c r="L256">
        <f>IFERROR(VLOOKUP(C256,'espn-week5-2.csv'!E:F,2,FALSE),0)</f>
        <v>1.05</v>
      </c>
      <c r="M256">
        <f t="shared" si="3"/>
        <v>1.855</v>
      </c>
    </row>
    <row r="257" spans="1:13">
      <c r="A257">
        <v>255</v>
      </c>
      <c r="B257" t="s">
        <v>20</v>
      </c>
      <c r="C257" t="s">
        <v>310</v>
      </c>
      <c r="D257">
        <v>3000</v>
      </c>
      <c r="E257" t="s">
        <v>26</v>
      </c>
      <c r="F257">
        <v>7.6</v>
      </c>
      <c r="G257" t="s">
        <v>70</v>
      </c>
      <c r="H257">
        <v>2</v>
      </c>
      <c r="I257">
        <f>IFERROR(VLOOKUP(C257,'nfl-week5-2.csv'!E:F,2,FALSE),0)</f>
        <v>1.6</v>
      </c>
      <c r="J257">
        <f>IFERROR(VLOOKUP(C257,'CBS-week5-2.csv'!E:F,2,FALSE),0)</f>
        <v>6.19</v>
      </c>
      <c r="K257">
        <f>IFERROR(VLOOKUP(C257,'fleaflicker-week5-2.csv'!E:F,2,FALSE),0)</f>
        <v>2</v>
      </c>
      <c r="L257">
        <f>IFERROR(VLOOKUP(C257,'espn-week5-2.csv'!E:F,2,FALSE),0)</f>
        <v>3.88</v>
      </c>
      <c r="M257">
        <f t="shared" si="3"/>
        <v>3.1340000000000003</v>
      </c>
    </row>
    <row r="258" spans="1:13">
      <c r="A258">
        <v>256</v>
      </c>
      <c r="B258" t="s">
        <v>20</v>
      </c>
      <c r="C258" t="s">
        <v>311</v>
      </c>
      <c r="D258">
        <v>3000</v>
      </c>
      <c r="E258" t="s">
        <v>15</v>
      </c>
      <c r="F258">
        <v>0.42499999999999999</v>
      </c>
      <c r="G258" t="s">
        <v>117</v>
      </c>
      <c r="I258">
        <f>IFERROR(VLOOKUP(C258,'nfl-week5-2.csv'!E:F,2,FALSE),0)</f>
        <v>0</v>
      </c>
      <c r="J258">
        <f>IFERROR(VLOOKUP(C258,'CBS-week5-2.csv'!E:F,2,FALSE),0)</f>
        <v>3.11</v>
      </c>
      <c r="K258">
        <f>IFERROR(VLOOKUP(C258,'fleaflicker-week5-2.csv'!E:F,2,FALSE),0)</f>
        <v>0</v>
      </c>
      <c r="L258">
        <f>IFERROR(VLOOKUP(C258,'espn-week5-2.csv'!E:F,2,FALSE),0)</f>
        <v>0.4</v>
      </c>
      <c r="M258">
        <f t="shared" si="3"/>
        <v>1.7549999999999999</v>
      </c>
    </row>
    <row r="259" spans="1:13">
      <c r="A259">
        <v>257</v>
      </c>
      <c r="B259" t="s">
        <v>10</v>
      </c>
      <c r="C259" t="s">
        <v>312</v>
      </c>
      <c r="D259">
        <v>3000</v>
      </c>
      <c r="E259" t="s">
        <v>35</v>
      </c>
      <c r="F259">
        <v>0</v>
      </c>
      <c r="G259" t="s">
        <v>58</v>
      </c>
      <c r="I259">
        <f>IFERROR(VLOOKUP(C259,'nfl-week5-2.csv'!E:F,2,FALSE),0)</f>
        <v>0</v>
      </c>
      <c r="J259">
        <f>IFERROR(VLOOKUP(C259,'CBS-week5-2.csv'!E:F,2,FALSE),0)</f>
        <v>0.17</v>
      </c>
      <c r="K259">
        <f>IFERROR(VLOOKUP(C259,'fleaflicker-week5-2.csv'!E:F,2,FALSE),0)</f>
        <v>0</v>
      </c>
      <c r="L259">
        <f>IFERROR(VLOOKUP(C259,'espn-week5-2.csv'!E:F,2,FALSE),0)</f>
        <v>0.48</v>
      </c>
      <c r="M259">
        <f t="shared" ref="M259:M322" si="4">IFERROR(AVERAGEIF(H259:L259,"&gt;0"),0)</f>
        <v>0.32500000000000001</v>
      </c>
    </row>
    <row r="260" spans="1:13">
      <c r="A260">
        <v>258</v>
      </c>
      <c r="B260" t="s">
        <v>10</v>
      </c>
      <c r="C260" t="s">
        <v>313</v>
      </c>
      <c r="D260">
        <v>3000</v>
      </c>
      <c r="E260" t="s">
        <v>84</v>
      </c>
      <c r="F260">
        <v>4.4000000000000004</v>
      </c>
      <c r="G260" t="s">
        <v>108</v>
      </c>
      <c r="I260">
        <f>IFERROR(VLOOKUP(C260,'nfl-week5-2.csv'!E:F,2,FALSE),0)</f>
        <v>0</v>
      </c>
      <c r="J260">
        <f>IFERROR(VLOOKUP(C260,'CBS-week5-2.csv'!E:F,2,FALSE),0)</f>
        <v>0</v>
      </c>
      <c r="K260">
        <f>IFERROR(VLOOKUP(C260,'fleaflicker-week5-2.csv'!E:F,2,FALSE),0)</f>
        <v>0</v>
      </c>
      <c r="L260">
        <f>IFERROR(VLOOKUP(C260,'espn-week5-2.csv'!E:F,2,FALSE),0)</f>
        <v>6.81</v>
      </c>
      <c r="M260">
        <f t="shared" si="4"/>
        <v>6.81</v>
      </c>
    </row>
    <row r="261" spans="1:13">
      <c r="A261">
        <v>259</v>
      </c>
      <c r="B261" t="s">
        <v>10</v>
      </c>
      <c r="C261" t="s">
        <v>314</v>
      </c>
      <c r="D261">
        <v>3000</v>
      </c>
      <c r="E261" t="s">
        <v>12</v>
      </c>
      <c r="F261">
        <v>3.4670000000000001</v>
      </c>
      <c r="G261" t="s">
        <v>96</v>
      </c>
      <c r="I261">
        <f>IFERROR(VLOOKUP(C261,'nfl-week5-2.csv'!E:F,2,FALSE),0)</f>
        <v>5.9</v>
      </c>
      <c r="J261">
        <f>IFERROR(VLOOKUP(C261,'CBS-week5-2.csv'!E:F,2,FALSE),0)</f>
        <v>8.18</v>
      </c>
      <c r="K261">
        <f>IFERROR(VLOOKUP(C261,'fleaflicker-week5-2.csv'!E:F,2,FALSE),0)</f>
        <v>5</v>
      </c>
      <c r="L261">
        <f>IFERROR(VLOOKUP(C261,'espn-week5-2.csv'!E:F,2,FALSE),0)</f>
        <v>0</v>
      </c>
      <c r="M261">
        <f t="shared" si="4"/>
        <v>6.3599999999999994</v>
      </c>
    </row>
    <row r="262" spans="1:13">
      <c r="A262">
        <v>260</v>
      </c>
      <c r="B262" t="s">
        <v>10</v>
      </c>
      <c r="C262" t="s">
        <v>315</v>
      </c>
      <c r="D262">
        <v>3000</v>
      </c>
      <c r="E262" t="s">
        <v>18</v>
      </c>
      <c r="F262">
        <v>0</v>
      </c>
      <c r="G262" t="s">
        <v>53</v>
      </c>
      <c r="I262">
        <f>IFERROR(VLOOKUP(C262,'nfl-week5-2.csv'!E:F,2,FALSE),0)</f>
        <v>7</v>
      </c>
      <c r="J262">
        <f>IFERROR(VLOOKUP(C262,'CBS-week5-2.csv'!E:F,2,FALSE),0)</f>
        <v>0.24</v>
      </c>
      <c r="K262">
        <f>IFERROR(VLOOKUP(C262,'fleaflicker-week5-2.csv'!E:F,2,FALSE),0)</f>
        <v>6.6</v>
      </c>
      <c r="L262">
        <f>IFERROR(VLOOKUP(C262,'espn-week5-2.csv'!E:F,2,FALSE),0)</f>
        <v>3.33</v>
      </c>
      <c r="M262">
        <f t="shared" si="4"/>
        <v>4.2925000000000004</v>
      </c>
    </row>
    <row r="263" spans="1:13">
      <c r="A263">
        <v>261</v>
      </c>
      <c r="B263" t="s">
        <v>20</v>
      </c>
      <c r="C263" t="s">
        <v>316</v>
      </c>
      <c r="D263">
        <v>3000</v>
      </c>
      <c r="E263" t="s">
        <v>38</v>
      </c>
      <c r="F263">
        <v>6.0250000000000004</v>
      </c>
      <c r="G263" t="s">
        <v>55</v>
      </c>
      <c r="I263">
        <f>IFERROR(VLOOKUP(C263,'nfl-week5-2.csv'!E:F,2,FALSE),0)</f>
        <v>2.6</v>
      </c>
      <c r="J263">
        <f>IFERROR(VLOOKUP(C263,'CBS-week5-2.csv'!E:F,2,FALSE),0)</f>
        <v>8.6300000000000008</v>
      </c>
      <c r="K263">
        <f>IFERROR(VLOOKUP(C263,'fleaflicker-week5-2.csv'!E:F,2,FALSE),0)</f>
        <v>2.7</v>
      </c>
      <c r="L263">
        <f>IFERROR(VLOOKUP(C263,'espn-week5-2.csv'!E:F,2,FALSE),0)</f>
        <v>3.38</v>
      </c>
      <c r="M263">
        <f t="shared" si="4"/>
        <v>4.3274999999999997</v>
      </c>
    </row>
    <row r="264" spans="1:13">
      <c r="A264">
        <v>262</v>
      </c>
      <c r="B264" t="s">
        <v>20</v>
      </c>
      <c r="C264" t="s">
        <v>317</v>
      </c>
      <c r="D264">
        <v>3000</v>
      </c>
      <c r="E264" t="s">
        <v>91</v>
      </c>
      <c r="F264">
        <v>2.5</v>
      </c>
      <c r="G264" t="s">
        <v>98</v>
      </c>
      <c r="I264">
        <f>IFERROR(VLOOKUP(C264,'nfl-week5-2.csv'!E:F,2,FALSE),0)</f>
        <v>0.6</v>
      </c>
      <c r="J264">
        <f>IFERROR(VLOOKUP(C264,'CBS-week5-2.csv'!E:F,2,FALSE),0)</f>
        <v>0</v>
      </c>
      <c r="K264">
        <f>IFERROR(VLOOKUP(C264,'fleaflicker-week5-2.csv'!E:F,2,FALSE),0)</f>
        <v>0</v>
      </c>
      <c r="L264">
        <f>IFERROR(VLOOKUP(C264,'espn-week5-2.csv'!E:F,2,FALSE),0)</f>
        <v>10.34</v>
      </c>
      <c r="M264">
        <f t="shared" si="4"/>
        <v>5.47</v>
      </c>
    </row>
    <row r="265" spans="1:13">
      <c r="A265">
        <v>263</v>
      </c>
      <c r="B265" t="s">
        <v>20</v>
      </c>
      <c r="C265" t="s">
        <v>318</v>
      </c>
      <c r="D265">
        <v>3000</v>
      </c>
      <c r="E265" t="s">
        <v>84</v>
      </c>
      <c r="F265">
        <v>0.4</v>
      </c>
      <c r="G265" t="s">
        <v>108</v>
      </c>
      <c r="H265">
        <v>2.5</v>
      </c>
      <c r="I265">
        <f>IFERROR(VLOOKUP(C265,'nfl-week5-2.csv'!E:F,2,FALSE),0)</f>
        <v>3.6</v>
      </c>
      <c r="J265">
        <f>IFERROR(VLOOKUP(C265,'CBS-week5-2.csv'!E:F,2,FALSE),0)</f>
        <v>4.25</v>
      </c>
      <c r="K265">
        <f>IFERROR(VLOOKUP(C265,'fleaflicker-week5-2.csv'!E:F,2,FALSE),0)</f>
        <v>3.8</v>
      </c>
      <c r="L265">
        <f>IFERROR(VLOOKUP(C265,'espn-week5-2.csv'!E:F,2,FALSE),0)</f>
        <v>2.06</v>
      </c>
      <c r="M265">
        <f t="shared" si="4"/>
        <v>3.2419999999999995</v>
      </c>
    </row>
    <row r="266" spans="1:13">
      <c r="A266">
        <v>264</v>
      </c>
      <c r="B266" t="s">
        <v>20</v>
      </c>
      <c r="C266" t="s">
        <v>319</v>
      </c>
      <c r="D266">
        <v>3000</v>
      </c>
      <c r="E266" t="s">
        <v>30</v>
      </c>
      <c r="F266">
        <v>0</v>
      </c>
      <c r="G266" t="s">
        <v>120</v>
      </c>
      <c r="I266">
        <f>IFERROR(VLOOKUP(C266,'nfl-week5-2.csv'!E:F,2,FALSE),0)</f>
        <v>0</v>
      </c>
      <c r="J266">
        <f>IFERROR(VLOOKUP(C266,'CBS-week5-2.csv'!E:F,2,FALSE),0)</f>
        <v>0</v>
      </c>
      <c r="K266">
        <f>IFERROR(VLOOKUP(C266,'fleaflicker-week5-2.csv'!E:F,2,FALSE),0)</f>
        <v>0</v>
      </c>
      <c r="L266">
        <f>IFERROR(VLOOKUP(C266,'espn-week5-2.csv'!E:F,2,FALSE),0)</f>
        <v>0</v>
      </c>
      <c r="M266">
        <f t="shared" si="4"/>
        <v>0</v>
      </c>
    </row>
    <row r="267" spans="1:13">
      <c r="A267">
        <v>265</v>
      </c>
      <c r="B267" t="s">
        <v>10</v>
      </c>
      <c r="C267" t="s">
        <v>320</v>
      </c>
      <c r="D267">
        <v>3000</v>
      </c>
      <c r="E267" t="s">
        <v>49</v>
      </c>
      <c r="F267">
        <v>0</v>
      </c>
      <c r="G267" t="s">
        <v>50</v>
      </c>
      <c r="I267">
        <f>IFERROR(VLOOKUP(C267,'nfl-week5-2.csv'!E:F,2,FALSE),0)</f>
        <v>0</v>
      </c>
      <c r="J267">
        <f>IFERROR(VLOOKUP(C267,'CBS-week5-2.csv'!E:F,2,FALSE),0)</f>
        <v>0</v>
      </c>
      <c r="K267">
        <f>IFERROR(VLOOKUP(C267,'fleaflicker-week5-2.csv'!E:F,2,FALSE),0)</f>
        <v>0</v>
      </c>
      <c r="L267">
        <f>IFERROR(VLOOKUP(C267,'espn-week5-2.csv'!E:F,2,FALSE),0)</f>
        <v>0.68</v>
      </c>
      <c r="M267">
        <f t="shared" si="4"/>
        <v>0.68</v>
      </c>
    </row>
    <row r="268" spans="1:13">
      <c r="A268">
        <v>266</v>
      </c>
      <c r="B268" t="s">
        <v>20</v>
      </c>
      <c r="C268" t="s">
        <v>321</v>
      </c>
      <c r="D268">
        <v>3000</v>
      </c>
      <c r="E268" t="s">
        <v>91</v>
      </c>
      <c r="F268">
        <v>7.4669999999999996</v>
      </c>
      <c r="G268" t="s">
        <v>92</v>
      </c>
      <c r="H268">
        <v>3.5</v>
      </c>
      <c r="I268">
        <f>IFERROR(VLOOKUP(C268,'nfl-week5-2.csv'!E:F,2,FALSE),0)</f>
        <v>8.5</v>
      </c>
      <c r="J268">
        <f>IFERROR(VLOOKUP(C268,'CBS-week5-2.csv'!E:F,2,FALSE),0)</f>
        <v>5.7</v>
      </c>
      <c r="K268">
        <f>IFERROR(VLOOKUP(C268,'fleaflicker-week5-2.csv'!E:F,2,FALSE),0)</f>
        <v>9.9</v>
      </c>
      <c r="L268">
        <f>IFERROR(VLOOKUP(C268,'espn-week5-2.csv'!E:F,2,FALSE),0)</f>
        <v>6.81</v>
      </c>
      <c r="M268">
        <f t="shared" si="4"/>
        <v>6.8820000000000006</v>
      </c>
    </row>
    <row r="269" spans="1:13">
      <c r="A269">
        <v>267</v>
      </c>
      <c r="B269" t="s">
        <v>10</v>
      </c>
      <c r="C269" t="s">
        <v>322</v>
      </c>
      <c r="D269">
        <v>3000</v>
      </c>
      <c r="E269" t="s">
        <v>91</v>
      </c>
      <c r="F269">
        <v>0</v>
      </c>
      <c r="G269" t="s">
        <v>98</v>
      </c>
      <c r="I269">
        <f>IFERROR(VLOOKUP(C269,'nfl-week5-2.csv'!E:F,2,FALSE),0)</f>
        <v>0</v>
      </c>
      <c r="J269">
        <f>IFERROR(VLOOKUP(C269,'CBS-week5-2.csv'!E:F,2,FALSE),0)</f>
        <v>0</v>
      </c>
      <c r="K269">
        <f>IFERROR(VLOOKUP(C269,'fleaflicker-week5-2.csv'!E:F,2,FALSE),0)</f>
        <v>0</v>
      </c>
      <c r="L269">
        <f>IFERROR(VLOOKUP(C269,'espn-week5-2.csv'!E:F,2,FALSE),0)</f>
        <v>1.76</v>
      </c>
      <c r="M269">
        <f t="shared" si="4"/>
        <v>1.76</v>
      </c>
    </row>
    <row r="270" spans="1:13">
      <c r="A270">
        <v>268</v>
      </c>
      <c r="B270" t="s">
        <v>20</v>
      </c>
      <c r="C270" t="s">
        <v>323</v>
      </c>
      <c r="D270">
        <v>3000</v>
      </c>
      <c r="E270" t="s">
        <v>26</v>
      </c>
      <c r="F270">
        <v>2.2999999999999998</v>
      </c>
      <c r="G270" t="s">
        <v>70</v>
      </c>
      <c r="I270">
        <f>IFERROR(VLOOKUP(C270,'nfl-week5-2.csv'!E:F,2,FALSE),0)</f>
        <v>0</v>
      </c>
      <c r="J270">
        <f>IFERROR(VLOOKUP(C270,'CBS-week5-2.csv'!E:F,2,FALSE),0)</f>
        <v>4.22</v>
      </c>
      <c r="K270">
        <f>IFERROR(VLOOKUP(C270,'fleaflicker-week5-2.csv'!E:F,2,FALSE),0)</f>
        <v>0</v>
      </c>
      <c r="L270">
        <f>IFERROR(VLOOKUP(C270,'espn-week5-2.csv'!E:F,2,FALSE),0)</f>
        <v>0</v>
      </c>
      <c r="M270">
        <f t="shared" si="4"/>
        <v>4.22</v>
      </c>
    </row>
    <row r="271" spans="1:13">
      <c r="A271">
        <v>269</v>
      </c>
      <c r="B271" t="s">
        <v>10</v>
      </c>
      <c r="C271" t="s">
        <v>324</v>
      </c>
      <c r="D271">
        <v>3000</v>
      </c>
      <c r="E271" t="s">
        <v>38</v>
      </c>
      <c r="F271">
        <v>0</v>
      </c>
      <c r="G271" t="s">
        <v>39</v>
      </c>
      <c r="I271">
        <f>IFERROR(VLOOKUP(C271,'nfl-week5-2.csv'!E:F,2,FALSE),0)</f>
        <v>0</v>
      </c>
      <c r="J271">
        <f>IFERROR(VLOOKUP(C271,'CBS-week5-2.csv'!E:F,2,FALSE),0)</f>
        <v>0.22</v>
      </c>
      <c r="K271">
        <f>IFERROR(VLOOKUP(C271,'fleaflicker-week5-2.csv'!E:F,2,FALSE),0)</f>
        <v>0</v>
      </c>
      <c r="L271">
        <f>IFERROR(VLOOKUP(C271,'espn-week5-2.csv'!E:F,2,FALSE),0)</f>
        <v>0</v>
      </c>
      <c r="M271">
        <f t="shared" si="4"/>
        <v>0.22</v>
      </c>
    </row>
    <row r="272" spans="1:13">
      <c r="A272">
        <v>270</v>
      </c>
      <c r="B272" t="s">
        <v>20</v>
      </c>
      <c r="C272" t="s">
        <v>325</v>
      </c>
      <c r="D272">
        <v>3000</v>
      </c>
      <c r="E272" t="s">
        <v>35</v>
      </c>
      <c r="F272">
        <v>0.25</v>
      </c>
      <c r="G272" t="s">
        <v>36</v>
      </c>
      <c r="I272">
        <f>IFERROR(VLOOKUP(C272,'nfl-week5-2.csv'!E:F,2,FALSE),0)</f>
        <v>0</v>
      </c>
      <c r="J272">
        <f>IFERROR(VLOOKUP(C272,'CBS-week5-2.csv'!E:F,2,FALSE),0)</f>
        <v>2.67</v>
      </c>
      <c r="K272">
        <f>IFERROR(VLOOKUP(C272,'fleaflicker-week5-2.csv'!E:F,2,FALSE),0)</f>
        <v>0</v>
      </c>
      <c r="L272">
        <f>IFERROR(VLOOKUP(C272,'espn-week5-2.csv'!E:F,2,FALSE),0)</f>
        <v>0.45</v>
      </c>
      <c r="M272">
        <f t="shared" si="4"/>
        <v>1.56</v>
      </c>
    </row>
    <row r="273" spans="1:13">
      <c r="A273">
        <v>271</v>
      </c>
      <c r="B273" t="s">
        <v>20</v>
      </c>
      <c r="C273" t="s">
        <v>326</v>
      </c>
      <c r="D273">
        <v>3000</v>
      </c>
      <c r="E273" t="s">
        <v>38</v>
      </c>
      <c r="F273">
        <v>0</v>
      </c>
      <c r="G273" t="s">
        <v>55</v>
      </c>
      <c r="I273">
        <f>IFERROR(VLOOKUP(C273,'nfl-week5-2.csv'!E:F,2,FALSE),0)</f>
        <v>0</v>
      </c>
      <c r="J273">
        <f>IFERROR(VLOOKUP(C273,'CBS-week5-2.csv'!E:F,2,FALSE),0)</f>
        <v>0.01</v>
      </c>
      <c r="K273">
        <f>IFERROR(VLOOKUP(C273,'fleaflicker-week5-2.csv'!E:F,2,FALSE),0)</f>
        <v>0</v>
      </c>
      <c r="L273">
        <f>IFERROR(VLOOKUP(C273,'espn-week5-2.csv'!E:F,2,FALSE),0)</f>
        <v>0</v>
      </c>
      <c r="M273">
        <f t="shared" si="4"/>
        <v>0.01</v>
      </c>
    </row>
    <row r="274" spans="1:13">
      <c r="A274">
        <v>272</v>
      </c>
      <c r="B274" t="s">
        <v>20</v>
      </c>
      <c r="C274" t="s">
        <v>327</v>
      </c>
      <c r="D274">
        <v>3000</v>
      </c>
      <c r="E274" t="s">
        <v>77</v>
      </c>
      <c r="F274">
        <v>0</v>
      </c>
      <c r="G274" t="s">
        <v>125</v>
      </c>
      <c r="I274">
        <f>IFERROR(VLOOKUP(C274,'nfl-week5-2.csv'!E:F,2,FALSE),0)</f>
        <v>1</v>
      </c>
      <c r="J274">
        <f>IFERROR(VLOOKUP(C274,'CBS-week5-2.csv'!E:F,2,FALSE),0)</f>
        <v>0.09</v>
      </c>
      <c r="K274">
        <f>IFERROR(VLOOKUP(C274,'fleaflicker-week5-2.csv'!E:F,2,FALSE),0)</f>
        <v>0.7</v>
      </c>
      <c r="L274">
        <f>IFERROR(VLOOKUP(C274,'espn-week5-2.csv'!E:F,2,FALSE),0)</f>
        <v>0</v>
      </c>
      <c r="M274">
        <f t="shared" si="4"/>
        <v>0.59666666666666668</v>
      </c>
    </row>
    <row r="275" spans="1:13">
      <c r="A275">
        <v>273</v>
      </c>
      <c r="B275" t="s">
        <v>20</v>
      </c>
      <c r="C275" t="s">
        <v>328</v>
      </c>
      <c r="D275">
        <v>3000</v>
      </c>
      <c r="E275" t="s">
        <v>18</v>
      </c>
      <c r="F275">
        <v>1.675</v>
      </c>
      <c r="G275" t="s">
        <v>19</v>
      </c>
      <c r="I275">
        <f>IFERROR(VLOOKUP(C275,'nfl-week5-2.csv'!E:F,2,FALSE),0)</f>
        <v>0</v>
      </c>
      <c r="J275">
        <f>IFERROR(VLOOKUP(C275,'CBS-week5-2.csv'!E:F,2,FALSE),0)</f>
        <v>2.79</v>
      </c>
      <c r="K275">
        <f>IFERROR(VLOOKUP(C275,'fleaflicker-week5-2.csv'!E:F,2,FALSE),0)</f>
        <v>0</v>
      </c>
      <c r="L275">
        <f>IFERROR(VLOOKUP(C275,'espn-week5-2.csv'!E:F,2,FALSE),0)</f>
        <v>0.04</v>
      </c>
      <c r="M275">
        <f t="shared" si="4"/>
        <v>1.415</v>
      </c>
    </row>
    <row r="276" spans="1:13">
      <c r="A276">
        <v>274</v>
      </c>
      <c r="B276" t="s">
        <v>20</v>
      </c>
      <c r="C276" t="s">
        <v>329</v>
      </c>
      <c r="D276">
        <v>3000</v>
      </c>
      <c r="E276" t="s">
        <v>84</v>
      </c>
      <c r="F276">
        <v>1.05</v>
      </c>
      <c r="G276" t="s">
        <v>85</v>
      </c>
      <c r="I276">
        <f>IFERROR(VLOOKUP(C276,'nfl-week5-2.csv'!E:F,2,FALSE),0)</f>
        <v>5</v>
      </c>
      <c r="J276">
        <f>IFERROR(VLOOKUP(C276,'CBS-week5-2.csv'!E:F,2,FALSE),0)</f>
        <v>0.27</v>
      </c>
      <c r="K276">
        <f>IFERROR(VLOOKUP(C276,'fleaflicker-week5-2.csv'!E:F,2,FALSE),0)</f>
        <v>5.4</v>
      </c>
      <c r="L276">
        <f>IFERROR(VLOOKUP(C276,'espn-week5-2.csv'!E:F,2,FALSE),0)</f>
        <v>0.57999999999999996</v>
      </c>
      <c r="M276">
        <f t="shared" si="4"/>
        <v>2.8125</v>
      </c>
    </row>
    <row r="277" spans="1:13">
      <c r="A277">
        <v>275</v>
      </c>
      <c r="B277" t="s">
        <v>20</v>
      </c>
      <c r="C277" t="s">
        <v>330</v>
      </c>
      <c r="D277">
        <v>3000</v>
      </c>
      <c r="E277" t="s">
        <v>26</v>
      </c>
      <c r="F277">
        <v>4.5670000000000002</v>
      </c>
      <c r="G277" t="s">
        <v>70</v>
      </c>
      <c r="H277">
        <v>3</v>
      </c>
      <c r="I277">
        <f>IFERROR(VLOOKUP(C277,'nfl-week5-2.csv'!E:F,2,FALSE),0)</f>
        <v>8</v>
      </c>
      <c r="J277">
        <f>IFERROR(VLOOKUP(C277,'CBS-week5-2.csv'!E:F,2,FALSE),0)</f>
        <v>0</v>
      </c>
      <c r="K277">
        <f>IFERROR(VLOOKUP(C277,'fleaflicker-week5-2.csv'!E:F,2,FALSE),0)</f>
        <v>8.3000000000000007</v>
      </c>
      <c r="L277">
        <f>IFERROR(VLOOKUP(C277,'espn-week5-2.csv'!E:F,2,FALSE),0)</f>
        <v>0</v>
      </c>
      <c r="M277">
        <f t="shared" si="4"/>
        <v>6.4333333333333336</v>
      </c>
    </row>
    <row r="278" spans="1:13">
      <c r="A278">
        <v>276</v>
      </c>
      <c r="B278" t="s">
        <v>20</v>
      </c>
      <c r="C278" t="s">
        <v>332</v>
      </c>
      <c r="D278">
        <v>3000</v>
      </c>
      <c r="E278" t="s">
        <v>12</v>
      </c>
      <c r="F278">
        <v>1.075</v>
      </c>
      <c r="G278" t="s">
        <v>13</v>
      </c>
      <c r="I278">
        <f>IFERROR(VLOOKUP(C278,'nfl-week5-2.csv'!E:F,2,FALSE),0)</f>
        <v>0</v>
      </c>
      <c r="J278">
        <f>IFERROR(VLOOKUP(C278,'CBS-week5-2.csv'!E:F,2,FALSE),0)</f>
        <v>1.8</v>
      </c>
      <c r="K278">
        <f>IFERROR(VLOOKUP(C278,'fleaflicker-week5-2.csv'!E:F,2,FALSE),0)</f>
        <v>0</v>
      </c>
      <c r="L278">
        <f>IFERROR(VLOOKUP(C278,'espn-week5-2.csv'!E:F,2,FALSE),0)</f>
        <v>0.96</v>
      </c>
      <c r="M278">
        <f t="shared" si="4"/>
        <v>1.38</v>
      </c>
    </row>
    <row r="279" spans="1:13">
      <c r="A279">
        <v>277</v>
      </c>
      <c r="B279" t="s">
        <v>20</v>
      </c>
      <c r="C279" t="s">
        <v>333</v>
      </c>
      <c r="D279">
        <v>3000</v>
      </c>
      <c r="E279" t="s">
        <v>49</v>
      </c>
      <c r="F279">
        <v>2.35</v>
      </c>
      <c r="G279" t="s">
        <v>50</v>
      </c>
      <c r="I279">
        <f>IFERROR(VLOOKUP(C279,'nfl-week5-2.csv'!E:F,2,FALSE),0)</f>
        <v>0</v>
      </c>
      <c r="J279">
        <f>IFERROR(VLOOKUP(C279,'CBS-week5-2.csv'!E:F,2,FALSE),0)</f>
        <v>2.33</v>
      </c>
      <c r="K279">
        <f>IFERROR(VLOOKUP(C279,'fleaflicker-week5-2.csv'!E:F,2,FALSE),0)</f>
        <v>0</v>
      </c>
      <c r="L279">
        <f>IFERROR(VLOOKUP(C279,'espn-week5-2.csv'!E:F,2,FALSE),0)</f>
        <v>0.81</v>
      </c>
      <c r="M279">
        <f t="shared" si="4"/>
        <v>1.57</v>
      </c>
    </row>
    <row r="280" spans="1:13">
      <c r="A280">
        <v>278</v>
      </c>
      <c r="B280" t="s">
        <v>10</v>
      </c>
      <c r="C280" t="s">
        <v>334</v>
      </c>
      <c r="D280">
        <v>3000</v>
      </c>
      <c r="E280" t="s">
        <v>45</v>
      </c>
      <c r="F280">
        <v>3.9750000000000001</v>
      </c>
      <c r="G280" t="s">
        <v>64</v>
      </c>
      <c r="H280">
        <v>6</v>
      </c>
      <c r="I280">
        <f>IFERROR(VLOOKUP(C280,'nfl-week5-2.csv'!E:F,2,FALSE),0)</f>
        <v>15.2</v>
      </c>
      <c r="J280">
        <f>IFERROR(VLOOKUP(C280,'CBS-week5-2.csv'!E:F,2,FALSE),0)</f>
        <v>9.07</v>
      </c>
      <c r="K280">
        <f>IFERROR(VLOOKUP(C280,'fleaflicker-week5-2.csv'!E:F,2,FALSE),0)</f>
        <v>14.6</v>
      </c>
      <c r="L280">
        <f>IFERROR(VLOOKUP(C280,'espn-week5-2.csv'!E:F,2,FALSE),0)</f>
        <v>9.85</v>
      </c>
      <c r="M280">
        <f t="shared" si="4"/>
        <v>10.943999999999999</v>
      </c>
    </row>
    <row r="281" spans="1:13">
      <c r="A281">
        <v>279</v>
      </c>
      <c r="B281" t="s">
        <v>20</v>
      </c>
      <c r="C281" t="s">
        <v>335</v>
      </c>
      <c r="D281">
        <v>3000</v>
      </c>
      <c r="E281" t="s">
        <v>35</v>
      </c>
      <c r="F281">
        <v>1.45</v>
      </c>
      <c r="G281" t="s">
        <v>58</v>
      </c>
      <c r="H281">
        <v>2</v>
      </c>
      <c r="I281">
        <f>IFERROR(VLOOKUP(C281,'nfl-week5-2.csv'!E:F,2,FALSE),0)</f>
        <v>6.1</v>
      </c>
      <c r="J281">
        <f>IFERROR(VLOOKUP(C281,'CBS-week5-2.csv'!E:F,2,FALSE),0)</f>
        <v>5.2</v>
      </c>
      <c r="K281">
        <f>IFERROR(VLOOKUP(C281,'fleaflicker-week5-2.csv'!E:F,2,FALSE),0)</f>
        <v>7.4</v>
      </c>
      <c r="L281">
        <f>IFERROR(VLOOKUP(C281,'espn-week5-2.csv'!E:F,2,FALSE),0)</f>
        <v>2.5299999999999998</v>
      </c>
      <c r="M281">
        <f t="shared" si="4"/>
        <v>4.6460000000000008</v>
      </c>
    </row>
    <row r="282" spans="1:13">
      <c r="A282">
        <v>280</v>
      </c>
      <c r="B282" t="s">
        <v>20</v>
      </c>
      <c r="C282" t="s">
        <v>336</v>
      </c>
      <c r="D282">
        <v>3000</v>
      </c>
      <c r="E282" t="s">
        <v>15</v>
      </c>
      <c r="F282">
        <v>0.57499999999999996</v>
      </c>
      <c r="G282" t="s">
        <v>117</v>
      </c>
      <c r="H282">
        <v>1.5</v>
      </c>
      <c r="I282">
        <f>IFERROR(VLOOKUP(C282,'nfl-week5-2.csv'!E:F,2,FALSE),0)</f>
        <v>0.3</v>
      </c>
      <c r="J282">
        <f>IFERROR(VLOOKUP(C282,'CBS-week5-2.csv'!E:F,2,FALSE),0)</f>
        <v>0.09</v>
      </c>
      <c r="K282">
        <f>IFERROR(VLOOKUP(C282,'fleaflicker-week5-2.csv'!E:F,2,FALSE),0)</f>
        <v>0.3</v>
      </c>
      <c r="L282">
        <f>IFERROR(VLOOKUP(C282,'espn-week5-2.csv'!E:F,2,FALSE),0)</f>
        <v>0.18</v>
      </c>
      <c r="M282">
        <f t="shared" si="4"/>
        <v>0.47400000000000003</v>
      </c>
    </row>
    <row r="283" spans="1:13">
      <c r="A283">
        <v>281</v>
      </c>
      <c r="B283" t="s">
        <v>20</v>
      </c>
      <c r="C283" t="s">
        <v>337</v>
      </c>
      <c r="D283">
        <v>3000</v>
      </c>
      <c r="E283" t="s">
        <v>49</v>
      </c>
      <c r="F283">
        <v>0</v>
      </c>
      <c r="G283" t="s">
        <v>73</v>
      </c>
      <c r="I283">
        <f>IFERROR(VLOOKUP(C283,'nfl-week5-2.csv'!E:F,2,FALSE),0)</f>
        <v>0</v>
      </c>
      <c r="J283">
        <f>IFERROR(VLOOKUP(C283,'CBS-week5-2.csv'!E:F,2,FALSE),0)</f>
        <v>0.06</v>
      </c>
      <c r="K283">
        <f>IFERROR(VLOOKUP(C283,'fleaflicker-week5-2.csv'!E:F,2,FALSE),0)</f>
        <v>0</v>
      </c>
      <c r="L283">
        <f>IFERROR(VLOOKUP(C283,'espn-week5-2.csv'!E:F,2,FALSE),0)</f>
        <v>0</v>
      </c>
      <c r="M283">
        <f t="shared" si="4"/>
        <v>0.06</v>
      </c>
    </row>
    <row r="284" spans="1:13">
      <c r="A284">
        <v>282</v>
      </c>
      <c r="B284" t="s">
        <v>10</v>
      </c>
      <c r="C284" t="s">
        <v>338</v>
      </c>
      <c r="D284">
        <v>3000</v>
      </c>
      <c r="E284" t="s">
        <v>23</v>
      </c>
      <c r="F284">
        <v>2.5670000000000002</v>
      </c>
      <c r="G284" t="s">
        <v>24</v>
      </c>
      <c r="I284">
        <f>IFERROR(VLOOKUP(C284,'nfl-week5-2.csv'!E:F,2,FALSE),0)</f>
        <v>0</v>
      </c>
      <c r="J284">
        <f>IFERROR(VLOOKUP(C284,'CBS-week5-2.csv'!E:F,2,FALSE),0)</f>
        <v>0.26</v>
      </c>
      <c r="K284">
        <f>IFERROR(VLOOKUP(C284,'fleaflicker-week5-2.csv'!E:F,2,FALSE),0)</f>
        <v>0</v>
      </c>
      <c r="L284">
        <f>IFERROR(VLOOKUP(C284,'espn-week5-2.csv'!E:F,2,FALSE),0)</f>
        <v>0</v>
      </c>
      <c r="M284">
        <f t="shared" si="4"/>
        <v>0.26</v>
      </c>
    </row>
    <row r="285" spans="1:13">
      <c r="A285">
        <v>283</v>
      </c>
      <c r="B285" t="s">
        <v>20</v>
      </c>
      <c r="C285" t="s">
        <v>339</v>
      </c>
      <c r="D285">
        <v>3000</v>
      </c>
      <c r="E285" t="s">
        <v>38</v>
      </c>
      <c r="F285">
        <v>0.3</v>
      </c>
      <c r="G285" t="s">
        <v>55</v>
      </c>
      <c r="I285">
        <f>IFERROR(VLOOKUP(C285,'nfl-week5-2.csv'!E:F,2,FALSE),0)</f>
        <v>0</v>
      </c>
      <c r="J285">
        <f>IFERROR(VLOOKUP(C285,'CBS-week5-2.csv'!E:F,2,FALSE),0)</f>
        <v>1.27</v>
      </c>
      <c r="K285">
        <f>IFERROR(VLOOKUP(C285,'fleaflicker-week5-2.csv'!E:F,2,FALSE),0)</f>
        <v>0</v>
      </c>
      <c r="L285">
        <f>IFERROR(VLOOKUP(C285,'espn-week5-2.csv'!E:F,2,FALSE),0)</f>
        <v>3.08</v>
      </c>
      <c r="M285">
        <f t="shared" si="4"/>
        <v>2.1749999999999998</v>
      </c>
    </row>
    <row r="286" spans="1:13">
      <c r="A286">
        <v>284</v>
      </c>
      <c r="B286" t="s">
        <v>10</v>
      </c>
      <c r="C286" t="s">
        <v>340</v>
      </c>
      <c r="D286">
        <v>3000</v>
      </c>
      <c r="E286" t="s">
        <v>35</v>
      </c>
      <c r="F286">
        <v>0</v>
      </c>
      <c r="G286" t="s">
        <v>36</v>
      </c>
      <c r="I286">
        <f>IFERROR(VLOOKUP(C286,'nfl-week5-2.csv'!E:F,2,FALSE),0)</f>
        <v>0</v>
      </c>
      <c r="J286">
        <f>IFERROR(VLOOKUP(C286,'CBS-week5-2.csv'!E:F,2,FALSE),0)</f>
        <v>0.05</v>
      </c>
      <c r="K286">
        <f>IFERROR(VLOOKUP(C286,'fleaflicker-week5-2.csv'!E:F,2,FALSE),0)</f>
        <v>0</v>
      </c>
      <c r="L286">
        <f>IFERROR(VLOOKUP(C286,'espn-week5-2.csv'!E:F,2,FALSE),0)</f>
        <v>0</v>
      </c>
      <c r="M286">
        <f t="shared" si="4"/>
        <v>0.05</v>
      </c>
    </row>
    <row r="287" spans="1:13">
      <c r="A287">
        <v>285</v>
      </c>
      <c r="B287" t="s">
        <v>10</v>
      </c>
      <c r="C287" t="s">
        <v>341</v>
      </c>
      <c r="D287">
        <v>3000</v>
      </c>
      <c r="E287" t="s">
        <v>45</v>
      </c>
      <c r="F287">
        <v>3.7</v>
      </c>
      <c r="G287" t="s">
        <v>64</v>
      </c>
      <c r="I287">
        <f>IFERROR(VLOOKUP(C287,'nfl-week5-2.csv'!E:F,2,FALSE),0)</f>
        <v>0</v>
      </c>
      <c r="J287">
        <f>IFERROR(VLOOKUP(C287,'CBS-week5-2.csv'!E:F,2,FALSE),0)</f>
        <v>4.3600000000000003</v>
      </c>
      <c r="K287">
        <f>IFERROR(VLOOKUP(C287,'fleaflicker-week5-2.csv'!E:F,2,FALSE),0)</f>
        <v>0</v>
      </c>
      <c r="L287">
        <f>IFERROR(VLOOKUP(C287,'espn-week5-2.csv'!E:F,2,FALSE),0)</f>
        <v>0.45</v>
      </c>
      <c r="M287">
        <f t="shared" si="4"/>
        <v>2.4050000000000002</v>
      </c>
    </row>
    <row r="288" spans="1:13">
      <c r="A288">
        <v>286</v>
      </c>
      <c r="B288" t="s">
        <v>10</v>
      </c>
      <c r="C288" t="s">
        <v>342</v>
      </c>
      <c r="D288">
        <v>3000</v>
      </c>
      <c r="E288" t="s">
        <v>77</v>
      </c>
      <c r="F288">
        <v>1.367</v>
      </c>
      <c r="G288" t="s">
        <v>78</v>
      </c>
      <c r="I288">
        <f>IFERROR(VLOOKUP(C288,'nfl-week5-2.csv'!E:F,2,FALSE),0)</f>
        <v>7.4</v>
      </c>
      <c r="J288">
        <f>IFERROR(VLOOKUP(C288,'CBS-week5-2.csv'!E:F,2,FALSE),0)</f>
        <v>3.72</v>
      </c>
      <c r="K288">
        <f>IFERROR(VLOOKUP(C288,'fleaflicker-week5-2.csv'!E:F,2,FALSE),0)</f>
        <v>6.7</v>
      </c>
      <c r="L288">
        <f>IFERROR(VLOOKUP(C288,'espn-week5-2.csv'!E:F,2,FALSE),0)</f>
        <v>4.78</v>
      </c>
      <c r="M288">
        <f t="shared" si="4"/>
        <v>5.65</v>
      </c>
    </row>
    <row r="289" spans="1:13">
      <c r="A289">
        <v>287</v>
      </c>
      <c r="B289" t="s">
        <v>10</v>
      </c>
      <c r="C289" t="s">
        <v>343</v>
      </c>
      <c r="D289">
        <v>3000</v>
      </c>
      <c r="E289" t="s">
        <v>23</v>
      </c>
      <c r="F289">
        <v>12.3</v>
      </c>
      <c r="G289" t="s">
        <v>33</v>
      </c>
      <c r="I289">
        <f>IFERROR(VLOOKUP(C289,'nfl-week5-2.csv'!E:F,2,FALSE),0)</f>
        <v>0</v>
      </c>
      <c r="J289">
        <f>IFERROR(VLOOKUP(C289,'CBS-week5-2.csv'!E:F,2,FALSE),0)</f>
        <v>0.22</v>
      </c>
      <c r="K289">
        <f>IFERROR(VLOOKUP(C289,'fleaflicker-week5-2.csv'!E:F,2,FALSE),0)</f>
        <v>0</v>
      </c>
      <c r="L289">
        <f>IFERROR(VLOOKUP(C289,'espn-week5-2.csv'!E:F,2,FALSE),0)</f>
        <v>2.96</v>
      </c>
      <c r="M289">
        <f t="shared" si="4"/>
        <v>1.59</v>
      </c>
    </row>
    <row r="290" spans="1:13">
      <c r="A290">
        <v>288</v>
      </c>
      <c r="B290" t="s">
        <v>10</v>
      </c>
      <c r="C290" t="s">
        <v>344</v>
      </c>
      <c r="D290">
        <v>3000</v>
      </c>
      <c r="E290" t="s">
        <v>38</v>
      </c>
      <c r="F290">
        <v>2.2000000000000002</v>
      </c>
      <c r="G290" t="s">
        <v>55</v>
      </c>
      <c r="I290">
        <f>IFERROR(VLOOKUP(C290,'nfl-week5-2.csv'!E:F,2,FALSE),0)</f>
        <v>0</v>
      </c>
      <c r="J290">
        <f>IFERROR(VLOOKUP(C290,'CBS-week5-2.csv'!E:F,2,FALSE),0)</f>
        <v>0</v>
      </c>
      <c r="K290">
        <f>IFERROR(VLOOKUP(C290,'fleaflicker-week5-2.csv'!E:F,2,FALSE),0)</f>
        <v>0</v>
      </c>
      <c r="L290">
        <f>IFERROR(VLOOKUP(C290,'espn-week5-2.csv'!E:F,2,FALSE),0)</f>
        <v>0</v>
      </c>
      <c r="M290">
        <f t="shared" si="4"/>
        <v>0</v>
      </c>
    </row>
    <row r="291" spans="1:13">
      <c r="A291">
        <v>289</v>
      </c>
      <c r="B291" t="s">
        <v>20</v>
      </c>
      <c r="C291" t="s">
        <v>345</v>
      </c>
      <c r="D291">
        <v>3000</v>
      </c>
      <c r="E291" t="s">
        <v>18</v>
      </c>
      <c r="F291">
        <v>0.27500000000000002</v>
      </c>
      <c r="G291" t="s">
        <v>19</v>
      </c>
      <c r="I291">
        <f>IFERROR(VLOOKUP(C291,'nfl-week5-2.csv'!E:F,2,FALSE),0)</f>
        <v>0</v>
      </c>
      <c r="J291">
        <f>IFERROR(VLOOKUP(C291,'CBS-week5-2.csv'!E:F,2,FALSE),0)</f>
        <v>0</v>
      </c>
      <c r="K291">
        <f>IFERROR(VLOOKUP(C291,'fleaflicker-week5-2.csv'!E:F,2,FALSE),0)</f>
        <v>0</v>
      </c>
      <c r="L291">
        <f>IFERROR(VLOOKUP(C291,'espn-week5-2.csv'!E:F,2,FALSE),0)</f>
        <v>0</v>
      </c>
      <c r="M291">
        <f t="shared" si="4"/>
        <v>0</v>
      </c>
    </row>
    <row r="292" spans="1:13">
      <c r="A292">
        <v>290</v>
      </c>
      <c r="B292" t="s">
        <v>20</v>
      </c>
      <c r="C292" t="s">
        <v>346</v>
      </c>
      <c r="D292">
        <v>3000</v>
      </c>
      <c r="E292" t="s">
        <v>23</v>
      </c>
      <c r="F292">
        <v>1.2</v>
      </c>
      <c r="G292" t="s">
        <v>33</v>
      </c>
      <c r="I292">
        <f>IFERROR(VLOOKUP(C292,'nfl-week5-2.csv'!E:F,2,FALSE),0)</f>
        <v>2.7</v>
      </c>
      <c r="J292">
        <f>IFERROR(VLOOKUP(C292,'CBS-week5-2.csv'!E:F,2,FALSE),0)</f>
        <v>3.7</v>
      </c>
      <c r="K292">
        <f>IFERROR(VLOOKUP(C292,'fleaflicker-week5-2.csv'!E:F,2,FALSE),0)</f>
        <v>3.2</v>
      </c>
      <c r="L292">
        <f>IFERROR(VLOOKUP(C292,'espn-week5-2.csv'!E:F,2,FALSE),0)</f>
        <v>2.27</v>
      </c>
      <c r="M292">
        <f t="shared" si="4"/>
        <v>2.9675000000000002</v>
      </c>
    </row>
    <row r="293" spans="1:13">
      <c r="A293">
        <v>291</v>
      </c>
      <c r="B293" t="s">
        <v>10</v>
      </c>
      <c r="C293" t="s">
        <v>347</v>
      </c>
      <c r="D293">
        <v>3000</v>
      </c>
      <c r="E293" t="s">
        <v>84</v>
      </c>
      <c r="F293">
        <v>0.53300000000000003</v>
      </c>
      <c r="G293" t="s">
        <v>85</v>
      </c>
      <c r="I293">
        <f>IFERROR(VLOOKUP(C293,'nfl-week5-2.csv'!E:F,2,FALSE),0)</f>
        <v>0</v>
      </c>
      <c r="J293">
        <f>IFERROR(VLOOKUP(C293,'CBS-week5-2.csv'!E:F,2,FALSE),0)</f>
        <v>0.01</v>
      </c>
      <c r="K293">
        <f>IFERROR(VLOOKUP(C293,'fleaflicker-week5-2.csv'!E:F,2,FALSE),0)</f>
        <v>0</v>
      </c>
      <c r="L293">
        <f>IFERROR(VLOOKUP(C293,'espn-week5-2.csv'!E:F,2,FALSE),0)</f>
        <v>0.43</v>
      </c>
      <c r="M293">
        <f t="shared" si="4"/>
        <v>0.22</v>
      </c>
    </row>
    <row r="294" spans="1:13">
      <c r="A294">
        <v>292</v>
      </c>
      <c r="B294" t="s">
        <v>20</v>
      </c>
      <c r="C294" t="s">
        <v>348</v>
      </c>
      <c r="D294">
        <v>3000</v>
      </c>
      <c r="E294" t="s">
        <v>35</v>
      </c>
      <c r="F294">
        <v>2.6749999999999998</v>
      </c>
      <c r="G294" t="s">
        <v>36</v>
      </c>
      <c r="I294">
        <f>IFERROR(VLOOKUP(C294,'nfl-week5-2.csv'!E:F,2,FALSE),0)</f>
        <v>3.1</v>
      </c>
      <c r="J294">
        <f>IFERROR(VLOOKUP(C294,'CBS-week5-2.csv'!E:F,2,FALSE),0)</f>
        <v>4.18</v>
      </c>
      <c r="K294">
        <f>IFERROR(VLOOKUP(C294,'fleaflicker-week5-2.csv'!E:F,2,FALSE),0)</f>
        <v>3.4</v>
      </c>
      <c r="L294">
        <f>IFERROR(VLOOKUP(C294,'espn-week5-2.csv'!E:F,2,FALSE),0)</f>
        <v>0.47</v>
      </c>
      <c r="M294">
        <f t="shared" si="4"/>
        <v>2.7875000000000001</v>
      </c>
    </row>
    <row r="295" spans="1:13">
      <c r="A295">
        <v>293</v>
      </c>
      <c r="B295" t="s">
        <v>10</v>
      </c>
      <c r="C295" t="s">
        <v>349</v>
      </c>
      <c r="D295">
        <v>3000</v>
      </c>
      <c r="E295" t="s">
        <v>12</v>
      </c>
      <c r="F295">
        <v>5.6</v>
      </c>
      <c r="G295" t="s">
        <v>96</v>
      </c>
      <c r="H295">
        <v>5</v>
      </c>
      <c r="I295">
        <f>IFERROR(VLOOKUP(C295,'nfl-week5-2.csv'!E:F,2,FALSE),0)</f>
        <v>0</v>
      </c>
      <c r="J295">
        <f>IFERROR(VLOOKUP(C295,'CBS-week5-2.csv'!E:F,2,FALSE),0)</f>
        <v>6.74</v>
      </c>
      <c r="K295">
        <f>IFERROR(VLOOKUP(C295,'fleaflicker-week5-2.csv'!E:F,2,FALSE),0)</f>
        <v>1.7</v>
      </c>
      <c r="L295">
        <f>IFERROR(VLOOKUP(C295,'espn-week5-2.csv'!E:F,2,FALSE),0)</f>
        <v>8.89</v>
      </c>
      <c r="M295">
        <f t="shared" si="4"/>
        <v>5.5824999999999996</v>
      </c>
    </row>
    <row r="296" spans="1:13">
      <c r="A296">
        <v>294</v>
      </c>
      <c r="B296" t="s">
        <v>20</v>
      </c>
      <c r="C296" t="s">
        <v>350</v>
      </c>
      <c r="D296">
        <v>3000</v>
      </c>
      <c r="E296" t="s">
        <v>38</v>
      </c>
      <c r="F296">
        <v>2.2250000000000001</v>
      </c>
      <c r="G296" t="s">
        <v>39</v>
      </c>
      <c r="I296">
        <f>IFERROR(VLOOKUP(C296,'nfl-week5-2.csv'!E:F,2,FALSE),0)</f>
        <v>0</v>
      </c>
      <c r="J296">
        <f>IFERROR(VLOOKUP(C296,'CBS-week5-2.csv'!E:F,2,FALSE),0)</f>
        <v>7.0000000000000007E-2</v>
      </c>
      <c r="K296">
        <f>IFERROR(VLOOKUP(C296,'fleaflicker-week5-2.csv'!E:F,2,FALSE),0)</f>
        <v>0</v>
      </c>
      <c r="L296">
        <f>IFERROR(VLOOKUP(C296,'espn-week5-2.csv'!E:F,2,FALSE),0)</f>
        <v>1.23</v>
      </c>
      <c r="M296">
        <f t="shared" si="4"/>
        <v>0.65</v>
      </c>
    </row>
    <row r="297" spans="1:13">
      <c r="A297">
        <v>295</v>
      </c>
      <c r="B297" t="s">
        <v>20</v>
      </c>
      <c r="C297" t="s">
        <v>351</v>
      </c>
      <c r="D297">
        <v>3000</v>
      </c>
      <c r="E297" t="s">
        <v>15</v>
      </c>
      <c r="F297">
        <v>0</v>
      </c>
      <c r="G297" t="s">
        <v>16</v>
      </c>
      <c r="I297">
        <f>IFERROR(VLOOKUP(C297,'nfl-week5-2.csv'!E:F,2,FALSE),0)</f>
        <v>0</v>
      </c>
      <c r="J297">
        <f>IFERROR(VLOOKUP(C297,'CBS-week5-2.csv'!E:F,2,FALSE),0)</f>
        <v>0.02</v>
      </c>
      <c r="K297">
        <f>IFERROR(VLOOKUP(C297,'fleaflicker-week5-2.csv'!E:F,2,FALSE),0)</f>
        <v>0</v>
      </c>
      <c r="L297">
        <f>IFERROR(VLOOKUP(C297,'espn-week5-2.csv'!E:F,2,FALSE),0)</f>
        <v>0</v>
      </c>
      <c r="M297">
        <f t="shared" si="4"/>
        <v>0.02</v>
      </c>
    </row>
    <row r="298" spans="1:13">
      <c r="A298">
        <v>296</v>
      </c>
      <c r="B298" t="s">
        <v>20</v>
      </c>
      <c r="C298" t="s">
        <v>352</v>
      </c>
      <c r="D298">
        <v>3000</v>
      </c>
      <c r="E298" t="s">
        <v>77</v>
      </c>
      <c r="F298">
        <v>3.05</v>
      </c>
      <c r="G298" t="s">
        <v>78</v>
      </c>
      <c r="I298">
        <f>IFERROR(VLOOKUP(C298,'nfl-week5-2.csv'!E:F,2,FALSE),0)</f>
        <v>0</v>
      </c>
      <c r="J298">
        <f>IFERROR(VLOOKUP(C298,'CBS-week5-2.csv'!E:F,2,FALSE),0)</f>
        <v>2.31</v>
      </c>
      <c r="K298">
        <f>IFERROR(VLOOKUP(C298,'fleaflicker-week5-2.csv'!E:F,2,FALSE),0)</f>
        <v>0</v>
      </c>
      <c r="L298">
        <f>IFERROR(VLOOKUP(C298,'espn-week5-2.csv'!E:F,2,FALSE),0)</f>
        <v>3.2</v>
      </c>
      <c r="M298">
        <f t="shared" si="4"/>
        <v>2.7549999999999999</v>
      </c>
    </row>
    <row r="299" spans="1:13">
      <c r="A299">
        <v>297</v>
      </c>
      <c r="B299" t="s">
        <v>20</v>
      </c>
      <c r="C299" t="s">
        <v>353</v>
      </c>
      <c r="D299">
        <v>3000</v>
      </c>
      <c r="E299" t="s">
        <v>45</v>
      </c>
      <c r="F299">
        <v>0.15</v>
      </c>
      <c r="G299" t="s">
        <v>64</v>
      </c>
      <c r="I299">
        <f>IFERROR(VLOOKUP(C299,'nfl-week5-2.csv'!E:F,2,FALSE),0)</f>
        <v>2</v>
      </c>
      <c r="J299">
        <f>IFERROR(VLOOKUP(C299,'CBS-week5-2.csv'!E:F,2,FALSE),0)</f>
        <v>0.06</v>
      </c>
      <c r="K299">
        <f>IFERROR(VLOOKUP(C299,'fleaflicker-week5-2.csv'!E:F,2,FALSE),0)</f>
        <v>2.4</v>
      </c>
      <c r="L299">
        <f>IFERROR(VLOOKUP(C299,'espn-week5-2.csv'!E:F,2,FALSE),0)</f>
        <v>0</v>
      </c>
      <c r="M299">
        <f t="shared" si="4"/>
        <v>1.4866666666666666</v>
      </c>
    </row>
    <row r="300" spans="1:13">
      <c r="A300">
        <v>298</v>
      </c>
      <c r="B300" t="s">
        <v>10</v>
      </c>
      <c r="C300" t="s">
        <v>354</v>
      </c>
      <c r="D300">
        <v>3000</v>
      </c>
      <c r="E300" t="s">
        <v>84</v>
      </c>
      <c r="F300">
        <v>0.4</v>
      </c>
      <c r="G300" t="s">
        <v>108</v>
      </c>
      <c r="I300">
        <f>IFERROR(VLOOKUP(C300,'nfl-week5-2.csv'!E:F,2,FALSE),0)</f>
        <v>0</v>
      </c>
      <c r="J300">
        <f>IFERROR(VLOOKUP(C300,'CBS-week5-2.csv'!E:F,2,FALSE),0)</f>
        <v>0</v>
      </c>
      <c r="K300">
        <f>IFERROR(VLOOKUP(C300,'fleaflicker-week5-2.csv'!E:F,2,FALSE),0)</f>
        <v>0</v>
      </c>
      <c r="L300">
        <f>IFERROR(VLOOKUP(C300,'espn-week5-2.csv'!E:F,2,FALSE),0)</f>
        <v>0</v>
      </c>
      <c r="M300">
        <f t="shared" si="4"/>
        <v>0</v>
      </c>
    </row>
    <row r="301" spans="1:13">
      <c r="A301">
        <v>299</v>
      </c>
      <c r="B301" t="s">
        <v>20</v>
      </c>
      <c r="C301" t="s">
        <v>355</v>
      </c>
      <c r="D301">
        <v>3000</v>
      </c>
      <c r="E301" t="s">
        <v>18</v>
      </c>
      <c r="F301">
        <v>1.4750000000000001</v>
      </c>
      <c r="G301" t="s">
        <v>53</v>
      </c>
      <c r="I301">
        <f>IFERROR(VLOOKUP(C301,'nfl-week5-2.csv'!E:F,2,FALSE),0)</f>
        <v>3.2</v>
      </c>
      <c r="J301">
        <f>IFERROR(VLOOKUP(C301,'CBS-week5-2.csv'!E:F,2,FALSE),0)</f>
        <v>2.44</v>
      </c>
      <c r="K301">
        <f>IFERROR(VLOOKUP(C301,'fleaflicker-week5-2.csv'!E:F,2,FALSE),0)</f>
        <v>3.2</v>
      </c>
      <c r="L301">
        <f>IFERROR(VLOOKUP(C301,'espn-week5-2.csv'!E:F,2,FALSE),0)</f>
        <v>1.02</v>
      </c>
      <c r="M301">
        <f t="shared" si="4"/>
        <v>2.4649999999999999</v>
      </c>
    </row>
    <row r="302" spans="1:13">
      <c r="A302">
        <v>300</v>
      </c>
      <c r="B302" t="s">
        <v>10</v>
      </c>
      <c r="C302" t="s">
        <v>356</v>
      </c>
      <c r="D302">
        <v>3000</v>
      </c>
      <c r="E302" t="s">
        <v>18</v>
      </c>
      <c r="F302">
        <v>0</v>
      </c>
      <c r="G302" t="s">
        <v>19</v>
      </c>
      <c r="I302">
        <f>IFERROR(VLOOKUP(C302,'nfl-week5-2.csv'!E:F,2,FALSE),0)</f>
        <v>4.4000000000000004</v>
      </c>
      <c r="J302">
        <f>IFERROR(VLOOKUP(C302,'CBS-week5-2.csv'!E:F,2,FALSE),0)</f>
        <v>0.04</v>
      </c>
      <c r="K302">
        <f>IFERROR(VLOOKUP(C302,'fleaflicker-week5-2.csv'!E:F,2,FALSE),0)</f>
        <v>5.0999999999999996</v>
      </c>
      <c r="L302">
        <f>IFERROR(VLOOKUP(C302,'espn-week5-2.csv'!E:F,2,FALSE),0)</f>
        <v>0</v>
      </c>
      <c r="M302">
        <f t="shared" si="4"/>
        <v>3.1799999999999997</v>
      </c>
    </row>
    <row r="303" spans="1:13">
      <c r="A303">
        <v>301</v>
      </c>
      <c r="B303" t="s">
        <v>10</v>
      </c>
      <c r="C303" t="s">
        <v>357</v>
      </c>
      <c r="D303">
        <v>3000</v>
      </c>
      <c r="E303" t="s">
        <v>91</v>
      </c>
      <c r="F303">
        <v>0</v>
      </c>
      <c r="G303" t="s">
        <v>98</v>
      </c>
      <c r="I303">
        <f>IFERROR(VLOOKUP(C303,'nfl-week5-2.csv'!E:F,2,FALSE),0)</f>
        <v>0</v>
      </c>
      <c r="J303">
        <f>IFERROR(VLOOKUP(C303,'CBS-week5-2.csv'!E:F,2,FALSE),0)</f>
        <v>0.23</v>
      </c>
      <c r="K303">
        <f>IFERROR(VLOOKUP(C303,'fleaflicker-week5-2.csv'!E:F,2,FALSE),0)</f>
        <v>0</v>
      </c>
      <c r="L303">
        <f>IFERROR(VLOOKUP(C303,'espn-week5-2.csv'!E:F,2,FALSE),0)</f>
        <v>0</v>
      </c>
      <c r="M303">
        <f t="shared" si="4"/>
        <v>0.23</v>
      </c>
    </row>
    <row r="304" spans="1:13">
      <c r="A304">
        <v>302</v>
      </c>
      <c r="B304" t="s">
        <v>20</v>
      </c>
      <c r="C304" t="s">
        <v>358</v>
      </c>
      <c r="D304">
        <v>3000</v>
      </c>
      <c r="E304" t="s">
        <v>45</v>
      </c>
      <c r="F304">
        <v>10.875</v>
      </c>
      <c r="G304" t="s">
        <v>46</v>
      </c>
      <c r="H304">
        <v>7.5</v>
      </c>
      <c r="I304">
        <f>IFERROR(VLOOKUP(C304,'nfl-week5-2.csv'!E:F,2,FALSE),0)</f>
        <v>5.3</v>
      </c>
      <c r="J304">
        <f>IFERROR(VLOOKUP(C304,'CBS-week5-2.csv'!E:F,2,FALSE),0)</f>
        <v>8.5</v>
      </c>
      <c r="K304">
        <f>IFERROR(VLOOKUP(C304,'fleaflicker-week5-2.csv'!E:F,2,FALSE),0)</f>
        <v>5.7</v>
      </c>
      <c r="L304">
        <f>IFERROR(VLOOKUP(C304,'espn-week5-2.csv'!E:F,2,FALSE),0)</f>
        <v>11.42</v>
      </c>
      <c r="M304">
        <f t="shared" si="4"/>
        <v>7.6840000000000002</v>
      </c>
    </row>
    <row r="305" spans="1:13">
      <c r="A305">
        <v>303</v>
      </c>
      <c r="B305" t="s">
        <v>20</v>
      </c>
      <c r="C305" t="s">
        <v>359</v>
      </c>
      <c r="D305">
        <v>3000</v>
      </c>
      <c r="E305" t="s">
        <v>91</v>
      </c>
      <c r="F305">
        <v>0.4</v>
      </c>
      <c r="G305" t="s">
        <v>98</v>
      </c>
      <c r="I305">
        <f>IFERROR(VLOOKUP(C305,'nfl-week5-2.csv'!E:F,2,FALSE),0)</f>
        <v>0</v>
      </c>
      <c r="J305">
        <f>IFERROR(VLOOKUP(C305,'CBS-week5-2.csv'!E:F,2,FALSE),0)</f>
        <v>5.51</v>
      </c>
      <c r="K305">
        <f>IFERROR(VLOOKUP(C305,'fleaflicker-week5-2.csv'!E:F,2,FALSE),0)</f>
        <v>0</v>
      </c>
      <c r="L305">
        <f>IFERROR(VLOOKUP(C305,'espn-week5-2.csv'!E:F,2,FALSE),0)</f>
        <v>5</v>
      </c>
      <c r="M305">
        <f t="shared" si="4"/>
        <v>5.2549999999999999</v>
      </c>
    </row>
    <row r="306" spans="1:13">
      <c r="A306">
        <v>304</v>
      </c>
      <c r="B306" t="s">
        <v>10</v>
      </c>
      <c r="C306" t="s">
        <v>360</v>
      </c>
      <c r="D306">
        <v>3000</v>
      </c>
      <c r="E306" t="s">
        <v>38</v>
      </c>
      <c r="F306">
        <v>0.82499999999999996</v>
      </c>
      <c r="G306" t="s">
        <v>55</v>
      </c>
      <c r="I306">
        <f>IFERROR(VLOOKUP(C306,'nfl-week5-2.csv'!E:F,2,FALSE),0)</f>
        <v>3.1</v>
      </c>
      <c r="J306">
        <f>IFERROR(VLOOKUP(C306,'CBS-week5-2.csv'!E:F,2,FALSE),0)</f>
        <v>0.06</v>
      </c>
      <c r="K306">
        <f>IFERROR(VLOOKUP(C306,'fleaflicker-week5-2.csv'!E:F,2,FALSE),0)</f>
        <v>2.6</v>
      </c>
      <c r="L306">
        <f>IFERROR(VLOOKUP(C306,'espn-week5-2.csv'!E:F,2,FALSE),0)</f>
        <v>0.46</v>
      </c>
      <c r="M306">
        <f t="shared" si="4"/>
        <v>1.5549999999999999</v>
      </c>
    </row>
    <row r="307" spans="1:13">
      <c r="A307">
        <v>305</v>
      </c>
      <c r="B307" t="s">
        <v>20</v>
      </c>
      <c r="C307" t="s">
        <v>361</v>
      </c>
      <c r="D307">
        <v>3000</v>
      </c>
      <c r="E307" t="s">
        <v>23</v>
      </c>
      <c r="F307">
        <v>-0.1</v>
      </c>
      <c r="G307" t="s">
        <v>24</v>
      </c>
      <c r="H307">
        <v>1</v>
      </c>
      <c r="I307">
        <f>IFERROR(VLOOKUP(C307,'nfl-week5-2.csv'!E:F,2,FALSE),0)</f>
        <v>2.2999999999999998</v>
      </c>
      <c r="J307">
        <f>IFERROR(VLOOKUP(C307,'CBS-week5-2.csv'!E:F,2,FALSE),0)</f>
        <v>3.88</v>
      </c>
      <c r="K307">
        <f>IFERROR(VLOOKUP(C307,'fleaflicker-week5-2.csv'!E:F,2,FALSE),0)</f>
        <v>3.1</v>
      </c>
      <c r="L307">
        <f>IFERROR(VLOOKUP(C307,'espn-week5-2.csv'!E:F,2,FALSE),0)</f>
        <v>2.42</v>
      </c>
      <c r="M307">
        <f t="shared" si="4"/>
        <v>2.54</v>
      </c>
    </row>
    <row r="308" spans="1:13">
      <c r="A308">
        <v>306</v>
      </c>
      <c r="B308" t="s">
        <v>20</v>
      </c>
      <c r="C308" t="s">
        <v>362</v>
      </c>
      <c r="D308">
        <v>3000</v>
      </c>
      <c r="E308" t="s">
        <v>84</v>
      </c>
      <c r="F308">
        <v>3.7</v>
      </c>
      <c r="G308" t="s">
        <v>108</v>
      </c>
      <c r="I308">
        <f>IFERROR(VLOOKUP(C308,'nfl-week5-2.csv'!E:F,2,FALSE),0)</f>
        <v>0</v>
      </c>
      <c r="J308">
        <f>IFERROR(VLOOKUP(C308,'CBS-week5-2.csv'!E:F,2,FALSE),0)</f>
        <v>0</v>
      </c>
      <c r="K308">
        <f>IFERROR(VLOOKUP(C308,'fleaflicker-week5-2.csv'!E:F,2,FALSE),0)</f>
        <v>0</v>
      </c>
      <c r="L308">
        <f>IFERROR(VLOOKUP(C308,'espn-week5-2.csv'!E:F,2,FALSE),0)</f>
        <v>0</v>
      </c>
      <c r="M308">
        <f t="shared" si="4"/>
        <v>0</v>
      </c>
    </row>
    <row r="309" spans="1:13">
      <c r="A309">
        <v>307</v>
      </c>
      <c r="B309" t="s">
        <v>10</v>
      </c>
      <c r="C309" t="s">
        <v>363</v>
      </c>
      <c r="D309">
        <v>3000</v>
      </c>
      <c r="E309" t="s">
        <v>26</v>
      </c>
      <c r="F309">
        <v>2.7749999999999999</v>
      </c>
      <c r="G309" t="s">
        <v>27</v>
      </c>
      <c r="I309">
        <f>IFERROR(VLOOKUP(C309,'nfl-week5-2.csv'!E:F,2,FALSE),0)</f>
        <v>0</v>
      </c>
      <c r="J309">
        <f>IFERROR(VLOOKUP(C309,'CBS-week5-2.csv'!E:F,2,FALSE),0)</f>
        <v>3.53</v>
      </c>
      <c r="K309">
        <f>IFERROR(VLOOKUP(C309,'fleaflicker-week5-2.csv'!E:F,2,FALSE),0)</f>
        <v>0</v>
      </c>
      <c r="L309">
        <f>IFERROR(VLOOKUP(C309,'espn-week5-2.csv'!E:F,2,FALSE),0)</f>
        <v>2.67</v>
      </c>
      <c r="M309">
        <f t="shared" si="4"/>
        <v>3.0999999999999996</v>
      </c>
    </row>
    <row r="310" spans="1:13">
      <c r="A310">
        <v>308</v>
      </c>
      <c r="B310" t="s">
        <v>10</v>
      </c>
      <c r="C310" t="s">
        <v>364</v>
      </c>
      <c r="D310">
        <v>3000</v>
      </c>
      <c r="E310" t="s">
        <v>30</v>
      </c>
      <c r="F310">
        <v>0</v>
      </c>
      <c r="G310" t="s">
        <v>31</v>
      </c>
      <c r="I310">
        <f>IFERROR(VLOOKUP(C310,'nfl-week5-2.csv'!E:F,2,FALSE),0)</f>
        <v>0</v>
      </c>
      <c r="J310">
        <f>IFERROR(VLOOKUP(C310,'CBS-week5-2.csv'!E:F,2,FALSE),0)</f>
        <v>0</v>
      </c>
      <c r="K310">
        <f>IFERROR(VLOOKUP(C310,'fleaflicker-week5-2.csv'!E:F,2,FALSE),0)</f>
        <v>0</v>
      </c>
      <c r="L310">
        <f>IFERROR(VLOOKUP(C310,'espn-week5-2.csv'!E:F,2,FALSE),0)</f>
        <v>0</v>
      </c>
      <c r="M310">
        <f t="shared" si="4"/>
        <v>0</v>
      </c>
    </row>
    <row r="311" spans="1:13">
      <c r="A311">
        <v>309</v>
      </c>
      <c r="B311" t="s">
        <v>10</v>
      </c>
      <c r="C311" t="s">
        <v>365</v>
      </c>
      <c r="D311">
        <v>3000</v>
      </c>
      <c r="E311" t="s">
        <v>12</v>
      </c>
      <c r="F311">
        <v>1.7749999999999999</v>
      </c>
      <c r="G311" t="s">
        <v>13</v>
      </c>
      <c r="I311">
        <f>IFERROR(VLOOKUP(C311,'nfl-week5-2.csv'!E:F,2,FALSE),0)</f>
        <v>0</v>
      </c>
      <c r="J311">
        <f>IFERROR(VLOOKUP(C311,'CBS-week5-2.csv'!E:F,2,FALSE),0)</f>
        <v>0.14000000000000001</v>
      </c>
      <c r="K311">
        <f>IFERROR(VLOOKUP(C311,'fleaflicker-week5-2.csv'!E:F,2,FALSE),0)</f>
        <v>0</v>
      </c>
      <c r="L311">
        <f>IFERROR(VLOOKUP(C311,'espn-week5-2.csv'!E:F,2,FALSE),0)</f>
        <v>2.08</v>
      </c>
      <c r="M311">
        <f t="shared" si="4"/>
        <v>1.1100000000000001</v>
      </c>
    </row>
    <row r="312" spans="1:13">
      <c r="A312">
        <v>310</v>
      </c>
      <c r="B312" t="s">
        <v>10</v>
      </c>
      <c r="C312" t="s">
        <v>366</v>
      </c>
      <c r="D312">
        <v>3000</v>
      </c>
      <c r="E312" t="s">
        <v>23</v>
      </c>
      <c r="F312">
        <v>0.7</v>
      </c>
      <c r="G312" t="s">
        <v>24</v>
      </c>
      <c r="H312">
        <v>4</v>
      </c>
      <c r="I312">
        <f>IFERROR(VLOOKUP(C312,'nfl-week5-2.csv'!E:F,2,FALSE),0)</f>
        <v>0</v>
      </c>
      <c r="J312">
        <f>IFERROR(VLOOKUP(C312,'CBS-week5-2.csv'!E:F,2,FALSE),0)</f>
        <v>5.34</v>
      </c>
      <c r="K312">
        <f>IFERROR(VLOOKUP(C312,'fleaflicker-week5-2.csv'!E:F,2,FALSE),0)</f>
        <v>0</v>
      </c>
      <c r="L312">
        <f>IFERROR(VLOOKUP(C312,'espn-week5-2.csv'!E:F,2,FALSE),0)</f>
        <v>6.17</v>
      </c>
      <c r="M312">
        <f t="shared" si="4"/>
        <v>5.17</v>
      </c>
    </row>
    <row r="313" spans="1:13">
      <c r="A313">
        <v>311</v>
      </c>
      <c r="B313" t="s">
        <v>10</v>
      </c>
      <c r="C313" t="s">
        <v>367</v>
      </c>
      <c r="D313">
        <v>3000</v>
      </c>
      <c r="E313" t="s">
        <v>77</v>
      </c>
      <c r="F313">
        <v>3.875</v>
      </c>
      <c r="G313" t="s">
        <v>78</v>
      </c>
      <c r="H313">
        <v>7</v>
      </c>
      <c r="I313">
        <f>IFERROR(VLOOKUP(C313,'nfl-week5-2.csv'!E:F,2,FALSE),0)</f>
        <v>7</v>
      </c>
      <c r="J313">
        <f>IFERROR(VLOOKUP(C313,'CBS-week5-2.csv'!E:F,2,FALSE),0)</f>
        <v>5.58</v>
      </c>
      <c r="K313">
        <f>IFERROR(VLOOKUP(C313,'fleaflicker-week5-2.csv'!E:F,2,FALSE),0)</f>
        <v>6.5</v>
      </c>
      <c r="L313">
        <f>IFERROR(VLOOKUP(C313,'espn-week5-2.csv'!E:F,2,FALSE),0)</f>
        <v>9.9499999999999993</v>
      </c>
      <c r="M313">
        <f t="shared" si="4"/>
        <v>7.2060000000000004</v>
      </c>
    </row>
    <row r="314" spans="1:13">
      <c r="A314">
        <v>312</v>
      </c>
      <c r="B314" t="s">
        <v>10</v>
      </c>
      <c r="C314" t="s">
        <v>368</v>
      </c>
      <c r="D314">
        <v>3000</v>
      </c>
      <c r="E314" t="s">
        <v>38</v>
      </c>
      <c r="F314">
        <v>1.8</v>
      </c>
      <c r="G314" t="s">
        <v>55</v>
      </c>
      <c r="I314">
        <f>IFERROR(VLOOKUP(C314,'nfl-week5-2.csv'!E:F,2,FALSE),0)</f>
        <v>2.6</v>
      </c>
      <c r="J314">
        <f>IFERROR(VLOOKUP(C314,'CBS-week5-2.csv'!E:F,2,FALSE),0)</f>
        <v>4.43</v>
      </c>
      <c r="K314">
        <f>IFERROR(VLOOKUP(C314,'fleaflicker-week5-2.csv'!E:F,2,FALSE),0)</f>
        <v>3.3</v>
      </c>
      <c r="L314">
        <f>IFERROR(VLOOKUP(C314,'espn-week5-2.csv'!E:F,2,FALSE),0)</f>
        <v>2.34</v>
      </c>
      <c r="M314">
        <f t="shared" si="4"/>
        <v>3.1674999999999995</v>
      </c>
    </row>
    <row r="315" spans="1:13">
      <c r="A315">
        <v>313</v>
      </c>
      <c r="B315" t="s">
        <v>10</v>
      </c>
      <c r="C315" t="s">
        <v>369</v>
      </c>
      <c r="D315">
        <v>3000</v>
      </c>
      <c r="E315" t="s">
        <v>23</v>
      </c>
      <c r="F315">
        <v>6.367</v>
      </c>
      <c r="G315" t="s">
        <v>33</v>
      </c>
      <c r="H315">
        <v>6.5</v>
      </c>
      <c r="I315">
        <f>IFERROR(VLOOKUP(C315,'nfl-week5-2.csv'!E:F,2,FALSE),0)</f>
        <v>5</v>
      </c>
      <c r="J315">
        <f>IFERROR(VLOOKUP(C315,'CBS-week5-2.csv'!E:F,2,FALSE),0)</f>
        <v>3.97</v>
      </c>
      <c r="K315">
        <f>IFERROR(VLOOKUP(C315,'fleaflicker-week5-2.csv'!E:F,2,FALSE),0)</f>
        <v>4.5</v>
      </c>
      <c r="L315">
        <f>IFERROR(VLOOKUP(C315,'espn-week5-2.csv'!E:F,2,FALSE),0)</f>
        <v>5.97</v>
      </c>
      <c r="M315">
        <f t="shared" si="4"/>
        <v>5.1879999999999997</v>
      </c>
    </row>
    <row r="316" spans="1:13">
      <c r="A316">
        <v>314</v>
      </c>
      <c r="B316" t="s">
        <v>20</v>
      </c>
      <c r="C316" t="s">
        <v>370</v>
      </c>
      <c r="D316">
        <v>3000</v>
      </c>
      <c r="E316" t="s">
        <v>84</v>
      </c>
      <c r="F316">
        <v>1.05</v>
      </c>
      <c r="G316" t="s">
        <v>108</v>
      </c>
      <c r="I316">
        <f>IFERROR(VLOOKUP(C316,'nfl-week5-2.csv'!E:F,2,FALSE),0)</f>
        <v>0.7</v>
      </c>
      <c r="J316">
        <f>IFERROR(VLOOKUP(C316,'CBS-week5-2.csv'!E:F,2,FALSE),0)</f>
        <v>0.1</v>
      </c>
      <c r="K316">
        <f>IFERROR(VLOOKUP(C316,'fleaflicker-week5-2.csv'!E:F,2,FALSE),0)</f>
        <v>0.6</v>
      </c>
      <c r="L316">
        <f>IFERROR(VLOOKUP(C316,'espn-week5-2.csv'!E:F,2,FALSE),0)</f>
        <v>2.5</v>
      </c>
      <c r="M316">
        <f t="shared" si="4"/>
        <v>0.97499999999999998</v>
      </c>
    </row>
    <row r="317" spans="1:13">
      <c r="A317">
        <v>315</v>
      </c>
      <c r="B317" t="s">
        <v>10</v>
      </c>
      <c r="C317" t="s">
        <v>371</v>
      </c>
      <c r="D317">
        <v>3000</v>
      </c>
      <c r="E317" t="s">
        <v>30</v>
      </c>
      <c r="F317">
        <v>5.2</v>
      </c>
      <c r="G317" t="s">
        <v>120</v>
      </c>
      <c r="H317">
        <v>2</v>
      </c>
      <c r="I317">
        <f>IFERROR(VLOOKUP(C317,'nfl-week5-2.csv'!E:F,2,FALSE),0)</f>
        <v>5.2</v>
      </c>
      <c r="J317">
        <f>IFERROR(VLOOKUP(C317,'CBS-week5-2.csv'!E:F,2,FALSE),0)</f>
        <v>5.5</v>
      </c>
      <c r="K317">
        <f>IFERROR(VLOOKUP(C317,'fleaflicker-week5-2.csv'!E:F,2,FALSE),0)</f>
        <v>4.7</v>
      </c>
      <c r="L317">
        <f>IFERROR(VLOOKUP(C317,'espn-week5-2.csv'!E:F,2,FALSE),0)</f>
        <v>4.4400000000000004</v>
      </c>
      <c r="M317">
        <f t="shared" si="4"/>
        <v>4.3680000000000003</v>
      </c>
    </row>
    <row r="318" spans="1:13">
      <c r="A318">
        <v>316</v>
      </c>
      <c r="B318" t="s">
        <v>20</v>
      </c>
      <c r="C318" t="s">
        <v>372</v>
      </c>
      <c r="D318">
        <v>3000</v>
      </c>
      <c r="E318" t="s">
        <v>91</v>
      </c>
      <c r="F318">
        <v>3.367</v>
      </c>
      <c r="G318" t="s">
        <v>92</v>
      </c>
      <c r="I318">
        <f>IFERROR(VLOOKUP(C318,'nfl-week5-2.csv'!E:F,2,FALSE),0)</f>
        <v>0</v>
      </c>
      <c r="J318">
        <f>IFERROR(VLOOKUP(C318,'CBS-week5-2.csv'!E:F,2,FALSE),0)</f>
        <v>1.93</v>
      </c>
      <c r="K318">
        <f>IFERROR(VLOOKUP(C318,'fleaflicker-week5-2.csv'!E:F,2,FALSE),0)</f>
        <v>0</v>
      </c>
      <c r="L318">
        <f>IFERROR(VLOOKUP(C318,'espn-week5-2.csv'!E:F,2,FALSE),0)</f>
        <v>0.63</v>
      </c>
      <c r="M318">
        <f t="shared" si="4"/>
        <v>1.28</v>
      </c>
    </row>
    <row r="319" spans="1:13">
      <c r="A319">
        <v>317</v>
      </c>
      <c r="B319" t="s">
        <v>10</v>
      </c>
      <c r="C319" t="s">
        <v>373</v>
      </c>
      <c r="D319">
        <v>3000</v>
      </c>
      <c r="E319" t="s">
        <v>45</v>
      </c>
      <c r="F319">
        <v>0</v>
      </c>
      <c r="G319" t="s">
        <v>46</v>
      </c>
      <c r="I319">
        <f>IFERROR(VLOOKUP(C319,'nfl-week5-2.csv'!E:F,2,FALSE),0)</f>
        <v>0</v>
      </c>
      <c r="J319">
        <f>IFERROR(VLOOKUP(C319,'CBS-week5-2.csv'!E:F,2,FALSE),0)</f>
        <v>0</v>
      </c>
      <c r="K319">
        <f>IFERROR(VLOOKUP(C319,'fleaflicker-week5-2.csv'!E:F,2,FALSE),0)</f>
        <v>0</v>
      </c>
      <c r="L319">
        <f>IFERROR(VLOOKUP(C319,'espn-week5-2.csv'!E:F,2,FALSE),0)</f>
        <v>0</v>
      </c>
      <c r="M319">
        <f t="shared" si="4"/>
        <v>0</v>
      </c>
    </row>
    <row r="320" spans="1:13">
      <c r="A320">
        <v>318</v>
      </c>
      <c r="B320" t="s">
        <v>20</v>
      </c>
      <c r="C320" t="s">
        <v>374</v>
      </c>
      <c r="D320">
        <v>3000</v>
      </c>
      <c r="E320" t="s">
        <v>15</v>
      </c>
      <c r="F320">
        <v>0</v>
      </c>
      <c r="G320" t="s">
        <v>16</v>
      </c>
      <c r="I320">
        <f>IFERROR(VLOOKUP(C320,'nfl-week5-2.csv'!E:F,2,FALSE),0)</f>
        <v>0</v>
      </c>
      <c r="J320">
        <f>IFERROR(VLOOKUP(C320,'CBS-week5-2.csv'!E:F,2,FALSE),0)</f>
        <v>0.02</v>
      </c>
      <c r="K320">
        <f>IFERROR(VLOOKUP(C320,'fleaflicker-week5-2.csv'!E:F,2,FALSE),0)</f>
        <v>0</v>
      </c>
      <c r="L320">
        <f>IFERROR(VLOOKUP(C320,'espn-week5-2.csv'!E:F,2,FALSE),0)</f>
        <v>0</v>
      </c>
      <c r="M320">
        <f t="shared" si="4"/>
        <v>0.02</v>
      </c>
    </row>
    <row r="321" spans="1:13">
      <c r="A321">
        <v>319</v>
      </c>
      <c r="B321" t="s">
        <v>20</v>
      </c>
      <c r="C321" t="s">
        <v>375</v>
      </c>
      <c r="D321">
        <v>3000</v>
      </c>
      <c r="E321" t="s">
        <v>18</v>
      </c>
      <c r="F321">
        <v>0</v>
      </c>
      <c r="G321" t="s">
        <v>19</v>
      </c>
      <c r="I321">
        <f>IFERROR(VLOOKUP(C321,'nfl-week5-2.csv'!E:F,2,FALSE),0)</f>
        <v>0</v>
      </c>
      <c r="J321">
        <f>IFERROR(VLOOKUP(C321,'CBS-week5-2.csv'!E:F,2,FALSE),0)</f>
        <v>0.02</v>
      </c>
      <c r="K321">
        <f>IFERROR(VLOOKUP(C321,'fleaflicker-week5-2.csv'!E:F,2,FALSE),0)</f>
        <v>0</v>
      </c>
      <c r="L321">
        <f>IFERROR(VLOOKUP(C321,'espn-week5-2.csv'!E:F,2,FALSE),0)</f>
        <v>0</v>
      </c>
      <c r="M321">
        <f t="shared" si="4"/>
        <v>0.02</v>
      </c>
    </row>
    <row r="322" spans="1:13">
      <c r="A322">
        <v>320</v>
      </c>
      <c r="B322" t="s">
        <v>10</v>
      </c>
      <c r="C322" t="s">
        <v>376</v>
      </c>
      <c r="D322">
        <v>3000</v>
      </c>
      <c r="E322" t="s">
        <v>26</v>
      </c>
      <c r="F322">
        <v>1.8</v>
      </c>
      <c r="G322" t="s">
        <v>70</v>
      </c>
      <c r="I322">
        <f>IFERROR(VLOOKUP(C322,'nfl-week5-2.csv'!E:F,2,FALSE),0)</f>
        <v>3.6</v>
      </c>
      <c r="J322">
        <f>IFERROR(VLOOKUP(C322,'CBS-week5-2.csv'!E:F,2,FALSE),0)</f>
        <v>5.53</v>
      </c>
      <c r="K322">
        <f>IFERROR(VLOOKUP(C322,'fleaflicker-week5-2.csv'!E:F,2,FALSE),0)</f>
        <v>3.8</v>
      </c>
      <c r="L322">
        <f>IFERROR(VLOOKUP(C322,'espn-week5-2.csv'!E:F,2,FALSE),0)</f>
        <v>0</v>
      </c>
      <c r="M322">
        <f t="shared" si="4"/>
        <v>4.3099999999999996</v>
      </c>
    </row>
    <row r="323" spans="1:13">
      <c r="A323">
        <v>321</v>
      </c>
      <c r="B323" t="s">
        <v>20</v>
      </c>
      <c r="C323" t="s">
        <v>377</v>
      </c>
      <c r="D323">
        <v>3000</v>
      </c>
      <c r="E323" t="s">
        <v>49</v>
      </c>
      <c r="F323">
        <v>1.5</v>
      </c>
      <c r="G323" t="s">
        <v>50</v>
      </c>
      <c r="I323">
        <f>IFERROR(VLOOKUP(C323,'nfl-week5-2.csv'!E:F,2,FALSE),0)</f>
        <v>0</v>
      </c>
      <c r="J323">
        <f>IFERROR(VLOOKUP(C323,'CBS-week5-2.csv'!E:F,2,FALSE),0)</f>
        <v>0</v>
      </c>
      <c r="K323">
        <f>IFERROR(VLOOKUP(C323,'fleaflicker-week5-2.csv'!E:F,2,FALSE),0)</f>
        <v>0</v>
      </c>
      <c r="L323">
        <f>IFERROR(VLOOKUP(C323,'espn-week5-2.csv'!E:F,2,FALSE),0)</f>
        <v>0</v>
      </c>
      <c r="M323">
        <f t="shared" ref="M323:M386" si="5">IFERROR(AVERAGEIF(H323:L323,"&gt;0"),0)</f>
        <v>0</v>
      </c>
    </row>
    <row r="324" spans="1:13">
      <c r="A324">
        <v>322</v>
      </c>
      <c r="B324" t="s">
        <v>20</v>
      </c>
      <c r="C324" t="s">
        <v>378</v>
      </c>
      <c r="D324">
        <v>3000</v>
      </c>
      <c r="E324" t="s">
        <v>77</v>
      </c>
      <c r="F324">
        <v>0.85</v>
      </c>
      <c r="G324" t="s">
        <v>125</v>
      </c>
      <c r="I324">
        <f>IFERROR(VLOOKUP(C324,'nfl-week5-2.csv'!E:F,2,FALSE),0)</f>
        <v>0</v>
      </c>
      <c r="J324">
        <f>IFERROR(VLOOKUP(C324,'CBS-week5-2.csv'!E:F,2,FALSE),0)</f>
        <v>0.02</v>
      </c>
      <c r="K324">
        <f>IFERROR(VLOOKUP(C324,'fleaflicker-week5-2.csv'!E:F,2,FALSE),0)</f>
        <v>0</v>
      </c>
      <c r="L324">
        <f>IFERROR(VLOOKUP(C324,'espn-week5-2.csv'!E:F,2,FALSE),0)</f>
        <v>0.4</v>
      </c>
      <c r="M324">
        <f t="shared" si="5"/>
        <v>0.21000000000000002</v>
      </c>
    </row>
    <row r="325" spans="1:13">
      <c r="A325">
        <v>323</v>
      </c>
      <c r="B325" t="s">
        <v>10</v>
      </c>
      <c r="C325" t="s">
        <v>379</v>
      </c>
      <c r="D325">
        <v>3000</v>
      </c>
      <c r="E325" t="s">
        <v>49</v>
      </c>
      <c r="F325">
        <v>2.633</v>
      </c>
      <c r="G325" t="s">
        <v>73</v>
      </c>
      <c r="H325">
        <v>2</v>
      </c>
      <c r="I325">
        <f>IFERROR(VLOOKUP(C325,'nfl-week5-2.csv'!E:F,2,FALSE),0)</f>
        <v>6.8</v>
      </c>
      <c r="J325">
        <f>IFERROR(VLOOKUP(C325,'CBS-week5-2.csv'!E:F,2,FALSE),0)</f>
        <v>0</v>
      </c>
      <c r="K325">
        <f>IFERROR(VLOOKUP(C325,'fleaflicker-week5-2.csv'!E:F,2,FALSE),0)</f>
        <v>6.4</v>
      </c>
      <c r="L325">
        <f>IFERROR(VLOOKUP(C325,'espn-week5-2.csv'!E:F,2,FALSE),0)</f>
        <v>0</v>
      </c>
      <c r="M325">
        <f t="shared" si="5"/>
        <v>5.0666666666666673</v>
      </c>
    </row>
    <row r="326" spans="1:13">
      <c r="A326">
        <v>324</v>
      </c>
      <c r="B326" t="s">
        <v>20</v>
      </c>
      <c r="C326" t="s">
        <v>380</v>
      </c>
      <c r="D326">
        <v>3000</v>
      </c>
      <c r="E326" t="s">
        <v>26</v>
      </c>
      <c r="F326">
        <v>0.27500000000000002</v>
      </c>
      <c r="G326" t="s">
        <v>27</v>
      </c>
      <c r="I326">
        <f>IFERROR(VLOOKUP(C326,'nfl-week5-2.csv'!E:F,2,FALSE),0)</f>
        <v>0.7</v>
      </c>
      <c r="J326">
        <f>IFERROR(VLOOKUP(C326,'CBS-week5-2.csv'!E:F,2,FALSE),0)</f>
        <v>4.6900000000000004</v>
      </c>
      <c r="K326">
        <f>IFERROR(VLOOKUP(C326,'fleaflicker-week5-2.csv'!E:F,2,FALSE),0)</f>
        <v>0.6</v>
      </c>
      <c r="L326">
        <f>IFERROR(VLOOKUP(C326,'espn-week5-2.csv'!E:F,2,FALSE),0)</f>
        <v>0.2</v>
      </c>
      <c r="M326">
        <f t="shared" si="5"/>
        <v>1.5475000000000001</v>
      </c>
    </row>
    <row r="327" spans="1:13">
      <c r="A327">
        <v>325</v>
      </c>
      <c r="B327" t="s">
        <v>20</v>
      </c>
      <c r="C327" t="s">
        <v>381</v>
      </c>
      <c r="D327">
        <v>3000</v>
      </c>
      <c r="E327" t="s">
        <v>45</v>
      </c>
      <c r="F327">
        <v>0.375</v>
      </c>
      <c r="G327" t="s">
        <v>46</v>
      </c>
      <c r="I327">
        <f>IFERROR(VLOOKUP(C327,'nfl-week5-2.csv'!E:F,2,FALSE),0)</f>
        <v>0</v>
      </c>
      <c r="J327">
        <f>IFERROR(VLOOKUP(C327,'CBS-week5-2.csv'!E:F,2,FALSE),0)</f>
        <v>0.02</v>
      </c>
      <c r="K327">
        <f>IFERROR(VLOOKUP(C327,'fleaflicker-week5-2.csv'!E:F,2,FALSE),0)</f>
        <v>0</v>
      </c>
      <c r="L327">
        <f>IFERROR(VLOOKUP(C327,'espn-week5-2.csv'!E:F,2,FALSE),0)</f>
        <v>0.52</v>
      </c>
      <c r="M327">
        <f t="shared" si="5"/>
        <v>0.27</v>
      </c>
    </row>
    <row r="328" spans="1:13">
      <c r="A328">
        <v>326</v>
      </c>
      <c r="B328" t="s">
        <v>10</v>
      </c>
      <c r="C328" t="s">
        <v>382</v>
      </c>
      <c r="D328">
        <v>3000</v>
      </c>
      <c r="E328" t="s">
        <v>35</v>
      </c>
      <c r="F328">
        <v>1.833</v>
      </c>
      <c r="G328" t="s">
        <v>36</v>
      </c>
      <c r="H328">
        <v>2</v>
      </c>
      <c r="I328">
        <f>IFERROR(VLOOKUP(C328,'nfl-week5-2.csv'!E:F,2,FALSE),0)</f>
        <v>1.8</v>
      </c>
      <c r="J328">
        <f>IFERROR(VLOOKUP(C328,'CBS-week5-2.csv'!E:F,2,FALSE),0)</f>
        <v>4.8099999999999996</v>
      </c>
      <c r="K328">
        <f>IFERROR(VLOOKUP(C328,'fleaflicker-week5-2.csv'!E:F,2,FALSE),0)</f>
        <v>1.9</v>
      </c>
      <c r="L328">
        <f>IFERROR(VLOOKUP(C328,'espn-week5-2.csv'!E:F,2,FALSE),0)</f>
        <v>2.4</v>
      </c>
      <c r="M328">
        <f t="shared" si="5"/>
        <v>2.5819999999999999</v>
      </c>
    </row>
    <row r="329" spans="1:13">
      <c r="A329">
        <v>327</v>
      </c>
      <c r="B329" t="s">
        <v>20</v>
      </c>
      <c r="C329" t="s">
        <v>383</v>
      </c>
      <c r="D329">
        <v>3000</v>
      </c>
      <c r="E329" t="s">
        <v>84</v>
      </c>
      <c r="F329">
        <v>1</v>
      </c>
      <c r="G329" t="s">
        <v>108</v>
      </c>
      <c r="I329">
        <f>IFERROR(VLOOKUP(C329,'nfl-week5-2.csv'!E:F,2,FALSE),0)</f>
        <v>0</v>
      </c>
      <c r="J329">
        <f>IFERROR(VLOOKUP(C329,'CBS-week5-2.csv'!E:F,2,FALSE),0)</f>
        <v>0</v>
      </c>
      <c r="K329">
        <f>IFERROR(VLOOKUP(C329,'fleaflicker-week5-2.csv'!E:F,2,FALSE),0)</f>
        <v>0</v>
      </c>
      <c r="L329">
        <f>IFERROR(VLOOKUP(C329,'espn-week5-2.csv'!E:F,2,FALSE),0)</f>
        <v>1.07</v>
      </c>
      <c r="M329">
        <f t="shared" si="5"/>
        <v>1.07</v>
      </c>
    </row>
    <row r="330" spans="1:13">
      <c r="A330">
        <v>328</v>
      </c>
      <c r="B330" t="s">
        <v>10</v>
      </c>
      <c r="C330" t="s">
        <v>384</v>
      </c>
      <c r="D330">
        <v>3000</v>
      </c>
      <c r="E330" t="s">
        <v>15</v>
      </c>
      <c r="F330">
        <v>1.9</v>
      </c>
      <c r="G330" t="s">
        <v>117</v>
      </c>
      <c r="I330">
        <f>IFERROR(VLOOKUP(C330,'nfl-week5-2.csv'!E:F,2,FALSE),0)</f>
        <v>0</v>
      </c>
      <c r="J330">
        <f>IFERROR(VLOOKUP(C330,'CBS-week5-2.csv'!E:F,2,FALSE),0)</f>
        <v>0</v>
      </c>
      <c r="K330">
        <f>IFERROR(VLOOKUP(C330,'fleaflicker-week5-2.csv'!E:F,2,FALSE),0)</f>
        <v>0</v>
      </c>
      <c r="L330">
        <f>IFERROR(VLOOKUP(C330,'espn-week5-2.csv'!E:F,2,FALSE),0)</f>
        <v>0</v>
      </c>
      <c r="M330">
        <f t="shared" si="5"/>
        <v>0</v>
      </c>
    </row>
    <row r="331" spans="1:13">
      <c r="A331">
        <v>329</v>
      </c>
      <c r="B331" t="s">
        <v>20</v>
      </c>
      <c r="C331" t="s">
        <v>385</v>
      </c>
      <c r="D331">
        <v>3000</v>
      </c>
      <c r="E331" t="s">
        <v>35</v>
      </c>
      <c r="F331">
        <v>2.15</v>
      </c>
      <c r="G331" t="s">
        <v>58</v>
      </c>
      <c r="H331">
        <v>2.5</v>
      </c>
      <c r="I331">
        <f>IFERROR(VLOOKUP(C331,'nfl-week5-2.csv'!E:F,2,FALSE),0)</f>
        <v>5.3</v>
      </c>
      <c r="J331">
        <f>IFERROR(VLOOKUP(C331,'CBS-week5-2.csv'!E:F,2,FALSE),0)</f>
        <v>4.45</v>
      </c>
      <c r="K331">
        <f>IFERROR(VLOOKUP(C331,'fleaflicker-week5-2.csv'!E:F,2,FALSE),0)</f>
        <v>5.9</v>
      </c>
      <c r="L331">
        <f>IFERROR(VLOOKUP(C331,'espn-week5-2.csv'!E:F,2,FALSE),0)</f>
        <v>0.49</v>
      </c>
      <c r="M331">
        <f t="shared" si="5"/>
        <v>3.7279999999999993</v>
      </c>
    </row>
    <row r="332" spans="1:13">
      <c r="A332">
        <v>330</v>
      </c>
      <c r="B332" t="s">
        <v>10</v>
      </c>
      <c r="C332" t="s">
        <v>386</v>
      </c>
      <c r="D332">
        <v>3000</v>
      </c>
      <c r="E332" t="s">
        <v>12</v>
      </c>
      <c r="F332">
        <v>0</v>
      </c>
      <c r="G332" t="s">
        <v>13</v>
      </c>
      <c r="I332">
        <f>IFERROR(VLOOKUP(C332,'nfl-week5-2.csv'!E:F,2,FALSE),0)</f>
        <v>1.6</v>
      </c>
      <c r="J332">
        <f>IFERROR(VLOOKUP(C332,'CBS-week5-2.csv'!E:F,2,FALSE),0)</f>
        <v>0</v>
      </c>
      <c r="K332">
        <f>IFERROR(VLOOKUP(C332,'fleaflicker-week5-2.csv'!E:F,2,FALSE),0)</f>
        <v>1.8</v>
      </c>
      <c r="L332">
        <f>IFERROR(VLOOKUP(C332,'espn-week5-2.csv'!E:F,2,FALSE),0)</f>
        <v>0</v>
      </c>
      <c r="M332">
        <f t="shared" si="5"/>
        <v>1.7000000000000002</v>
      </c>
    </row>
    <row r="333" spans="1:13">
      <c r="A333">
        <v>331</v>
      </c>
      <c r="B333" t="s">
        <v>10</v>
      </c>
      <c r="C333" t="s">
        <v>387</v>
      </c>
      <c r="D333">
        <v>3000</v>
      </c>
      <c r="E333" t="s">
        <v>45</v>
      </c>
      <c r="F333">
        <v>-0.5</v>
      </c>
      <c r="G333" t="s">
        <v>64</v>
      </c>
      <c r="I333">
        <f>IFERROR(VLOOKUP(C333,'nfl-week5-2.csv'!E:F,2,FALSE),0)</f>
        <v>1.6</v>
      </c>
      <c r="J333">
        <f>IFERROR(VLOOKUP(C333,'CBS-week5-2.csv'!E:F,2,FALSE),0)</f>
        <v>0</v>
      </c>
      <c r="K333">
        <f>IFERROR(VLOOKUP(C333,'fleaflicker-week5-2.csv'!E:F,2,FALSE),0)</f>
        <v>1.8</v>
      </c>
      <c r="L333">
        <f>IFERROR(VLOOKUP(C333,'espn-week5-2.csv'!E:F,2,FALSE),0)</f>
        <v>1.96</v>
      </c>
      <c r="M333">
        <f t="shared" si="5"/>
        <v>1.7866666666666668</v>
      </c>
    </row>
    <row r="334" spans="1:13">
      <c r="A334">
        <v>332</v>
      </c>
      <c r="B334" t="s">
        <v>10</v>
      </c>
      <c r="C334" t="s">
        <v>388</v>
      </c>
      <c r="D334">
        <v>3000</v>
      </c>
      <c r="E334" t="s">
        <v>26</v>
      </c>
      <c r="F334">
        <v>3.8250000000000002</v>
      </c>
      <c r="G334" t="s">
        <v>70</v>
      </c>
      <c r="I334">
        <f>IFERROR(VLOOKUP(C334,'nfl-week5-2.csv'!E:F,2,FALSE),0)</f>
        <v>3.2</v>
      </c>
      <c r="J334">
        <f>IFERROR(VLOOKUP(C334,'CBS-week5-2.csv'!E:F,2,FALSE),0)</f>
        <v>4.34</v>
      </c>
      <c r="K334">
        <f>IFERROR(VLOOKUP(C334,'fleaflicker-week5-2.csv'!E:F,2,FALSE),0)</f>
        <v>2.6</v>
      </c>
      <c r="L334">
        <f>IFERROR(VLOOKUP(C334,'espn-week5-2.csv'!E:F,2,FALSE),0)</f>
        <v>2.59</v>
      </c>
      <c r="M334">
        <f t="shared" si="5"/>
        <v>3.1825000000000001</v>
      </c>
    </row>
    <row r="335" spans="1:13">
      <c r="A335">
        <v>333</v>
      </c>
      <c r="B335" t="s">
        <v>10</v>
      </c>
      <c r="C335" t="s">
        <v>389</v>
      </c>
      <c r="D335">
        <v>3000</v>
      </c>
      <c r="E335" t="s">
        <v>45</v>
      </c>
      <c r="F335">
        <v>0</v>
      </c>
      <c r="G335" t="s">
        <v>46</v>
      </c>
      <c r="I335">
        <f>IFERROR(VLOOKUP(C335,'nfl-week5-2.csv'!E:F,2,FALSE),0)</f>
        <v>0</v>
      </c>
      <c r="J335">
        <f>IFERROR(VLOOKUP(C335,'CBS-week5-2.csv'!E:F,2,FALSE),0)</f>
        <v>4.03</v>
      </c>
      <c r="K335">
        <f>IFERROR(VLOOKUP(C335,'fleaflicker-week5-2.csv'!E:F,2,FALSE),0)</f>
        <v>0</v>
      </c>
      <c r="L335">
        <f>IFERROR(VLOOKUP(C335,'espn-week5-2.csv'!E:F,2,FALSE),0)</f>
        <v>0.25</v>
      </c>
      <c r="M335">
        <f t="shared" si="5"/>
        <v>2.14</v>
      </c>
    </row>
    <row r="336" spans="1:13">
      <c r="A336">
        <v>334</v>
      </c>
      <c r="B336" t="s">
        <v>10</v>
      </c>
      <c r="C336" t="s">
        <v>390</v>
      </c>
      <c r="D336">
        <v>3000</v>
      </c>
      <c r="E336" t="s">
        <v>15</v>
      </c>
      <c r="F336">
        <v>0.375</v>
      </c>
      <c r="G336" t="s">
        <v>16</v>
      </c>
      <c r="I336">
        <f>IFERROR(VLOOKUP(C336,'nfl-week5-2.csv'!E:F,2,FALSE),0)</f>
        <v>0</v>
      </c>
      <c r="J336">
        <f>IFERROR(VLOOKUP(C336,'CBS-week5-2.csv'!E:F,2,FALSE),0)</f>
        <v>0.17</v>
      </c>
      <c r="K336">
        <f>IFERROR(VLOOKUP(C336,'fleaflicker-week5-2.csv'!E:F,2,FALSE),0)</f>
        <v>0</v>
      </c>
      <c r="L336">
        <f>IFERROR(VLOOKUP(C336,'espn-week5-2.csv'!E:F,2,FALSE),0)</f>
        <v>1.22</v>
      </c>
      <c r="M336">
        <f t="shared" si="5"/>
        <v>0.69499999999999995</v>
      </c>
    </row>
    <row r="337" spans="1:13">
      <c r="A337">
        <v>335</v>
      </c>
      <c r="B337" t="s">
        <v>20</v>
      </c>
      <c r="C337" t="s">
        <v>391</v>
      </c>
      <c r="D337">
        <v>3000</v>
      </c>
      <c r="E337" t="s">
        <v>26</v>
      </c>
      <c r="F337">
        <v>2.7</v>
      </c>
      <c r="G337" t="s">
        <v>70</v>
      </c>
      <c r="I337">
        <f>IFERROR(VLOOKUP(C337,'nfl-week5-2.csv'!E:F,2,FALSE),0)</f>
        <v>0</v>
      </c>
      <c r="J337">
        <f>IFERROR(VLOOKUP(C337,'CBS-week5-2.csv'!E:F,2,FALSE),0)</f>
        <v>0.03</v>
      </c>
      <c r="K337">
        <f>IFERROR(VLOOKUP(C337,'fleaflicker-week5-2.csv'!E:F,2,FALSE),0)</f>
        <v>0</v>
      </c>
      <c r="L337">
        <f>IFERROR(VLOOKUP(C337,'espn-week5-2.csv'!E:F,2,FALSE),0)</f>
        <v>0.76</v>
      </c>
      <c r="M337">
        <f t="shared" si="5"/>
        <v>0.39500000000000002</v>
      </c>
    </row>
    <row r="338" spans="1:13">
      <c r="A338">
        <v>336</v>
      </c>
      <c r="B338" t="s">
        <v>10</v>
      </c>
      <c r="C338" t="s">
        <v>392</v>
      </c>
      <c r="D338">
        <v>3000</v>
      </c>
      <c r="E338" t="s">
        <v>35</v>
      </c>
      <c r="F338">
        <v>2.2000000000000002</v>
      </c>
      <c r="G338" t="s">
        <v>58</v>
      </c>
      <c r="I338">
        <f>IFERROR(VLOOKUP(C338,'nfl-week5-2.csv'!E:F,2,FALSE),0)</f>
        <v>0</v>
      </c>
      <c r="J338">
        <f>IFERROR(VLOOKUP(C338,'CBS-week5-2.csv'!E:F,2,FALSE),0)</f>
        <v>0</v>
      </c>
      <c r="K338">
        <f>IFERROR(VLOOKUP(C338,'fleaflicker-week5-2.csv'!E:F,2,FALSE),0)</f>
        <v>0</v>
      </c>
      <c r="L338">
        <f>IFERROR(VLOOKUP(C338,'espn-week5-2.csv'!E:F,2,FALSE),0)</f>
        <v>1.42</v>
      </c>
      <c r="M338">
        <f t="shared" si="5"/>
        <v>1.42</v>
      </c>
    </row>
    <row r="339" spans="1:13">
      <c r="A339">
        <v>337</v>
      </c>
      <c r="B339" t="s">
        <v>20</v>
      </c>
      <c r="C339" t="s">
        <v>393</v>
      </c>
      <c r="D339">
        <v>3000</v>
      </c>
      <c r="E339" t="s">
        <v>45</v>
      </c>
      <c r="F339">
        <v>0.72499999999999998</v>
      </c>
      <c r="G339" t="s">
        <v>46</v>
      </c>
      <c r="H339">
        <v>2.5</v>
      </c>
      <c r="I339">
        <f>IFERROR(VLOOKUP(C339,'nfl-week5-2.csv'!E:F,2,FALSE),0)</f>
        <v>0</v>
      </c>
      <c r="J339">
        <f>IFERROR(VLOOKUP(C339,'CBS-week5-2.csv'!E:F,2,FALSE),0)</f>
        <v>3.5</v>
      </c>
      <c r="K339">
        <f>IFERROR(VLOOKUP(C339,'fleaflicker-week5-2.csv'!E:F,2,FALSE),0)</f>
        <v>0</v>
      </c>
      <c r="L339">
        <f>IFERROR(VLOOKUP(C339,'espn-week5-2.csv'!E:F,2,FALSE),0)</f>
        <v>1.68</v>
      </c>
      <c r="M339">
        <f t="shared" si="5"/>
        <v>2.56</v>
      </c>
    </row>
    <row r="340" spans="1:13">
      <c r="A340">
        <v>338</v>
      </c>
      <c r="B340" t="s">
        <v>10</v>
      </c>
      <c r="C340" t="s">
        <v>394</v>
      </c>
      <c r="D340">
        <v>3000</v>
      </c>
      <c r="E340" t="s">
        <v>49</v>
      </c>
      <c r="F340">
        <v>11.25</v>
      </c>
      <c r="G340" t="s">
        <v>50</v>
      </c>
      <c r="H340">
        <v>11.5</v>
      </c>
      <c r="I340">
        <f>IFERROR(VLOOKUP(C340,'nfl-week5-2.csv'!E:F,2,FALSE),0)</f>
        <v>6.4</v>
      </c>
      <c r="J340">
        <f>IFERROR(VLOOKUP(C340,'CBS-week5-2.csv'!E:F,2,FALSE),0)</f>
        <v>11.03</v>
      </c>
      <c r="K340">
        <f>IFERROR(VLOOKUP(C340,'fleaflicker-week5-2.csv'!E:F,2,FALSE),0)</f>
        <v>5.2</v>
      </c>
      <c r="L340">
        <f>IFERROR(VLOOKUP(C340,'espn-week5-2.csv'!E:F,2,FALSE),0)</f>
        <v>11.58</v>
      </c>
      <c r="M340">
        <f t="shared" si="5"/>
        <v>9.1419999999999995</v>
      </c>
    </row>
    <row r="341" spans="1:13">
      <c r="A341">
        <v>339</v>
      </c>
      <c r="B341" t="s">
        <v>10</v>
      </c>
      <c r="C341" t="s">
        <v>395</v>
      </c>
      <c r="D341">
        <v>3000</v>
      </c>
      <c r="E341" t="s">
        <v>15</v>
      </c>
      <c r="F341">
        <v>3.875</v>
      </c>
      <c r="G341" t="s">
        <v>117</v>
      </c>
      <c r="H341">
        <v>4</v>
      </c>
      <c r="I341">
        <f>IFERROR(VLOOKUP(C341,'nfl-week5-2.csv'!E:F,2,FALSE),0)</f>
        <v>0</v>
      </c>
      <c r="J341">
        <f>IFERROR(VLOOKUP(C341,'CBS-week5-2.csv'!E:F,2,FALSE),0)</f>
        <v>4.67</v>
      </c>
      <c r="K341">
        <f>IFERROR(VLOOKUP(C341,'fleaflicker-week5-2.csv'!E:F,2,FALSE),0)</f>
        <v>0</v>
      </c>
      <c r="L341">
        <f>IFERROR(VLOOKUP(C341,'espn-week5-2.csv'!E:F,2,FALSE),0)</f>
        <v>3.6</v>
      </c>
      <c r="M341">
        <f t="shared" si="5"/>
        <v>4.09</v>
      </c>
    </row>
    <row r="342" spans="1:13">
      <c r="A342">
        <v>340</v>
      </c>
      <c r="B342" t="s">
        <v>10</v>
      </c>
      <c r="C342" t="s">
        <v>396</v>
      </c>
      <c r="D342">
        <v>3000</v>
      </c>
      <c r="E342" t="s">
        <v>18</v>
      </c>
      <c r="F342">
        <v>1.05</v>
      </c>
      <c r="G342" t="s">
        <v>19</v>
      </c>
      <c r="I342">
        <f>IFERROR(VLOOKUP(C342,'nfl-week5-2.csv'!E:F,2,FALSE),0)</f>
        <v>1.6</v>
      </c>
      <c r="J342">
        <f>IFERROR(VLOOKUP(C342,'CBS-week5-2.csv'!E:F,2,FALSE),0)</f>
        <v>0</v>
      </c>
      <c r="K342">
        <f>IFERROR(VLOOKUP(C342,'fleaflicker-week5-2.csv'!E:F,2,FALSE),0)</f>
        <v>1.8</v>
      </c>
      <c r="L342">
        <f>IFERROR(VLOOKUP(C342,'espn-week5-2.csv'!E:F,2,FALSE),0)</f>
        <v>0</v>
      </c>
      <c r="M342">
        <f t="shared" si="5"/>
        <v>1.7000000000000002</v>
      </c>
    </row>
    <row r="343" spans="1:13">
      <c r="A343">
        <v>341</v>
      </c>
      <c r="B343" t="s">
        <v>20</v>
      </c>
      <c r="C343" t="s">
        <v>397</v>
      </c>
      <c r="D343">
        <v>3000</v>
      </c>
      <c r="E343" t="s">
        <v>35</v>
      </c>
      <c r="F343">
        <v>0</v>
      </c>
      <c r="G343" t="s">
        <v>58</v>
      </c>
      <c r="I343">
        <f>IFERROR(VLOOKUP(C343,'nfl-week5-2.csv'!E:F,2,FALSE),0)</f>
        <v>3.1</v>
      </c>
      <c r="J343">
        <f>IFERROR(VLOOKUP(C343,'CBS-week5-2.csv'!E:F,2,FALSE),0)</f>
        <v>0.09</v>
      </c>
      <c r="K343">
        <f>IFERROR(VLOOKUP(C343,'fleaflicker-week5-2.csv'!E:F,2,FALSE),0)</f>
        <v>3.4</v>
      </c>
      <c r="L343">
        <f>IFERROR(VLOOKUP(C343,'espn-week5-2.csv'!E:F,2,FALSE),0)</f>
        <v>0</v>
      </c>
      <c r="M343">
        <f t="shared" si="5"/>
        <v>2.1966666666666668</v>
      </c>
    </row>
    <row r="344" spans="1:13">
      <c r="A344">
        <v>342</v>
      </c>
      <c r="B344" t="s">
        <v>10</v>
      </c>
      <c r="C344" t="s">
        <v>398</v>
      </c>
      <c r="D344">
        <v>3000</v>
      </c>
      <c r="E344" t="s">
        <v>12</v>
      </c>
      <c r="F344">
        <v>5.3330000000000002</v>
      </c>
      <c r="G344" t="s">
        <v>96</v>
      </c>
      <c r="I344">
        <f>IFERROR(VLOOKUP(C344,'nfl-week5-2.csv'!E:F,2,FALSE),0)</f>
        <v>0</v>
      </c>
      <c r="J344">
        <f>IFERROR(VLOOKUP(C344,'CBS-week5-2.csv'!E:F,2,FALSE),0)</f>
        <v>0</v>
      </c>
      <c r="K344">
        <f>IFERROR(VLOOKUP(C344,'fleaflicker-week5-2.csv'!E:F,2,FALSE),0)</f>
        <v>0</v>
      </c>
      <c r="L344">
        <f>IFERROR(VLOOKUP(C344,'espn-week5-2.csv'!E:F,2,FALSE),0)</f>
        <v>3.82</v>
      </c>
      <c r="M344">
        <f t="shared" si="5"/>
        <v>3.82</v>
      </c>
    </row>
    <row r="345" spans="1:13">
      <c r="A345">
        <v>343</v>
      </c>
      <c r="B345" t="s">
        <v>20</v>
      </c>
      <c r="C345" t="s">
        <v>399</v>
      </c>
      <c r="D345">
        <v>3000</v>
      </c>
      <c r="E345" t="s">
        <v>77</v>
      </c>
      <c r="F345">
        <v>2.2999999999999998</v>
      </c>
      <c r="G345" t="s">
        <v>78</v>
      </c>
      <c r="I345">
        <f>IFERROR(VLOOKUP(C345,'nfl-week5-2.csv'!E:F,2,FALSE),0)</f>
        <v>0.8</v>
      </c>
      <c r="J345">
        <f>IFERROR(VLOOKUP(C345,'CBS-week5-2.csv'!E:F,2,FALSE),0)</f>
        <v>3.92</v>
      </c>
      <c r="K345">
        <f>IFERROR(VLOOKUP(C345,'fleaflicker-week5-2.csv'!E:F,2,FALSE),0)</f>
        <v>0.6</v>
      </c>
      <c r="L345">
        <f>IFERROR(VLOOKUP(C345,'espn-week5-2.csv'!E:F,2,FALSE),0)</f>
        <v>2.67</v>
      </c>
      <c r="M345">
        <f t="shared" si="5"/>
        <v>1.9974999999999998</v>
      </c>
    </row>
    <row r="346" spans="1:13">
      <c r="A346">
        <v>344</v>
      </c>
      <c r="B346" t="s">
        <v>10</v>
      </c>
      <c r="C346" t="s">
        <v>400</v>
      </c>
      <c r="D346">
        <v>3000</v>
      </c>
      <c r="E346" t="s">
        <v>84</v>
      </c>
      <c r="F346">
        <v>4.0999999999999996</v>
      </c>
      <c r="G346" t="s">
        <v>108</v>
      </c>
      <c r="I346">
        <f>IFERROR(VLOOKUP(C346,'nfl-week5-2.csv'!E:F,2,FALSE),0)</f>
        <v>0</v>
      </c>
      <c r="J346">
        <f>IFERROR(VLOOKUP(C346,'CBS-week5-2.csv'!E:F,2,FALSE),0)</f>
        <v>6.71</v>
      </c>
      <c r="K346">
        <f>IFERROR(VLOOKUP(C346,'fleaflicker-week5-2.csv'!E:F,2,FALSE),0)</f>
        <v>0</v>
      </c>
      <c r="L346">
        <f>IFERROR(VLOOKUP(C346,'espn-week5-2.csv'!E:F,2,FALSE),0)</f>
        <v>0</v>
      </c>
      <c r="M346">
        <f t="shared" si="5"/>
        <v>6.71</v>
      </c>
    </row>
    <row r="347" spans="1:13">
      <c r="A347">
        <v>345</v>
      </c>
      <c r="B347" t="s">
        <v>10</v>
      </c>
      <c r="C347" t="s">
        <v>401</v>
      </c>
      <c r="D347">
        <v>3000</v>
      </c>
      <c r="E347" t="s">
        <v>84</v>
      </c>
      <c r="F347">
        <v>1.133</v>
      </c>
      <c r="G347" t="s">
        <v>85</v>
      </c>
      <c r="I347">
        <f>IFERROR(VLOOKUP(C347,'nfl-week5-2.csv'!E:F,2,FALSE),0)</f>
        <v>0</v>
      </c>
      <c r="J347">
        <f>IFERROR(VLOOKUP(C347,'CBS-week5-2.csv'!E:F,2,FALSE),0)</f>
        <v>0</v>
      </c>
      <c r="K347">
        <f>IFERROR(VLOOKUP(C347,'fleaflicker-week5-2.csv'!E:F,2,FALSE),0)</f>
        <v>0</v>
      </c>
      <c r="L347">
        <f>IFERROR(VLOOKUP(C347,'espn-week5-2.csv'!E:F,2,FALSE),0)</f>
        <v>0</v>
      </c>
      <c r="M347">
        <f t="shared" si="5"/>
        <v>0</v>
      </c>
    </row>
    <row r="348" spans="1:13">
      <c r="A348">
        <v>346</v>
      </c>
      <c r="B348" t="s">
        <v>20</v>
      </c>
      <c r="C348" t="s">
        <v>402</v>
      </c>
      <c r="D348">
        <v>3000</v>
      </c>
      <c r="E348" t="s">
        <v>30</v>
      </c>
      <c r="F348">
        <v>0.85</v>
      </c>
      <c r="G348" t="s">
        <v>31</v>
      </c>
      <c r="I348">
        <f>IFERROR(VLOOKUP(C348,'nfl-week5-2.csv'!E:F,2,FALSE),0)</f>
        <v>0</v>
      </c>
      <c r="J348">
        <f>IFERROR(VLOOKUP(C348,'CBS-week5-2.csv'!E:F,2,FALSE),0)</f>
        <v>0</v>
      </c>
      <c r="K348">
        <f>IFERROR(VLOOKUP(C348,'fleaflicker-week5-2.csv'!E:F,2,FALSE),0)</f>
        <v>0</v>
      </c>
      <c r="L348">
        <f>IFERROR(VLOOKUP(C348,'espn-week5-2.csv'!E:F,2,FALSE),0)</f>
        <v>0.11</v>
      </c>
      <c r="M348">
        <f t="shared" si="5"/>
        <v>0.11</v>
      </c>
    </row>
    <row r="349" spans="1:13">
      <c r="A349">
        <v>347</v>
      </c>
      <c r="B349" t="s">
        <v>10</v>
      </c>
      <c r="C349" t="s">
        <v>403</v>
      </c>
      <c r="D349">
        <v>3000</v>
      </c>
      <c r="E349" t="s">
        <v>15</v>
      </c>
      <c r="F349">
        <v>1.25</v>
      </c>
      <c r="G349" t="s">
        <v>117</v>
      </c>
      <c r="I349">
        <f>IFERROR(VLOOKUP(C349,'nfl-week5-2.csv'!E:F,2,FALSE),0)</f>
        <v>2.7</v>
      </c>
      <c r="J349">
        <f>IFERROR(VLOOKUP(C349,'CBS-week5-2.csv'!E:F,2,FALSE),0)</f>
        <v>4.09</v>
      </c>
      <c r="K349">
        <f>IFERROR(VLOOKUP(C349,'fleaflicker-week5-2.csv'!E:F,2,FALSE),0)</f>
        <v>2.4</v>
      </c>
      <c r="L349">
        <f>IFERROR(VLOOKUP(C349,'espn-week5-2.csv'!E:F,2,FALSE),0)</f>
        <v>1.49</v>
      </c>
      <c r="M349">
        <f t="shared" si="5"/>
        <v>2.67</v>
      </c>
    </row>
    <row r="350" spans="1:13">
      <c r="A350">
        <v>348</v>
      </c>
      <c r="B350" t="s">
        <v>20</v>
      </c>
      <c r="C350" t="s">
        <v>404</v>
      </c>
      <c r="D350">
        <v>3000</v>
      </c>
      <c r="E350" t="s">
        <v>30</v>
      </c>
      <c r="F350">
        <v>0</v>
      </c>
      <c r="G350" t="s">
        <v>31</v>
      </c>
      <c r="I350">
        <f>IFERROR(VLOOKUP(C350,'nfl-week5-2.csv'!E:F,2,FALSE),0)</f>
        <v>0</v>
      </c>
      <c r="J350">
        <f>IFERROR(VLOOKUP(C350,'CBS-week5-2.csv'!E:F,2,FALSE),0)</f>
        <v>0.02</v>
      </c>
      <c r="K350">
        <f>IFERROR(VLOOKUP(C350,'fleaflicker-week5-2.csv'!E:F,2,FALSE),0)</f>
        <v>0</v>
      </c>
      <c r="L350">
        <f>IFERROR(VLOOKUP(C350,'espn-week5-2.csv'!E:F,2,FALSE),0)</f>
        <v>0</v>
      </c>
      <c r="M350">
        <f t="shared" si="5"/>
        <v>0.02</v>
      </c>
    </row>
    <row r="351" spans="1:13">
      <c r="A351">
        <v>349</v>
      </c>
      <c r="B351" t="s">
        <v>10</v>
      </c>
      <c r="C351" t="s">
        <v>405</v>
      </c>
      <c r="D351">
        <v>3000</v>
      </c>
      <c r="E351" t="s">
        <v>30</v>
      </c>
      <c r="F351">
        <v>0</v>
      </c>
      <c r="G351" t="s">
        <v>120</v>
      </c>
      <c r="I351">
        <f>IFERROR(VLOOKUP(C351,'nfl-week5-2.csv'!E:F,2,FALSE),0)</f>
        <v>0</v>
      </c>
      <c r="J351">
        <f>IFERROR(VLOOKUP(C351,'CBS-week5-2.csv'!E:F,2,FALSE),0)</f>
        <v>0</v>
      </c>
      <c r="K351">
        <f>IFERROR(VLOOKUP(C351,'fleaflicker-week5-2.csv'!E:F,2,FALSE),0)</f>
        <v>0</v>
      </c>
      <c r="L351">
        <f>IFERROR(VLOOKUP(C351,'espn-week5-2.csv'!E:F,2,FALSE),0)</f>
        <v>0</v>
      </c>
      <c r="M351">
        <f t="shared" si="5"/>
        <v>0</v>
      </c>
    </row>
    <row r="352" spans="1:13">
      <c r="A352">
        <v>350</v>
      </c>
      <c r="B352" t="s">
        <v>10</v>
      </c>
      <c r="C352" t="s">
        <v>406</v>
      </c>
      <c r="D352">
        <v>3000</v>
      </c>
      <c r="E352" t="s">
        <v>35</v>
      </c>
      <c r="F352">
        <v>2.3250000000000002</v>
      </c>
      <c r="G352" t="s">
        <v>36</v>
      </c>
      <c r="H352">
        <v>2</v>
      </c>
      <c r="I352">
        <f>IFERROR(VLOOKUP(C352,'nfl-week5-2.csv'!E:F,2,FALSE),0)</f>
        <v>12.4</v>
      </c>
      <c r="J352">
        <f>IFERROR(VLOOKUP(C352,'CBS-week5-2.csv'!E:F,2,FALSE),0)</f>
        <v>3.65</v>
      </c>
      <c r="K352">
        <f>IFERROR(VLOOKUP(C352,'fleaflicker-week5-2.csv'!E:F,2,FALSE),0)</f>
        <v>13.2</v>
      </c>
      <c r="L352">
        <f>IFERROR(VLOOKUP(C352,'espn-week5-2.csv'!E:F,2,FALSE),0)</f>
        <v>3.41</v>
      </c>
      <c r="M352">
        <f t="shared" si="5"/>
        <v>6.9319999999999995</v>
      </c>
    </row>
    <row r="353" spans="1:13">
      <c r="A353">
        <v>351</v>
      </c>
      <c r="B353" t="s">
        <v>10</v>
      </c>
      <c r="C353" t="s">
        <v>407</v>
      </c>
      <c r="D353">
        <v>3000</v>
      </c>
      <c r="E353" t="s">
        <v>26</v>
      </c>
      <c r="F353">
        <v>0</v>
      </c>
      <c r="G353" t="s">
        <v>27</v>
      </c>
      <c r="I353">
        <f>IFERROR(VLOOKUP(C353,'nfl-week5-2.csv'!E:F,2,FALSE),0)</f>
        <v>0</v>
      </c>
      <c r="J353">
        <f>IFERROR(VLOOKUP(C353,'CBS-week5-2.csv'!E:F,2,FALSE),0)</f>
        <v>0.03</v>
      </c>
      <c r="K353">
        <f>IFERROR(VLOOKUP(C353,'fleaflicker-week5-2.csv'!E:F,2,FALSE),0)</f>
        <v>0</v>
      </c>
      <c r="L353">
        <f>IFERROR(VLOOKUP(C353,'espn-week5-2.csv'!E:F,2,FALSE),0)</f>
        <v>0</v>
      </c>
      <c r="M353">
        <f t="shared" si="5"/>
        <v>0.03</v>
      </c>
    </row>
    <row r="354" spans="1:13">
      <c r="A354">
        <v>352</v>
      </c>
      <c r="B354" t="s">
        <v>10</v>
      </c>
      <c r="C354" t="s">
        <v>408</v>
      </c>
      <c r="D354">
        <v>3000</v>
      </c>
      <c r="E354" t="s">
        <v>45</v>
      </c>
      <c r="F354">
        <v>0</v>
      </c>
      <c r="G354" t="s">
        <v>64</v>
      </c>
      <c r="I354">
        <f>IFERROR(VLOOKUP(C354,'nfl-week5-2.csv'!E:F,2,FALSE),0)</f>
        <v>0</v>
      </c>
      <c r="J354">
        <f>IFERROR(VLOOKUP(C354,'CBS-week5-2.csv'!E:F,2,FALSE),0)</f>
        <v>0</v>
      </c>
      <c r="K354">
        <f>IFERROR(VLOOKUP(C354,'fleaflicker-week5-2.csv'!E:F,2,FALSE),0)</f>
        <v>0</v>
      </c>
      <c r="L354">
        <f>IFERROR(VLOOKUP(C354,'espn-week5-2.csv'!E:F,2,FALSE),0)</f>
        <v>0</v>
      </c>
      <c r="M354">
        <f t="shared" si="5"/>
        <v>0</v>
      </c>
    </row>
    <row r="355" spans="1:13">
      <c r="A355">
        <v>353</v>
      </c>
      <c r="B355" t="s">
        <v>20</v>
      </c>
      <c r="C355" t="s">
        <v>409</v>
      </c>
      <c r="D355">
        <v>3000</v>
      </c>
      <c r="E355" t="s">
        <v>15</v>
      </c>
      <c r="F355">
        <v>2.95</v>
      </c>
      <c r="G355" t="s">
        <v>117</v>
      </c>
      <c r="I355">
        <f>IFERROR(VLOOKUP(C355,'nfl-week5-2.csv'!E:F,2,FALSE),0)</f>
        <v>0</v>
      </c>
      <c r="J355">
        <f>IFERROR(VLOOKUP(C355,'CBS-week5-2.csv'!E:F,2,FALSE),0)</f>
        <v>0.12</v>
      </c>
      <c r="K355">
        <f>IFERROR(VLOOKUP(C355,'fleaflicker-week5-2.csv'!E:F,2,FALSE),0)</f>
        <v>0</v>
      </c>
      <c r="L355">
        <f>IFERROR(VLOOKUP(C355,'espn-week5-2.csv'!E:F,2,FALSE),0)</f>
        <v>0</v>
      </c>
      <c r="M355">
        <f t="shared" si="5"/>
        <v>0.12</v>
      </c>
    </row>
    <row r="356" spans="1:13">
      <c r="A356">
        <v>354</v>
      </c>
      <c r="B356" t="s">
        <v>20</v>
      </c>
      <c r="C356" t="s">
        <v>410</v>
      </c>
      <c r="D356">
        <v>3000</v>
      </c>
      <c r="E356" t="s">
        <v>77</v>
      </c>
      <c r="F356">
        <v>6.2</v>
      </c>
      <c r="G356" t="s">
        <v>78</v>
      </c>
      <c r="H356">
        <v>4</v>
      </c>
      <c r="I356">
        <f>IFERROR(VLOOKUP(C356,'nfl-week5-2.csv'!E:F,2,FALSE),0)</f>
        <v>3.5</v>
      </c>
      <c r="J356">
        <f>IFERROR(VLOOKUP(C356,'CBS-week5-2.csv'!E:F,2,FALSE),0)</f>
        <v>6.11</v>
      </c>
      <c r="K356">
        <f>IFERROR(VLOOKUP(C356,'fleaflicker-week5-2.csv'!E:F,2,FALSE),0)</f>
        <v>3.9</v>
      </c>
      <c r="L356">
        <f>IFERROR(VLOOKUP(C356,'espn-week5-2.csv'!E:F,2,FALSE),0)</f>
        <v>6.19</v>
      </c>
      <c r="M356">
        <f t="shared" si="5"/>
        <v>4.74</v>
      </c>
    </row>
    <row r="357" spans="1:13">
      <c r="A357">
        <v>355</v>
      </c>
      <c r="B357" t="s">
        <v>10</v>
      </c>
      <c r="C357" t="s">
        <v>411</v>
      </c>
      <c r="D357">
        <v>3000</v>
      </c>
      <c r="E357" t="s">
        <v>23</v>
      </c>
      <c r="F357">
        <v>0</v>
      </c>
      <c r="G357" t="s">
        <v>24</v>
      </c>
      <c r="I357">
        <f>IFERROR(VLOOKUP(C357,'nfl-week5-2.csv'!E:F,2,FALSE),0)</f>
        <v>0</v>
      </c>
      <c r="J357">
        <f>IFERROR(VLOOKUP(C357,'CBS-week5-2.csv'!E:F,2,FALSE),0)</f>
        <v>0</v>
      </c>
      <c r="K357">
        <f>IFERROR(VLOOKUP(C357,'fleaflicker-week5-2.csv'!E:F,2,FALSE),0)</f>
        <v>0</v>
      </c>
      <c r="L357">
        <f>IFERROR(VLOOKUP(C357,'espn-week5-2.csv'!E:F,2,FALSE),0)</f>
        <v>1.4</v>
      </c>
      <c r="M357">
        <f t="shared" si="5"/>
        <v>1.4</v>
      </c>
    </row>
    <row r="358" spans="1:13">
      <c r="A358">
        <v>356</v>
      </c>
      <c r="B358" t="s">
        <v>20</v>
      </c>
      <c r="C358" t="s">
        <v>412</v>
      </c>
      <c r="D358">
        <v>3000</v>
      </c>
      <c r="E358" t="s">
        <v>49</v>
      </c>
      <c r="F358">
        <v>9.6999999999999993</v>
      </c>
      <c r="G358" t="s">
        <v>50</v>
      </c>
      <c r="H358">
        <v>2</v>
      </c>
      <c r="I358">
        <f>IFERROR(VLOOKUP(C358,'nfl-week5-2.csv'!E:F,2,FALSE),0)</f>
        <v>1.3</v>
      </c>
      <c r="J358">
        <f>IFERROR(VLOOKUP(C358,'CBS-week5-2.csv'!E:F,2,FALSE),0)</f>
        <v>5.91</v>
      </c>
      <c r="K358">
        <f>IFERROR(VLOOKUP(C358,'fleaflicker-week5-2.csv'!E:F,2,FALSE),0)</f>
        <v>1.1000000000000001</v>
      </c>
      <c r="L358">
        <f>IFERROR(VLOOKUP(C358,'espn-week5-2.csv'!E:F,2,FALSE),0)</f>
        <v>4.87</v>
      </c>
      <c r="M358">
        <f t="shared" si="5"/>
        <v>3.036</v>
      </c>
    </row>
    <row r="359" spans="1:13">
      <c r="A359">
        <v>357</v>
      </c>
      <c r="B359" t="s">
        <v>10</v>
      </c>
      <c r="C359" t="s">
        <v>413</v>
      </c>
      <c r="D359">
        <v>3000</v>
      </c>
      <c r="E359" t="s">
        <v>38</v>
      </c>
      <c r="F359">
        <v>0</v>
      </c>
      <c r="G359" t="s">
        <v>39</v>
      </c>
      <c r="I359">
        <f>IFERROR(VLOOKUP(C359,'nfl-week5-2.csv'!E:F,2,FALSE),0)</f>
        <v>0</v>
      </c>
      <c r="J359">
        <f>IFERROR(VLOOKUP(C359,'CBS-week5-2.csv'!E:F,2,FALSE),0)</f>
        <v>0</v>
      </c>
      <c r="K359">
        <f>IFERROR(VLOOKUP(C359,'fleaflicker-week5-2.csv'!E:F,2,FALSE),0)</f>
        <v>0</v>
      </c>
      <c r="L359">
        <f>IFERROR(VLOOKUP(C359,'espn-week5-2.csv'!E:F,2,FALSE),0)</f>
        <v>0</v>
      </c>
      <c r="M359">
        <f t="shared" si="5"/>
        <v>0</v>
      </c>
    </row>
    <row r="360" spans="1:13">
      <c r="A360">
        <v>358</v>
      </c>
      <c r="B360" t="s">
        <v>10</v>
      </c>
      <c r="C360" t="s">
        <v>414</v>
      </c>
      <c r="D360">
        <v>3000</v>
      </c>
      <c r="E360" t="s">
        <v>77</v>
      </c>
      <c r="F360">
        <v>4.6749999999999998</v>
      </c>
      <c r="G360" t="s">
        <v>125</v>
      </c>
      <c r="H360">
        <v>4</v>
      </c>
      <c r="I360">
        <f>IFERROR(VLOOKUP(C360,'nfl-week5-2.csv'!E:F,2,FALSE),0)</f>
        <v>3.6</v>
      </c>
      <c r="J360">
        <f>IFERROR(VLOOKUP(C360,'CBS-week5-2.csv'!E:F,2,FALSE),0)</f>
        <v>5.64</v>
      </c>
      <c r="K360">
        <f>IFERROR(VLOOKUP(C360,'fleaflicker-week5-2.csv'!E:F,2,FALSE),0)</f>
        <v>3.8</v>
      </c>
      <c r="L360">
        <f>IFERROR(VLOOKUP(C360,'espn-week5-2.csv'!E:F,2,FALSE),0)</f>
        <v>4.78</v>
      </c>
      <c r="M360">
        <f t="shared" si="5"/>
        <v>4.3639999999999999</v>
      </c>
    </row>
    <row r="361" spans="1:13">
      <c r="A361">
        <v>359</v>
      </c>
      <c r="B361" t="s">
        <v>20</v>
      </c>
      <c r="C361" t="s">
        <v>415</v>
      </c>
      <c r="D361">
        <v>3000</v>
      </c>
      <c r="E361" t="s">
        <v>35</v>
      </c>
      <c r="F361">
        <v>0.77500000000000002</v>
      </c>
      <c r="G361" t="s">
        <v>36</v>
      </c>
      <c r="H361">
        <v>4.5</v>
      </c>
      <c r="I361">
        <f>IFERROR(VLOOKUP(C361,'nfl-week5-2.csv'!E:F,2,FALSE),0)</f>
        <v>0</v>
      </c>
      <c r="J361">
        <f>IFERROR(VLOOKUP(C361,'CBS-week5-2.csv'!E:F,2,FALSE),0)</f>
        <v>6.9</v>
      </c>
      <c r="K361">
        <f>IFERROR(VLOOKUP(C361,'fleaflicker-week5-2.csv'!E:F,2,FALSE),0)</f>
        <v>0</v>
      </c>
      <c r="L361">
        <f>IFERROR(VLOOKUP(C361,'espn-week5-2.csv'!E:F,2,FALSE),0)</f>
        <v>5.56</v>
      </c>
      <c r="M361">
        <f t="shared" si="5"/>
        <v>5.6533333333333333</v>
      </c>
    </row>
    <row r="362" spans="1:13">
      <c r="A362">
        <v>360</v>
      </c>
      <c r="B362" t="s">
        <v>10</v>
      </c>
      <c r="C362" t="s">
        <v>416</v>
      </c>
      <c r="D362">
        <v>3000</v>
      </c>
      <c r="E362" t="s">
        <v>30</v>
      </c>
      <c r="F362">
        <v>0</v>
      </c>
      <c r="G362" t="s">
        <v>31</v>
      </c>
      <c r="I362">
        <f>IFERROR(VLOOKUP(C362,'nfl-week5-2.csv'!E:F,2,FALSE),0)</f>
        <v>5.6</v>
      </c>
      <c r="J362">
        <f>IFERROR(VLOOKUP(C362,'CBS-week5-2.csv'!E:F,2,FALSE),0)</f>
        <v>0.04</v>
      </c>
      <c r="K362">
        <f>IFERROR(VLOOKUP(C362,'fleaflicker-week5-2.csv'!E:F,2,FALSE),0)</f>
        <v>4.8</v>
      </c>
      <c r="L362">
        <f>IFERROR(VLOOKUP(C362,'espn-week5-2.csv'!E:F,2,FALSE),0)</f>
        <v>1.94</v>
      </c>
      <c r="M362">
        <f t="shared" si="5"/>
        <v>3.0949999999999998</v>
      </c>
    </row>
    <row r="363" spans="1:13">
      <c r="A363">
        <v>361</v>
      </c>
      <c r="B363" t="s">
        <v>213</v>
      </c>
      <c r="C363" t="s">
        <v>417</v>
      </c>
      <c r="D363">
        <v>2900</v>
      </c>
      <c r="E363" t="s">
        <v>15</v>
      </c>
      <c r="F363">
        <v>8.75</v>
      </c>
      <c r="G363" t="s">
        <v>16</v>
      </c>
      <c r="I363">
        <f>IFERROR(VLOOKUP(C363,'nfl-week5-2.csv'!E:F,2,FALSE),0)</f>
        <v>0</v>
      </c>
      <c r="J363">
        <f>IFERROR(VLOOKUP(C363,'CBS-week5-2.csv'!E:F,2,FALSE),0)</f>
        <v>0</v>
      </c>
      <c r="K363">
        <f>IFERROR(VLOOKUP(C363,'fleaflicker-week5-2.csv'!E:F,2,FALSE),0)</f>
        <v>0</v>
      </c>
      <c r="L363">
        <f>IFERROR(VLOOKUP(C363,'espn-week5-2.csv'!E:F,2,FALSE),0)</f>
        <v>0</v>
      </c>
      <c r="M363">
        <f t="shared" si="5"/>
        <v>0</v>
      </c>
    </row>
    <row r="364" spans="1:13">
      <c r="A364">
        <v>362</v>
      </c>
      <c r="B364" t="s">
        <v>213</v>
      </c>
      <c r="C364" t="s">
        <v>418</v>
      </c>
      <c r="D364">
        <v>2900</v>
      </c>
      <c r="E364" t="s">
        <v>77</v>
      </c>
      <c r="F364">
        <v>7.75</v>
      </c>
      <c r="G364" t="s">
        <v>78</v>
      </c>
      <c r="I364">
        <f>IFERROR(VLOOKUP(C364,'nfl-week5-2.csv'!E:F,2,FALSE),0)</f>
        <v>0</v>
      </c>
      <c r="J364">
        <f>IFERROR(VLOOKUP(C364,'CBS-week5-2.csv'!E:F,2,FALSE),0)</f>
        <v>0</v>
      </c>
      <c r="K364">
        <f>IFERROR(VLOOKUP(C364,'fleaflicker-week5-2.csv'!E:F,2,FALSE),0)</f>
        <v>0</v>
      </c>
      <c r="L364">
        <f>IFERROR(VLOOKUP(C364,'espn-week5-2.csv'!E:F,2,FALSE),0)</f>
        <v>0</v>
      </c>
      <c r="M364">
        <f t="shared" si="5"/>
        <v>0</v>
      </c>
    </row>
    <row r="365" spans="1:13">
      <c r="A365">
        <v>363</v>
      </c>
      <c r="B365" t="s">
        <v>41</v>
      </c>
      <c r="C365" t="s">
        <v>419</v>
      </c>
      <c r="D365">
        <v>2900</v>
      </c>
      <c r="E365" t="s">
        <v>84</v>
      </c>
      <c r="F365">
        <v>2.25</v>
      </c>
      <c r="G365" t="s">
        <v>108</v>
      </c>
      <c r="H365">
        <v>4</v>
      </c>
      <c r="I365">
        <f>IFERROR(VLOOKUP(C365,'nfl-week5-2.csv'!E:F,2,FALSE),0)</f>
        <v>6.4</v>
      </c>
      <c r="J365">
        <f>IFERROR(VLOOKUP(C365,'CBS-week5-2.csv'!E:F,2,FALSE),0)</f>
        <v>4.59</v>
      </c>
      <c r="K365">
        <f>IFERROR(VLOOKUP(C365,'fleaflicker-week5-2.csv'!E:F,2,FALSE),0)</f>
        <v>6.2</v>
      </c>
      <c r="L365">
        <f>IFERROR(VLOOKUP(C365,'espn-week5-2.csv'!E:F,2,FALSE),0)</f>
        <v>5.69</v>
      </c>
      <c r="M365">
        <f t="shared" si="5"/>
        <v>5.3760000000000003</v>
      </c>
    </row>
    <row r="366" spans="1:13">
      <c r="A366">
        <v>364</v>
      </c>
      <c r="B366" t="s">
        <v>41</v>
      </c>
      <c r="C366" t="s">
        <v>420</v>
      </c>
      <c r="D366">
        <v>2900</v>
      </c>
      <c r="E366" t="s">
        <v>15</v>
      </c>
      <c r="F366">
        <v>8.2249999999999996</v>
      </c>
      <c r="G366" t="s">
        <v>16</v>
      </c>
      <c r="H366">
        <v>6.5</v>
      </c>
      <c r="I366">
        <f>IFERROR(VLOOKUP(C366,'nfl-week5-2.csv'!E:F,2,FALSE),0)</f>
        <v>17.2</v>
      </c>
      <c r="J366">
        <f>IFERROR(VLOOKUP(C366,'CBS-week5-2.csv'!E:F,2,FALSE),0)</f>
        <v>8.1</v>
      </c>
      <c r="K366">
        <f>IFERROR(VLOOKUP(C366,'fleaflicker-week5-2.csv'!E:F,2,FALSE),0)</f>
        <v>16.600000000000001</v>
      </c>
      <c r="L366">
        <f>IFERROR(VLOOKUP(C366,'espn-week5-2.csv'!E:F,2,FALSE),0)</f>
        <v>10.17</v>
      </c>
      <c r="M366">
        <f t="shared" si="5"/>
        <v>11.714</v>
      </c>
    </row>
    <row r="367" spans="1:13">
      <c r="A367">
        <v>365</v>
      </c>
      <c r="B367" t="s">
        <v>41</v>
      </c>
      <c r="C367" t="s">
        <v>421</v>
      </c>
      <c r="D367">
        <v>2900</v>
      </c>
      <c r="E367" t="s">
        <v>49</v>
      </c>
      <c r="F367">
        <v>5.0999999999999996</v>
      </c>
      <c r="G367" t="s">
        <v>73</v>
      </c>
      <c r="H367">
        <v>7</v>
      </c>
      <c r="I367">
        <f>IFERROR(VLOOKUP(C367,'nfl-week5-2.csv'!E:F,2,FALSE),0)</f>
        <v>19.2</v>
      </c>
      <c r="J367">
        <f>IFERROR(VLOOKUP(C367,'CBS-week5-2.csv'!E:F,2,FALSE),0)</f>
        <v>5.98</v>
      </c>
      <c r="K367">
        <f>IFERROR(VLOOKUP(C367,'fleaflicker-week5-2.csv'!E:F,2,FALSE),0)</f>
        <v>17.600000000000001</v>
      </c>
      <c r="L367">
        <f>IFERROR(VLOOKUP(C367,'espn-week5-2.csv'!E:F,2,FALSE),0)</f>
        <v>0</v>
      </c>
      <c r="M367">
        <f t="shared" si="5"/>
        <v>12.445</v>
      </c>
    </row>
    <row r="368" spans="1:13">
      <c r="A368">
        <v>366</v>
      </c>
      <c r="B368" t="s">
        <v>41</v>
      </c>
      <c r="C368" t="s">
        <v>422</v>
      </c>
      <c r="D368">
        <v>2900</v>
      </c>
      <c r="E368" t="s">
        <v>30</v>
      </c>
      <c r="F368">
        <v>9.7750000000000004</v>
      </c>
      <c r="G368" t="s">
        <v>31</v>
      </c>
      <c r="H368">
        <v>6</v>
      </c>
      <c r="I368">
        <f>IFERROR(VLOOKUP(C368,'nfl-week5-2.csv'!E:F,2,FALSE),0)</f>
        <v>16.2</v>
      </c>
      <c r="J368">
        <f>IFERROR(VLOOKUP(C368,'CBS-week5-2.csv'!E:F,2,FALSE),0)</f>
        <v>7.44</v>
      </c>
      <c r="K368">
        <f>IFERROR(VLOOKUP(C368,'fleaflicker-week5-2.csv'!E:F,2,FALSE),0)</f>
        <v>16.100000000000001</v>
      </c>
      <c r="L368">
        <f>IFERROR(VLOOKUP(C368,'espn-week5-2.csv'!E:F,2,FALSE),0)</f>
        <v>8.16</v>
      </c>
      <c r="M368">
        <f t="shared" si="5"/>
        <v>10.780000000000001</v>
      </c>
    </row>
    <row r="369" spans="1:13">
      <c r="A369">
        <v>367</v>
      </c>
      <c r="B369" t="s">
        <v>213</v>
      </c>
      <c r="C369" t="s">
        <v>423</v>
      </c>
      <c r="D369">
        <v>2800</v>
      </c>
      <c r="E369" t="s">
        <v>38</v>
      </c>
      <c r="F369">
        <v>7.75</v>
      </c>
      <c r="G369" t="s">
        <v>39</v>
      </c>
      <c r="I369">
        <f>IFERROR(VLOOKUP(C369,'nfl-week5-2.csv'!E:F,2,FALSE),0)</f>
        <v>0</v>
      </c>
      <c r="J369">
        <f>IFERROR(VLOOKUP(C369,'CBS-week5-2.csv'!E:F,2,FALSE),0)</f>
        <v>0</v>
      </c>
      <c r="K369">
        <f>IFERROR(VLOOKUP(C369,'fleaflicker-week5-2.csv'!E:F,2,FALSE),0)</f>
        <v>0</v>
      </c>
      <c r="L369">
        <f>IFERROR(VLOOKUP(C369,'espn-week5-2.csv'!E:F,2,FALSE),0)</f>
        <v>0</v>
      </c>
      <c r="M369">
        <f t="shared" si="5"/>
        <v>0</v>
      </c>
    </row>
    <row r="370" spans="1:13">
      <c r="A370">
        <v>368</v>
      </c>
      <c r="B370" t="s">
        <v>213</v>
      </c>
      <c r="C370" t="s">
        <v>424</v>
      </c>
      <c r="D370">
        <v>2800</v>
      </c>
      <c r="E370" t="s">
        <v>35</v>
      </c>
      <c r="F370">
        <v>3.5</v>
      </c>
      <c r="G370" t="s">
        <v>36</v>
      </c>
      <c r="I370">
        <f>IFERROR(VLOOKUP(C370,'nfl-week5-2.csv'!E:F,2,FALSE),0)</f>
        <v>0</v>
      </c>
      <c r="J370">
        <f>IFERROR(VLOOKUP(C370,'CBS-week5-2.csv'!E:F,2,FALSE),0)</f>
        <v>0</v>
      </c>
      <c r="K370">
        <f>IFERROR(VLOOKUP(C370,'fleaflicker-week5-2.csv'!E:F,2,FALSE),0)</f>
        <v>0</v>
      </c>
      <c r="L370">
        <f>IFERROR(VLOOKUP(C370,'espn-week5-2.csv'!E:F,2,FALSE),0)</f>
        <v>0</v>
      </c>
      <c r="M370">
        <f t="shared" si="5"/>
        <v>0</v>
      </c>
    </row>
    <row r="371" spans="1:13">
      <c r="A371">
        <v>369</v>
      </c>
      <c r="B371" t="s">
        <v>213</v>
      </c>
      <c r="C371" t="s">
        <v>425</v>
      </c>
      <c r="D371">
        <v>2800</v>
      </c>
      <c r="E371" t="s">
        <v>18</v>
      </c>
      <c r="F371">
        <v>7.25</v>
      </c>
      <c r="G371" t="s">
        <v>19</v>
      </c>
      <c r="I371">
        <f>IFERROR(VLOOKUP(C371,'nfl-week5-2.csv'!E:F,2,FALSE),0)</f>
        <v>0</v>
      </c>
      <c r="J371">
        <f>IFERROR(VLOOKUP(C371,'CBS-week5-2.csv'!E:F,2,FALSE),0)</f>
        <v>0</v>
      </c>
      <c r="K371">
        <f>IFERROR(VLOOKUP(C371,'fleaflicker-week5-2.csv'!E:F,2,FALSE),0)</f>
        <v>0</v>
      </c>
      <c r="L371">
        <f>IFERROR(VLOOKUP(C371,'espn-week5-2.csv'!E:F,2,FALSE),0)</f>
        <v>0</v>
      </c>
      <c r="M371">
        <f t="shared" si="5"/>
        <v>0</v>
      </c>
    </row>
    <row r="372" spans="1:13">
      <c r="A372">
        <v>370</v>
      </c>
      <c r="B372" t="s">
        <v>213</v>
      </c>
      <c r="C372" t="s">
        <v>426</v>
      </c>
      <c r="D372">
        <v>2700</v>
      </c>
      <c r="E372" t="s">
        <v>84</v>
      </c>
      <c r="F372">
        <v>4</v>
      </c>
      <c r="G372" t="s">
        <v>108</v>
      </c>
      <c r="I372">
        <f>IFERROR(VLOOKUP(C372,'nfl-week5-2.csv'!E:F,2,FALSE),0)</f>
        <v>0</v>
      </c>
      <c r="J372">
        <f>IFERROR(VLOOKUP(C372,'CBS-week5-2.csv'!E:F,2,FALSE),0)</f>
        <v>0</v>
      </c>
      <c r="K372">
        <f>IFERROR(VLOOKUP(C372,'fleaflicker-week5-2.csv'!E:F,2,FALSE),0)</f>
        <v>0</v>
      </c>
      <c r="L372">
        <f>IFERROR(VLOOKUP(C372,'espn-week5-2.csv'!E:F,2,FALSE),0)</f>
        <v>0</v>
      </c>
      <c r="M372">
        <f t="shared" si="5"/>
        <v>0</v>
      </c>
    </row>
    <row r="373" spans="1:13">
      <c r="A373">
        <v>371</v>
      </c>
      <c r="B373" t="s">
        <v>41</v>
      </c>
      <c r="C373" t="s">
        <v>427</v>
      </c>
      <c r="D373">
        <v>2700</v>
      </c>
      <c r="E373" t="s">
        <v>26</v>
      </c>
      <c r="F373">
        <v>7.5250000000000004</v>
      </c>
      <c r="G373" t="s">
        <v>27</v>
      </c>
      <c r="H373">
        <v>12</v>
      </c>
      <c r="I373">
        <f>IFERROR(VLOOKUP(C373,'nfl-week5-2.csv'!E:F,2,FALSE),0)</f>
        <v>12.2</v>
      </c>
      <c r="J373">
        <f>IFERROR(VLOOKUP(C373,'CBS-week5-2.csv'!E:F,2,FALSE),0)</f>
        <v>7.5</v>
      </c>
      <c r="K373">
        <f>IFERROR(VLOOKUP(C373,'fleaflicker-week5-2.csv'!E:F,2,FALSE),0)</f>
        <v>12.1</v>
      </c>
      <c r="L373">
        <f>IFERROR(VLOOKUP(C373,'espn-week5-2.csv'!E:F,2,FALSE),0)</f>
        <v>9.4700000000000006</v>
      </c>
      <c r="M373">
        <f t="shared" si="5"/>
        <v>10.654</v>
      </c>
    </row>
    <row r="374" spans="1:13">
      <c r="A374">
        <v>372</v>
      </c>
      <c r="B374" t="s">
        <v>213</v>
      </c>
      <c r="C374" t="s">
        <v>428</v>
      </c>
      <c r="D374">
        <v>2600</v>
      </c>
      <c r="E374" t="s">
        <v>77</v>
      </c>
      <c r="F374">
        <v>6</v>
      </c>
      <c r="G374" t="s">
        <v>125</v>
      </c>
      <c r="I374">
        <f>IFERROR(VLOOKUP(C374,'nfl-week5-2.csv'!E:F,2,FALSE),0)</f>
        <v>0</v>
      </c>
      <c r="J374">
        <f>IFERROR(VLOOKUP(C374,'CBS-week5-2.csv'!E:F,2,FALSE),0)</f>
        <v>0</v>
      </c>
      <c r="K374">
        <f>IFERROR(VLOOKUP(C374,'fleaflicker-week5-2.csv'!E:F,2,FALSE),0)</f>
        <v>0</v>
      </c>
      <c r="L374">
        <f>IFERROR(VLOOKUP(C374,'espn-week5-2.csv'!E:F,2,FALSE),0)</f>
        <v>0</v>
      </c>
      <c r="M374">
        <f t="shared" si="5"/>
        <v>0</v>
      </c>
    </row>
    <row r="375" spans="1:13">
      <c r="A375">
        <v>373</v>
      </c>
      <c r="B375" t="s">
        <v>213</v>
      </c>
      <c r="C375" t="s">
        <v>429</v>
      </c>
      <c r="D375">
        <v>2600</v>
      </c>
      <c r="E375" t="s">
        <v>26</v>
      </c>
      <c r="F375">
        <v>6.25</v>
      </c>
      <c r="G375" t="s">
        <v>70</v>
      </c>
      <c r="I375">
        <f>IFERROR(VLOOKUP(C375,'nfl-week5-2.csv'!E:F,2,FALSE),0)</f>
        <v>0</v>
      </c>
      <c r="J375">
        <f>IFERROR(VLOOKUP(C375,'CBS-week5-2.csv'!E:F,2,FALSE),0)</f>
        <v>0</v>
      </c>
      <c r="K375">
        <f>IFERROR(VLOOKUP(C375,'fleaflicker-week5-2.csv'!E:F,2,FALSE),0)</f>
        <v>0</v>
      </c>
      <c r="L375">
        <f>IFERROR(VLOOKUP(C375,'espn-week5-2.csv'!E:F,2,FALSE),0)</f>
        <v>0</v>
      </c>
      <c r="M375">
        <f t="shared" si="5"/>
        <v>0</v>
      </c>
    </row>
    <row r="376" spans="1:13">
      <c r="A376">
        <v>374</v>
      </c>
      <c r="B376" t="s">
        <v>213</v>
      </c>
      <c r="C376" t="s">
        <v>430</v>
      </c>
      <c r="D376">
        <v>2500</v>
      </c>
      <c r="E376" t="s">
        <v>23</v>
      </c>
      <c r="F376">
        <v>5.25</v>
      </c>
      <c r="G376" t="s">
        <v>24</v>
      </c>
      <c r="I376">
        <f>IFERROR(VLOOKUP(C376,'nfl-week5-2.csv'!E:F,2,FALSE),0)</f>
        <v>0</v>
      </c>
      <c r="J376">
        <f>IFERROR(VLOOKUP(C376,'CBS-week5-2.csv'!E:F,2,FALSE),0)</f>
        <v>0</v>
      </c>
      <c r="K376">
        <f>IFERROR(VLOOKUP(C376,'fleaflicker-week5-2.csv'!E:F,2,FALSE),0)</f>
        <v>0</v>
      </c>
      <c r="L376">
        <f>IFERROR(VLOOKUP(C376,'espn-week5-2.csv'!E:F,2,FALSE),0)</f>
        <v>0</v>
      </c>
      <c r="M376">
        <f t="shared" si="5"/>
        <v>0</v>
      </c>
    </row>
    <row r="377" spans="1:13">
      <c r="A377">
        <v>375</v>
      </c>
      <c r="B377" t="s">
        <v>213</v>
      </c>
      <c r="C377" t="s">
        <v>431</v>
      </c>
      <c r="D377">
        <v>2500</v>
      </c>
      <c r="E377" t="s">
        <v>45</v>
      </c>
      <c r="F377">
        <v>10.75</v>
      </c>
      <c r="G377" t="s">
        <v>46</v>
      </c>
      <c r="I377">
        <f>IFERROR(VLOOKUP(C377,'nfl-week5-2.csv'!E:F,2,FALSE),0)</f>
        <v>0</v>
      </c>
      <c r="J377">
        <f>IFERROR(VLOOKUP(C377,'CBS-week5-2.csv'!E:F,2,FALSE),0)</f>
        <v>0</v>
      </c>
      <c r="K377">
        <f>IFERROR(VLOOKUP(C377,'fleaflicker-week5-2.csv'!E:F,2,FALSE),0)</f>
        <v>0</v>
      </c>
      <c r="L377">
        <f>IFERROR(VLOOKUP(C377,'espn-week5-2.csv'!E:F,2,FALSE),0)</f>
        <v>0</v>
      </c>
      <c r="M377">
        <f t="shared" si="5"/>
        <v>0</v>
      </c>
    </row>
    <row r="378" spans="1:13">
      <c r="A378">
        <v>376</v>
      </c>
      <c r="B378" t="s">
        <v>213</v>
      </c>
      <c r="C378" t="s">
        <v>432</v>
      </c>
      <c r="D378">
        <v>2500</v>
      </c>
      <c r="E378" t="s">
        <v>84</v>
      </c>
      <c r="F378">
        <v>5</v>
      </c>
      <c r="G378" t="s">
        <v>85</v>
      </c>
      <c r="I378">
        <f>IFERROR(VLOOKUP(C378,'nfl-week5-2.csv'!E:F,2,FALSE),0)</f>
        <v>0</v>
      </c>
      <c r="J378">
        <f>IFERROR(VLOOKUP(C378,'CBS-week5-2.csv'!E:F,2,FALSE),0)</f>
        <v>0</v>
      </c>
      <c r="K378">
        <f>IFERROR(VLOOKUP(C378,'fleaflicker-week5-2.csv'!E:F,2,FALSE),0)</f>
        <v>0</v>
      </c>
      <c r="L378">
        <f>IFERROR(VLOOKUP(C378,'espn-week5-2.csv'!E:F,2,FALSE),0)</f>
        <v>0</v>
      </c>
      <c r="M378">
        <f t="shared" si="5"/>
        <v>0</v>
      </c>
    </row>
    <row r="379" spans="1:13">
      <c r="A379">
        <v>377</v>
      </c>
      <c r="B379" t="s">
        <v>41</v>
      </c>
      <c r="C379" t="s">
        <v>433</v>
      </c>
      <c r="D379">
        <v>2500</v>
      </c>
      <c r="E379" t="s">
        <v>45</v>
      </c>
      <c r="F379">
        <v>0</v>
      </c>
      <c r="G379" t="s">
        <v>64</v>
      </c>
      <c r="I379">
        <f>IFERROR(VLOOKUP(C379,'nfl-week5-2.csv'!E:F,2,FALSE),0)</f>
        <v>0</v>
      </c>
      <c r="J379">
        <f>IFERROR(VLOOKUP(C379,'CBS-week5-2.csv'!E:F,2,FALSE),0)</f>
        <v>0</v>
      </c>
      <c r="K379">
        <f>IFERROR(VLOOKUP(C379,'fleaflicker-week5-2.csv'!E:F,2,FALSE),0)</f>
        <v>0</v>
      </c>
      <c r="L379">
        <f>IFERROR(VLOOKUP(C379,'espn-week5-2.csv'!E:F,2,FALSE),0)</f>
        <v>0</v>
      </c>
      <c r="M379">
        <f t="shared" si="5"/>
        <v>0</v>
      </c>
    </row>
    <row r="380" spans="1:13">
      <c r="A380">
        <v>378</v>
      </c>
      <c r="B380" t="s">
        <v>41</v>
      </c>
      <c r="C380" t="s">
        <v>434</v>
      </c>
      <c r="D380">
        <v>2500</v>
      </c>
      <c r="E380" t="s">
        <v>15</v>
      </c>
      <c r="F380">
        <v>6</v>
      </c>
      <c r="G380" t="s">
        <v>16</v>
      </c>
      <c r="I380">
        <f>IFERROR(VLOOKUP(C380,'nfl-week5-2.csv'!E:F,2,FALSE),0)</f>
        <v>0</v>
      </c>
      <c r="J380">
        <f>IFERROR(VLOOKUP(C380,'CBS-week5-2.csv'!E:F,2,FALSE),0)</f>
        <v>5.52</v>
      </c>
      <c r="K380">
        <f>IFERROR(VLOOKUP(C380,'fleaflicker-week5-2.csv'!E:F,2,FALSE),0)</f>
        <v>0</v>
      </c>
      <c r="L380">
        <f>IFERROR(VLOOKUP(C380,'espn-week5-2.csv'!E:F,2,FALSE),0)</f>
        <v>0</v>
      </c>
      <c r="M380">
        <f t="shared" si="5"/>
        <v>5.52</v>
      </c>
    </row>
    <row r="381" spans="1:13">
      <c r="A381">
        <v>379</v>
      </c>
      <c r="B381" t="s">
        <v>41</v>
      </c>
      <c r="C381" t="s">
        <v>435</v>
      </c>
      <c r="D381">
        <v>2500</v>
      </c>
      <c r="E381" t="s">
        <v>91</v>
      </c>
      <c r="F381">
        <v>2.4</v>
      </c>
      <c r="G381" t="s">
        <v>92</v>
      </c>
      <c r="I381">
        <f>IFERROR(VLOOKUP(C381,'nfl-week5-2.csv'!E:F,2,FALSE),0)</f>
        <v>0</v>
      </c>
      <c r="J381">
        <f>IFERROR(VLOOKUP(C381,'CBS-week5-2.csv'!E:F,2,FALSE),0)</f>
        <v>0.04</v>
      </c>
      <c r="K381">
        <f>IFERROR(VLOOKUP(C381,'fleaflicker-week5-2.csv'!E:F,2,FALSE),0)</f>
        <v>0</v>
      </c>
      <c r="L381">
        <f>IFERROR(VLOOKUP(C381,'espn-week5-2.csv'!E:F,2,FALSE),0)</f>
        <v>0.46</v>
      </c>
      <c r="M381">
        <f t="shared" si="5"/>
        <v>0.25</v>
      </c>
    </row>
    <row r="382" spans="1:13">
      <c r="A382">
        <v>380</v>
      </c>
      <c r="B382" t="s">
        <v>41</v>
      </c>
      <c r="C382" t="s">
        <v>436</v>
      </c>
      <c r="D382">
        <v>2500</v>
      </c>
      <c r="E382" t="s">
        <v>23</v>
      </c>
      <c r="F382">
        <v>5.633</v>
      </c>
      <c r="G382" t="s">
        <v>33</v>
      </c>
      <c r="H382">
        <v>2.5</v>
      </c>
      <c r="I382">
        <f>IFERROR(VLOOKUP(C382,'nfl-week5-2.csv'!E:F,2,FALSE),0)</f>
        <v>7</v>
      </c>
      <c r="J382">
        <f>IFERROR(VLOOKUP(C382,'CBS-week5-2.csv'!E:F,2,FALSE),0)</f>
        <v>5.2</v>
      </c>
      <c r="K382">
        <f>IFERROR(VLOOKUP(C382,'fleaflicker-week5-2.csv'!E:F,2,FALSE),0)</f>
        <v>6.5</v>
      </c>
      <c r="L382">
        <f>IFERROR(VLOOKUP(C382,'espn-week5-2.csv'!E:F,2,FALSE),0)</f>
        <v>0</v>
      </c>
      <c r="M382">
        <f t="shared" si="5"/>
        <v>5.3</v>
      </c>
    </row>
    <row r="383" spans="1:13">
      <c r="A383">
        <v>381</v>
      </c>
      <c r="B383" t="s">
        <v>41</v>
      </c>
      <c r="C383" t="s">
        <v>437</v>
      </c>
      <c r="D383">
        <v>2500</v>
      </c>
      <c r="E383" t="s">
        <v>18</v>
      </c>
      <c r="F383">
        <v>0</v>
      </c>
      <c r="G383" t="s">
        <v>19</v>
      </c>
      <c r="I383">
        <f>IFERROR(VLOOKUP(C383,'nfl-week5-2.csv'!E:F,2,FALSE),0)</f>
        <v>0</v>
      </c>
      <c r="J383">
        <f>IFERROR(VLOOKUP(C383,'CBS-week5-2.csv'!E:F,2,FALSE),0)</f>
        <v>0.05</v>
      </c>
      <c r="K383">
        <f>IFERROR(VLOOKUP(C383,'fleaflicker-week5-2.csv'!E:F,2,FALSE),0)</f>
        <v>0</v>
      </c>
      <c r="L383">
        <f>IFERROR(VLOOKUP(C383,'espn-week5-2.csv'!E:F,2,FALSE),0)</f>
        <v>0</v>
      </c>
      <c r="M383">
        <f t="shared" si="5"/>
        <v>0.05</v>
      </c>
    </row>
    <row r="384" spans="1:13">
      <c r="A384">
        <v>382</v>
      </c>
      <c r="B384" t="s">
        <v>41</v>
      </c>
      <c r="C384" t="s">
        <v>438</v>
      </c>
      <c r="D384">
        <v>2500</v>
      </c>
      <c r="E384" t="s">
        <v>38</v>
      </c>
      <c r="F384">
        <v>0</v>
      </c>
      <c r="G384" t="s">
        <v>39</v>
      </c>
      <c r="I384">
        <f>IFERROR(VLOOKUP(C384,'nfl-week5-2.csv'!E:F,2,FALSE),0)</f>
        <v>0</v>
      </c>
      <c r="J384">
        <f>IFERROR(VLOOKUP(C384,'CBS-week5-2.csv'!E:F,2,FALSE),0)</f>
        <v>0</v>
      </c>
      <c r="K384">
        <f>IFERROR(VLOOKUP(C384,'fleaflicker-week5-2.csv'!E:F,2,FALSE),0)</f>
        <v>0</v>
      </c>
      <c r="L384">
        <f>IFERROR(VLOOKUP(C384,'espn-week5-2.csv'!E:F,2,FALSE),0)</f>
        <v>0</v>
      </c>
      <c r="M384">
        <f t="shared" si="5"/>
        <v>0</v>
      </c>
    </row>
    <row r="385" spans="1:13">
      <c r="A385">
        <v>383</v>
      </c>
      <c r="B385" t="s">
        <v>41</v>
      </c>
      <c r="C385" t="s">
        <v>439</v>
      </c>
      <c r="D385">
        <v>2500</v>
      </c>
      <c r="E385" t="s">
        <v>91</v>
      </c>
      <c r="F385">
        <v>8.6</v>
      </c>
      <c r="G385" t="s">
        <v>92</v>
      </c>
      <c r="I385">
        <f>IFERROR(VLOOKUP(C385,'nfl-week5-2.csv'!E:F,2,FALSE),0)</f>
        <v>4.2</v>
      </c>
      <c r="J385">
        <f>IFERROR(VLOOKUP(C385,'CBS-week5-2.csv'!E:F,2,FALSE),0)</f>
        <v>3.12</v>
      </c>
      <c r="K385">
        <f>IFERROR(VLOOKUP(C385,'fleaflicker-week5-2.csv'!E:F,2,FALSE),0)</f>
        <v>4.0999999999999996</v>
      </c>
      <c r="L385">
        <f>IFERROR(VLOOKUP(C385,'espn-week5-2.csv'!E:F,2,FALSE),0)</f>
        <v>4.4400000000000004</v>
      </c>
      <c r="M385">
        <f t="shared" si="5"/>
        <v>3.9649999999999999</v>
      </c>
    </row>
    <row r="386" spans="1:13">
      <c r="A386">
        <v>384</v>
      </c>
      <c r="B386" t="s">
        <v>41</v>
      </c>
      <c r="C386" t="s">
        <v>440</v>
      </c>
      <c r="D386">
        <v>2500</v>
      </c>
      <c r="E386" t="s">
        <v>12</v>
      </c>
      <c r="F386">
        <v>6.133</v>
      </c>
      <c r="G386" t="s">
        <v>13</v>
      </c>
      <c r="I386">
        <f>IFERROR(VLOOKUP(C386,'nfl-week5-2.csv'!E:F,2,FALSE),0)</f>
        <v>1.6</v>
      </c>
      <c r="J386">
        <f>IFERROR(VLOOKUP(C386,'CBS-week5-2.csv'!E:F,2,FALSE),0)</f>
        <v>5.8</v>
      </c>
      <c r="K386">
        <f>IFERROR(VLOOKUP(C386,'fleaflicker-week5-2.csv'!E:F,2,FALSE),0)</f>
        <v>1.8</v>
      </c>
      <c r="L386">
        <f>IFERROR(VLOOKUP(C386,'espn-week5-2.csv'!E:F,2,FALSE),0)</f>
        <v>6.03</v>
      </c>
      <c r="M386">
        <f t="shared" si="5"/>
        <v>3.8075000000000001</v>
      </c>
    </row>
    <row r="387" spans="1:13">
      <c r="A387">
        <v>385</v>
      </c>
      <c r="B387" t="s">
        <v>41</v>
      </c>
      <c r="C387" t="s">
        <v>441</v>
      </c>
      <c r="D387">
        <v>2500</v>
      </c>
      <c r="E387" t="s">
        <v>49</v>
      </c>
      <c r="F387">
        <v>2.4</v>
      </c>
      <c r="G387" t="s">
        <v>73</v>
      </c>
      <c r="H387">
        <v>4</v>
      </c>
      <c r="I387">
        <f>IFERROR(VLOOKUP(C387,'nfl-week5-2.csv'!E:F,2,FALSE),0)</f>
        <v>5.2</v>
      </c>
      <c r="J387">
        <f>IFERROR(VLOOKUP(C387,'CBS-week5-2.csv'!E:F,2,FALSE),0)</f>
        <v>4.96</v>
      </c>
      <c r="K387">
        <f>IFERROR(VLOOKUP(C387,'fleaflicker-week5-2.csv'!E:F,2,FALSE),0)</f>
        <v>5.6</v>
      </c>
      <c r="L387">
        <f>IFERROR(VLOOKUP(C387,'espn-week5-2.csv'!E:F,2,FALSE),0)</f>
        <v>1.05</v>
      </c>
      <c r="M387">
        <f t="shared" ref="M387:M450" si="6">IFERROR(AVERAGEIF(H387:L387,"&gt;0"),0)</f>
        <v>4.1619999999999999</v>
      </c>
    </row>
    <row r="388" spans="1:13">
      <c r="A388">
        <v>386</v>
      </c>
      <c r="B388" t="s">
        <v>41</v>
      </c>
      <c r="C388" t="s">
        <v>442</v>
      </c>
      <c r="D388">
        <v>2500</v>
      </c>
      <c r="E388" t="s">
        <v>35</v>
      </c>
      <c r="F388">
        <v>1.625</v>
      </c>
      <c r="G388" t="s">
        <v>58</v>
      </c>
      <c r="I388">
        <f>IFERROR(VLOOKUP(C388,'nfl-week5-2.csv'!E:F,2,FALSE),0)</f>
        <v>0</v>
      </c>
      <c r="J388">
        <f>IFERROR(VLOOKUP(C388,'CBS-week5-2.csv'!E:F,2,FALSE),0)</f>
        <v>0.17</v>
      </c>
      <c r="K388">
        <f>IFERROR(VLOOKUP(C388,'fleaflicker-week5-2.csv'!E:F,2,FALSE),0)</f>
        <v>1.8</v>
      </c>
      <c r="L388">
        <f>IFERROR(VLOOKUP(C388,'espn-week5-2.csv'!E:F,2,FALSE),0)</f>
        <v>2.48</v>
      </c>
      <c r="M388">
        <f t="shared" si="6"/>
        <v>1.4833333333333334</v>
      </c>
    </row>
    <row r="389" spans="1:13">
      <c r="A389">
        <v>387</v>
      </c>
      <c r="B389" t="s">
        <v>41</v>
      </c>
      <c r="C389" t="s">
        <v>443</v>
      </c>
      <c r="D389">
        <v>2500</v>
      </c>
      <c r="E389" t="s">
        <v>49</v>
      </c>
      <c r="F389">
        <v>5.3250000000000002</v>
      </c>
      <c r="G389" t="s">
        <v>50</v>
      </c>
      <c r="I389">
        <f>IFERROR(VLOOKUP(C389,'nfl-week5-2.csv'!E:F,2,FALSE),0)</f>
        <v>3.2</v>
      </c>
      <c r="J389">
        <f>IFERROR(VLOOKUP(C389,'CBS-week5-2.csv'!E:F,2,FALSE),0)</f>
        <v>5.29</v>
      </c>
      <c r="K389">
        <f>IFERROR(VLOOKUP(C389,'fleaflicker-week5-2.csv'!E:F,2,FALSE),0)</f>
        <v>3.6</v>
      </c>
      <c r="L389">
        <f>IFERROR(VLOOKUP(C389,'espn-week5-2.csv'!E:F,2,FALSE),0)</f>
        <v>5.46</v>
      </c>
      <c r="M389">
        <f t="shared" si="6"/>
        <v>4.3875000000000002</v>
      </c>
    </row>
    <row r="390" spans="1:13">
      <c r="A390">
        <v>388</v>
      </c>
      <c r="B390" t="s">
        <v>41</v>
      </c>
      <c r="C390" t="s">
        <v>444</v>
      </c>
      <c r="D390">
        <v>2500</v>
      </c>
      <c r="E390" t="s">
        <v>45</v>
      </c>
      <c r="F390">
        <v>0</v>
      </c>
      <c r="G390" t="s">
        <v>46</v>
      </c>
      <c r="H390">
        <v>4.5</v>
      </c>
      <c r="I390">
        <f>IFERROR(VLOOKUP(C390,'nfl-week5-2.csv'!E:F,2,FALSE),0)</f>
        <v>0</v>
      </c>
      <c r="J390">
        <f>IFERROR(VLOOKUP(C390,'CBS-week5-2.csv'!E:F,2,FALSE),0)</f>
        <v>3.55</v>
      </c>
      <c r="K390">
        <f>IFERROR(VLOOKUP(C390,'fleaflicker-week5-2.csv'!E:F,2,FALSE),0)</f>
        <v>0</v>
      </c>
      <c r="L390">
        <f>IFERROR(VLOOKUP(C390,'espn-week5-2.csv'!E:F,2,FALSE),0)</f>
        <v>3.99</v>
      </c>
      <c r="M390">
        <f t="shared" si="6"/>
        <v>4.0133333333333336</v>
      </c>
    </row>
    <row r="391" spans="1:13">
      <c r="A391">
        <v>389</v>
      </c>
      <c r="B391" t="s">
        <v>41</v>
      </c>
      <c r="C391" t="s">
        <v>445</v>
      </c>
      <c r="D391">
        <v>2500</v>
      </c>
      <c r="E391" t="s">
        <v>84</v>
      </c>
      <c r="F391">
        <v>1.65</v>
      </c>
      <c r="G391" t="s">
        <v>85</v>
      </c>
      <c r="H391">
        <v>4.5</v>
      </c>
      <c r="I391">
        <f>IFERROR(VLOOKUP(C391,'nfl-week5-2.csv'!E:F,2,FALSE),0)</f>
        <v>2.4</v>
      </c>
      <c r="J391">
        <f>IFERROR(VLOOKUP(C391,'CBS-week5-2.csv'!E:F,2,FALSE),0)</f>
        <v>4.09</v>
      </c>
      <c r="K391">
        <f>IFERROR(VLOOKUP(C391,'fleaflicker-week5-2.csv'!E:F,2,FALSE),0)</f>
        <v>3.2</v>
      </c>
      <c r="L391">
        <f>IFERROR(VLOOKUP(C391,'espn-week5-2.csv'!E:F,2,FALSE),0)</f>
        <v>4.88</v>
      </c>
      <c r="M391">
        <f t="shared" si="6"/>
        <v>3.8140000000000001</v>
      </c>
    </row>
    <row r="392" spans="1:13">
      <c r="A392">
        <v>390</v>
      </c>
      <c r="B392" t="s">
        <v>41</v>
      </c>
      <c r="C392" t="s">
        <v>446</v>
      </c>
      <c r="D392">
        <v>2500</v>
      </c>
      <c r="E392" t="s">
        <v>45</v>
      </c>
      <c r="F392">
        <v>5.8</v>
      </c>
      <c r="G392" t="s">
        <v>64</v>
      </c>
      <c r="H392">
        <v>5.5</v>
      </c>
      <c r="I392">
        <f>IFERROR(VLOOKUP(C392,'nfl-week5-2.csv'!E:F,2,FALSE),0)</f>
        <v>2</v>
      </c>
      <c r="J392">
        <f>IFERROR(VLOOKUP(C392,'CBS-week5-2.csv'!E:F,2,FALSE),0)</f>
        <v>5.57</v>
      </c>
      <c r="K392">
        <f>IFERROR(VLOOKUP(C392,'fleaflicker-week5-2.csv'!E:F,2,FALSE),0)</f>
        <v>2</v>
      </c>
      <c r="L392">
        <f>IFERROR(VLOOKUP(C392,'espn-week5-2.csv'!E:F,2,FALSE),0)</f>
        <v>4.41</v>
      </c>
      <c r="M392">
        <f t="shared" si="6"/>
        <v>3.8959999999999999</v>
      </c>
    </row>
    <row r="393" spans="1:13">
      <c r="A393">
        <v>391</v>
      </c>
      <c r="B393" t="s">
        <v>41</v>
      </c>
      <c r="C393" t="s">
        <v>200</v>
      </c>
      <c r="D393">
        <v>2500</v>
      </c>
      <c r="E393" t="s">
        <v>18</v>
      </c>
      <c r="F393">
        <v>0.05</v>
      </c>
      <c r="G393" t="s">
        <v>53</v>
      </c>
      <c r="H393">
        <v>5.5</v>
      </c>
      <c r="I393">
        <f>IFERROR(VLOOKUP(C393,'nfl-week5-2.csv'!E:F,2,FALSE),0)</f>
        <v>6.9</v>
      </c>
      <c r="J393">
        <f>IFERROR(VLOOKUP(C393,'CBS-week5-2.csv'!E:F,2,FALSE),0)</f>
        <v>7.36</v>
      </c>
      <c r="K393">
        <f>IFERROR(VLOOKUP(C393,'fleaflicker-week5-2.csv'!E:F,2,FALSE),0)</f>
        <v>7.1</v>
      </c>
      <c r="L393">
        <f>IFERROR(VLOOKUP(C393,'espn-week5-2.csv'!E:F,2,FALSE),0)</f>
        <v>6.3</v>
      </c>
      <c r="M393">
        <f t="shared" si="6"/>
        <v>6.6319999999999997</v>
      </c>
    </row>
    <row r="394" spans="1:13">
      <c r="A394">
        <v>392</v>
      </c>
      <c r="B394" t="s">
        <v>41</v>
      </c>
      <c r="C394" t="s">
        <v>447</v>
      </c>
      <c r="D394">
        <v>2500</v>
      </c>
      <c r="E394" t="s">
        <v>84</v>
      </c>
      <c r="F394">
        <v>5.0999999999999996</v>
      </c>
      <c r="G394" t="s">
        <v>108</v>
      </c>
      <c r="H394">
        <v>4</v>
      </c>
      <c r="I394">
        <f>IFERROR(VLOOKUP(C394,'nfl-week5-2.csv'!E:F,2,FALSE),0)</f>
        <v>4</v>
      </c>
      <c r="J394">
        <f>IFERROR(VLOOKUP(C394,'CBS-week5-2.csv'!E:F,2,FALSE),0)</f>
        <v>7.76</v>
      </c>
      <c r="K394">
        <f>IFERROR(VLOOKUP(C394,'fleaflicker-week5-2.csv'!E:F,2,FALSE),0)</f>
        <v>4</v>
      </c>
      <c r="L394">
        <f>IFERROR(VLOOKUP(C394,'espn-week5-2.csv'!E:F,2,FALSE),0)</f>
        <v>6.13</v>
      </c>
      <c r="M394">
        <f t="shared" si="6"/>
        <v>5.177999999999999</v>
      </c>
    </row>
    <row r="395" spans="1:13">
      <c r="A395">
        <v>393</v>
      </c>
      <c r="B395" t="s">
        <v>41</v>
      </c>
      <c r="C395" t="s">
        <v>448</v>
      </c>
      <c r="D395">
        <v>2500</v>
      </c>
      <c r="E395" t="s">
        <v>91</v>
      </c>
      <c r="F395">
        <v>8.1999999999999993</v>
      </c>
      <c r="G395" t="s">
        <v>92</v>
      </c>
      <c r="I395">
        <f>IFERROR(VLOOKUP(C395,'nfl-week5-2.csv'!E:F,2,FALSE),0)</f>
        <v>0</v>
      </c>
      <c r="J395">
        <f>IFERROR(VLOOKUP(C395,'CBS-week5-2.csv'!E:F,2,FALSE),0)</f>
        <v>0</v>
      </c>
      <c r="K395">
        <f>IFERROR(VLOOKUP(C395,'fleaflicker-week5-2.csv'!E:F,2,FALSE),0)</f>
        <v>0</v>
      </c>
      <c r="L395">
        <f>IFERROR(VLOOKUP(C395,'espn-week5-2.csv'!E:F,2,FALSE),0)</f>
        <v>0</v>
      </c>
      <c r="M395">
        <f t="shared" si="6"/>
        <v>0</v>
      </c>
    </row>
    <row r="396" spans="1:13">
      <c r="A396">
        <v>394</v>
      </c>
      <c r="B396" t="s">
        <v>41</v>
      </c>
      <c r="C396" t="s">
        <v>449</v>
      </c>
      <c r="D396">
        <v>2500</v>
      </c>
      <c r="E396" t="s">
        <v>84</v>
      </c>
      <c r="F396">
        <v>0</v>
      </c>
      <c r="G396" t="s">
        <v>85</v>
      </c>
      <c r="I396">
        <f>IFERROR(VLOOKUP(C396,'nfl-week5-2.csv'!E:F,2,FALSE),0)</f>
        <v>0</v>
      </c>
      <c r="J396">
        <f>IFERROR(VLOOKUP(C396,'CBS-week5-2.csv'!E:F,2,FALSE),0)</f>
        <v>0</v>
      </c>
      <c r="K396">
        <f>IFERROR(VLOOKUP(C396,'fleaflicker-week5-2.csv'!E:F,2,FALSE),0)</f>
        <v>0</v>
      </c>
      <c r="L396">
        <f>IFERROR(VLOOKUP(C396,'espn-week5-2.csv'!E:F,2,FALSE),0)</f>
        <v>0</v>
      </c>
      <c r="M396">
        <f t="shared" si="6"/>
        <v>0</v>
      </c>
    </row>
    <row r="397" spans="1:13">
      <c r="A397">
        <v>395</v>
      </c>
      <c r="B397" t="s">
        <v>41</v>
      </c>
      <c r="C397" t="s">
        <v>450</v>
      </c>
      <c r="D397">
        <v>2500</v>
      </c>
      <c r="E397" t="s">
        <v>12</v>
      </c>
      <c r="F397">
        <v>0</v>
      </c>
      <c r="G397" t="s">
        <v>96</v>
      </c>
      <c r="I397">
        <f>IFERROR(VLOOKUP(C397,'nfl-week5-2.csv'!E:F,2,FALSE),0)</f>
        <v>0</v>
      </c>
      <c r="J397">
        <f>IFERROR(VLOOKUP(C397,'CBS-week5-2.csv'!E:F,2,FALSE),0)</f>
        <v>0.16</v>
      </c>
      <c r="K397">
        <f>IFERROR(VLOOKUP(C397,'fleaflicker-week5-2.csv'!E:F,2,FALSE),0)</f>
        <v>0</v>
      </c>
      <c r="L397">
        <f>IFERROR(VLOOKUP(C397,'espn-week5-2.csv'!E:F,2,FALSE),0)</f>
        <v>3.76</v>
      </c>
      <c r="M397">
        <f t="shared" si="6"/>
        <v>1.96</v>
      </c>
    </row>
    <row r="398" spans="1:13">
      <c r="A398">
        <v>396</v>
      </c>
      <c r="B398" t="s">
        <v>41</v>
      </c>
      <c r="C398" t="s">
        <v>451</v>
      </c>
      <c r="D398">
        <v>2500</v>
      </c>
      <c r="E398" t="s">
        <v>77</v>
      </c>
      <c r="F398">
        <v>0.57499999999999996</v>
      </c>
      <c r="G398" t="s">
        <v>125</v>
      </c>
      <c r="I398">
        <f>IFERROR(VLOOKUP(C398,'nfl-week5-2.csv'!E:F,2,FALSE),0)</f>
        <v>0</v>
      </c>
      <c r="J398">
        <f>IFERROR(VLOOKUP(C398,'CBS-week5-2.csv'!E:F,2,FALSE),0)</f>
        <v>4.1500000000000004</v>
      </c>
      <c r="K398">
        <f>IFERROR(VLOOKUP(C398,'fleaflicker-week5-2.csv'!E:F,2,FALSE),0)</f>
        <v>0</v>
      </c>
      <c r="L398">
        <f>IFERROR(VLOOKUP(C398,'espn-week5-2.csv'!E:F,2,FALSE),0)</f>
        <v>0.4</v>
      </c>
      <c r="M398">
        <f t="shared" si="6"/>
        <v>2.2750000000000004</v>
      </c>
    </row>
    <row r="399" spans="1:13">
      <c r="A399">
        <v>397</v>
      </c>
      <c r="B399" t="s">
        <v>41</v>
      </c>
      <c r="C399" t="s">
        <v>452</v>
      </c>
      <c r="D399">
        <v>2500</v>
      </c>
      <c r="E399" t="s">
        <v>26</v>
      </c>
      <c r="F399">
        <v>3.2</v>
      </c>
      <c r="G399" t="s">
        <v>27</v>
      </c>
      <c r="H399">
        <v>2</v>
      </c>
      <c r="I399">
        <f>IFERROR(VLOOKUP(C399,'nfl-week5-2.csv'!E:F,2,FALSE),0)</f>
        <v>0</v>
      </c>
      <c r="J399">
        <f>IFERROR(VLOOKUP(C399,'CBS-week5-2.csv'!E:F,2,FALSE),0)</f>
        <v>6.27</v>
      </c>
      <c r="K399">
        <f>IFERROR(VLOOKUP(C399,'fleaflicker-week5-2.csv'!E:F,2,FALSE),0)</f>
        <v>0</v>
      </c>
      <c r="L399">
        <f>IFERROR(VLOOKUP(C399,'espn-week5-2.csv'!E:F,2,FALSE),0)</f>
        <v>2.08</v>
      </c>
      <c r="M399">
        <f t="shared" si="6"/>
        <v>3.4499999999999997</v>
      </c>
    </row>
    <row r="400" spans="1:13">
      <c r="A400">
        <v>398</v>
      </c>
      <c r="B400" t="s">
        <v>41</v>
      </c>
      <c r="C400" t="s">
        <v>453</v>
      </c>
      <c r="D400">
        <v>2500</v>
      </c>
      <c r="E400" t="s">
        <v>18</v>
      </c>
      <c r="F400">
        <v>3.65</v>
      </c>
      <c r="G400" t="s">
        <v>53</v>
      </c>
      <c r="I400">
        <f>IFERROR(VLOOKUP(C400,'nfl-week5-2.csv'!E:F,2,FALSE),0)</f>
        <v>0</v>
      </c>
      <c r="J400">
        <f>IFERROR(VLOOKUP(C400,'CBS-week5-2.csv'!E:F,2,FALSE),0)</f>
        <v>0.13</v>
      </c>
      <c r="K400">
        <f>IFERROR(VLOOKUP(C400,'fleaflicker-week5-2.csv'!E:F,2,FALSE),0)</f>
        <v>0</v>
      </c>
      <c r="L400">
        <f>IFERROR(VLOOKUP(C400,'espn-week5-2.csv'!E:F,2,FALSE),0)</f>
        <v>0.24</v>
      </c>
      <c r="M400">
        <f t="shared" si="6"/>
        <v>0.185</v>
      </c>
    </row>
    <row r="401" spans="1:13">
      <c r="A401">
        <v>399</v>
      </c>
      <c r="B401" t="s">
        <v>41</v>
      </c>
      <c r="C401" t="s">
        <v>454</v>
      </c>
      <c r="D401">
        <v>2500</v>
      </c>
      <c r="E401" t="s">
        <v>77</v>
      </c>
      <c r="F401">
        <v>0</v>
      </c>
      <c r="G401" t="s">
        <v>125</v>
      </c>
      <c r="I401">
        <f>IFERROR(VLOOKUP(C401,'nfl-week5-2.csv'!E:F,2,FALSE),0)</f>
        <v>1.4</v>
      </c>
      <c r="J401">
        <f>IFERROR(VLOOKUP(C401,'CBS-week5-2.csv'!E:F,2,FALSE),0)</f>
        <v>5.04</v>
      </c>
      <c r="K401">
        <f>IFERROR(VLOOKUP(C401,'fleaflicker-week5-2.csv'!E:F,2,FALSE),0)</f>
        <v>1.7</v>
      </c>
      <c r="L401">
        <f>IFERROR(VLOOKUP(C401,'espn-week5-2.csv'!E:F,2,FALSE),0)</f>
        <v>0.79</v>
      </c>
      <c r="M401">
        <f t="shared" si="6"/>
        <v>2.2324999999999999</v>
      </c>
    </row>
    <row r="402" spans="1:13">
      <c r="A402">
        <v>400</v>
      </c>
      <c r="B402" t="s">
        <v>41</v>
      </c>
      <c r="C402" t="s">
        <v>455</v>
      </c>
      <c r="D402">
        <v>2500</v>
      </c>
      <c r="E402" t="s">
        <v>15</v>
      </c>
      <c r="F402">
        <v>0</v>
      </c>
      <c r="G402" t="s">
        <v>117</v>
      </c>
      <c r="I402">
        <f>IFERROR(VLOOKUP(C402,'nfl-week5-2.csv'!E:F,2,FALSE),0)</f>
        <v>0</v>
      </c>
      <c r="J402">
        <f>IFERROR(VLOOKUP(C402,'CBS-week5-2.csv'!E:F,2,FALSE),0)</f>
        <v>0</v>
      </c>
      <c r="K402">
        <f>IFERROR(VLOOKUP(C402,'fleaflicker-week5-2.csv'!E:F,2,FALSE),0)</f>
        <v>0</v>
      </c>
      <c r="L402">
        <f>IFERROR(VLOOKUP(C402,'espn-week5-2.csv'!E:F,2,FALSE),0)</f>
        <v>0</v>
      </c>
      <c r="M402">
        <f t="shared" si="6"/>
        <v>0</v>
      </c>
    </row>
    <row r="403" spans="1:13">
      <c r="A403">
        <v>401</v>
      </c>
      <c r="B403" t="s">
        <v>41</v>
      </c>
      <c r="C403" t="s">
        <v>456</v>
      </c>
      <c r="D403">
        <v>2500</v>
      </c>
      <c r="E403" t="s">
        <v>91</v>
      </c>
      <c r="F403">
        <v>0.3</v>
      </c>
      <c r="G403" t="s">
        <v>98</v>
      </c>
      <c r="I403">
        <f>IFERROR(VLOOKUP(C403,'nfl-week5-2.csv'!E:F,2,FALSE),0)</f>
        <v>0</v>
      </c>
      <c r="J403">
        <f>IFERROR(VLOOKUP(C403,'CBS-week5-2.csv'!E:F,2,FALSE),0)</f>
        <v>0.03</v>
      </c>
      <c r="K403">
        <f>IFERROR(VLOOKUP(C403,'fleaflicker-week5-2.csv'!E:F,2,FALSE),0)</f>
        <v>0</v>
      </c>
      <c r="L403">
        <f>IFERROR(VLOOKUP(C403,'espn-week5-2.csv'!E:F,2,FALSE),0)</f>
        <v>0.41</v>
      </c>
      <c r="M403">
        <f t="shared" si="6"/>
        <v>0.21999999999999997</v>
      </c>
    </row>
    <row r="404" spans="1:13">
      <c r="A404">
        <v>402</v>
      </c>
      <c r="B404" t="s">
        <v>41</v>
      </c>
      <c r="C404" t="s">
        <v>457</v>
      </c>
      <c r="D404">
        <v>2500</v>
      </c>
      <c r="E404" t="s">
        <v>12</v>
      </c>
      <c r="F404">
        <v>0</v>
      </c>
      <c r="G404" t="s">
        <v>13</v>
      </c>
      <c r="I404">
        <f>IFERROR(VLOOKUP(C404,'nfl-week5-2.csv'!E:F,2,FALSE),0)</f>
        <v>0</v>
      </c>
      <c r="J404">
        <f>IFERROR(VLOOKUP(C404,'CBS-week5-2.csv'!E:F,2,FALSE),0)</f>
        <v>0</v>
      </c>
      <c r="K404">
        <f>IFERROR(VLOOKUP(C404,'fleaflicker-week5-2.csv'!E:F,2,FALSE),0)</f>
        <v>0</v>
      </c>
      <c r="L404">
        <f>IFERROR(VLOOKUP(C404,'espn-week5-2.csv'!E:F,2,FALSE),0)</f>
        <v>0</v>
      </c>
      <c r="M404">
        <f t="shared" si="6"/>
        <v>0</v>
      </c>
    </row>
    <row r="405" spans="1:13">
      <c r="A405">
        <v>403</v>
      </c>
      <c r="B405" t="s">
        <v>41</v>
      </c>
      <c r="C405" t="s">
        <v>458</v>
      </c>
      <c r="D405">
        <v>2500</v>
      </c>
      <c r="E405" t="s">
        <v>30</v>
      </c>
      <c r="F405">
        <v>4.4749999999999996</v>
      </c>
      <c r="G405" t="s">
        <v>120</v>
      </c>
      <c r="I405">
        <f>IFERROR(VLOOKUP(C405,'nfl-week5-2.csv'!E:F,2,FALSE),0)</f>
        <v>1.4</v>
      </c>
      <c r="J405">
        <f>IFERROR(VLOOKUP(C405,'CBS-week5-2.csv'!E:F,2,FALSE),0)</f>
        <v>5.98</v>
      </c>
      <c r="K405">
        <f>IFERROR(VLOOKUP(C405,'fleaflicker-week5-2.csv'!E:F,2,FALSE),0)</f>
        <v>1.7</v>
      </c>
      <c r="L405">
        <f>IFERROR(VLOOKUP(C405,'espn-week5-2.csv'!E:F,2,FALSE),0)</f>
        <v>5.2</v>
      </c>
      <c r="M405">
        <f t="shared" si="6"/>
        <v>3.5700000000000003</v>
      </c>
    </row>
    <row r="406" spans="1:13">
      <c r="A406">
        <v>404</v>
      </c>
      <c r="B406" t="s">
        <v>41</v>
      </c>
      <c r="C406" t="s">
        <v>459</v>
      </c>
      <c r="D406">
        <v>2500</v>
      </c>
      <c r="E406" t="s">
        <v>45</v>
      </c>
      <c r="F406">
        <v>2.5249999999999999</v>
      </c>
      <c r="G406" t="s">
        <v>64</v>
      </c>
      <c r="I406">
        <f>IFERROR(VLOOKUP(C406,'nfl-week5-2.csv'!E:F,2,FALSE),0)</f>
        <v>4</v>
      </c>
      <c r="J406">
        <f>IFERROR(VLOOKUP(C406,'CBS-week5-2.csv'!E:F,2,FALSE),0)</f>
        <v>3.89</v>
      </c>
      <c r="K406">
        <f>IFERROR(VLOOKUP(C406,'fleaflicker-week5-2.csv'!E:F,2,FALSE),0)</f>
        <v>4</v>
      </c>
      <c r="L406">
        <f>IFERROR(VLOOKUP(C406,'espn-week5-2.csv'!E:F,2,FALSE),0)</f>
        <v>4.71</v>
      </c>
      <c r="M406">
        <f t="shared" si="6"/>
        <v>4.1500000000000004</v>
      </c>
    </row>
    <row r="407" spans="1:13">
      <c r="A407">
        <v>405</v>
      </c>
      <c r="B407" t="s">
        <v>41</v>
      </c>
      <c r="C407" t="s">
        <v>460</v>
      </c>
      <c r="D407">
        <v>2500</v>
      </c>
      <c r="E407" t="s">
        <v>49</v>
      </c>
      <c r="F407">
        <v>0</v>
      </c>
      <c r="G407" t="s">
        <v>50</v>
      </c>
      <c r="H407">
        <v>14.8</v>
      </c>
      <c r="I407">
        <f>IFERROR(VLOOKUP(C407,'nfl-week5-2.csv'!E:F,2,FALSE),0)</f>
        <v>0</v>
      </c>
      <c r="J407">
        <f>IFERROR(VLOOKUP(C407,'CBS-week5-2.csv'!E:F,2,FALSE),0)</f>
        <v>0.2</v>
      </c>
      <c r="K407">
        <f>IFERROR(VLOOKUP(C407,'fleaflicker-week5-2.csv'!E:F,2,FALSE),0)</f>
        <v>14.78</v>
      </c>
      <c r="L407">
        <f>IFERROR(VLOOKUP(C407,'espn-week5-2.csv'!E:F,2,FALSE),0)</f>
        <v>0.6</v>
      </c>
      <c r="M407">
        <f t="shared" si="6"/>
        <v>7.5950000000000006</v>
      </c>
    </row>
    <row r="408" spans="1:13">
      <c r="A408">
        <v>406</v>
      </c>
      <c r="B408" t="s">
        <v>41</v>
      </c>
      <c r="C408" t="s">
        <v>462</v>
      </c>
      <c r="D408">
        <v>2500</v>
      </c>
      <c r="E408" t="s">
        <v>26</v>
      </c>
      <c r="F408">
        <v>1.7</v>
      </c>
      <c r="G408" t="s">
        <v>70</v>
      </c>
      <c r="I408">
        <f>IFERROR(VLOOKUP(C408,'nfl-week5-2.csv'!E:F,2,FALSE),0)</f>
        <v>0</v>
      </c>
      <c r="J408">
        <f>IFERROR(VLOOKUP(C408,'CBS-week5-2.csv'!E:F,2,FALSE),0)</f>
        <v>3.41</v>
      </c>
      <c r="K408">
        <f>IFERROR(VLOOKUP(C408,'fleaflicker-week5-2.csv'!E:F,2,FALSE),0)</f>
        <v>0</v>
      </c>
      <c r="L408">
        <f>IFERROR(VLOOKUP(C408,'espn-week5-2.csv'!E:F,2,FALSE),0)</f>
        <v>2.0699999999999998</v>
      </c>
      <c r="M408">
        <f t="shared" si="6"/>
        <v>2.74</v>
      </c>
    </row>
    <row r="409" spans="1:13">
      <c r="A409">
        <v>407</v>
      </c>
      <c r="B409" t="s">
        <v>41</v>
      </c>
      <c r="C409" t="s">
        <v>463</v>
      </c>
      <c r="D409">
        <v>2500</v>
      </c>
      <c r="E409" t="s">
        <v>84</v>
      </c>
      <c r="F409">
        <v>0</v>
      </c>
      <c r="G409" t="s">
        <v>85</v>
      </c>
      <c r="I409">
        <f>IFERROR(VLOOKUP(C409,'nfl-week5-2.csv'!E:F,2,FALSE),0)</f>
        <v>0</v>
      </c>
      <c r="J409">
        <f>IFERROR(VLOOKUP(C409,'CBS-week5-2.csv'!E:F,2,FALSE),0)</f>
        <v>2.2400000000000002</v>
      </c>
      <c r="K409">
        <f>IFERROR(VLOOKUP(C409,'fleaflicker-week5-2.csv'!E:F,2,FALSE),0)</f>
        <v>0</v>
      </c>
      <c r="L409">
        <f>IFERROR(VLOOKUP(C409,'espn-week5-2.csv'!E:F,2,FALSE),0)</f>
        <v>1.28</v>
      </c>
      <c r="M409">
        <f t="shared" si="6"/>
        <v>1.7600000000000002</v>
      </c>
    </row>
    <row r="410" spans="1:13">
      <c r="A410">
        <v>408</v>
      </c>
      <c r="B410" t="s">
        <v>41</v>
      </c>
      <c r="C410" t="s">
        <v>464</v>
      </c>
      <c r="D410">
        <v>2500</v>
      </c>
      <c r="E410" t="s">
        <v>26</v>
      </c>
      <c r="F410">
        <v>0</v>
      </c>
      <c r="G410" t="s">
        <v>27</v>
      </c>
      <c r="I410">
        <f>IFERROR(VLOOKUP(C410,'nfl-week5-2.csv'!E:F,2,FALSE),0)</f>
        <v>0</v>
      </c>
      <c r="J410">
        <f>IFERROR(VLOOKUP(C410,'CBS-week5-2.csv'!E:F,2,FALSE),0)</f>
        <v>1.56</v>
      </c>
      <c r="K410">
        <f>IFERROR(VLOOKUP(C410,'fleaflicker-week5-2.csv'!E:F,2,FALSE),0)</f>
        <v>0</v>
      </c>
      <c r="L410">
        <f>IFERROR(VLOOKUP(C410,'espn-week5-2.csv'!E:F,2,FALSE),0)</f>
        <v>0.26</v>
      </c>
      <c r="M410">
        <f t="shared" si="6"/>
        <v>0.91</v>
      </c>
    </row>
    <row r="411" spans="1:13">
      <c r="A411">
        <v>409</v>
      </c>
      <c r="B411" t="s">
        <v>41</v>
      </c>
      <c r="C411" t="s">
        <v>465</v>
      </c>
      <c r="D411">
        <v>2500</v>
      </c>
      <c r="E411" t="s">
        <v>15</v>
      </c>
      <c r="F411">
        <v>5.375</v>
      </c>
      <c r="G411" t="s">
        <v>117</v>
      </c>
      <c r="H411">
        <v>6</v>
      </c>
      <c r="I411">
        <f>IFERROR(VLOOKUP(C411,'nfl-week5-2.csv'!E:F,2,FALSE),0)</f>
        <v>0</v>
      </c>
      <c r="J411">
        <f>IFERROR(VLOOKUP(C411,'CBS-week5-2.csv'!E:F,2,FALSE),0)</f>
        <v>6.42</v>
      </c>
      <c r="K411">
        <f>IFERROR(VLOOKUP(C411,'fleaflicker-week5-2.csv'!E:F,2,FALSE),0)</f>
        <v>0</v>
      </c>
      <c r="L411">
        <f>IFERROR(VLOOKUP(C411,'espn-week5-2.csv'!E:F,2,FALSE),0)</f>
        <v>7.24</v>
      </c>
      <c r="M411">
        <f t="shared" si="6"/>
        <v>6.5533333333333337</v>
      </c>
    </row>
    <row r="412" spans="1:13">
      <c r="A412">
        <v>410</v>
      </c>
      <c r="B412" t="s">
        <v>41</v>
      </c>
      <c r="C412" t="s">
        <v>466</v>
      </c>
      <c r="D412">
        <v>2500</v>
      </c>
      <c r="E412" t="s">
        <v>23</v>
      </c>
      <c r="F412">
        <v>0.56699999999999995</v>
      </c>
      <c r="G412" t="s">
        <v>24</v>
      </c>
      <c r="I412">
        <f>IFERROR(VLOOKUP(C412,'nfl-week5-2.csv'!E:F,2,FALSE),0)</f>
        <v>0</v>
      </c>
      <c r="J412">
        <f>IFERROR(VLOOKUP(C412,'CBS-week5-2.csv'!E:F,2,FALSE),0)</f>
        <v>0.03</v>
      </c>
      <c r="K412">
        <f>IFERROR(VLOOKUP(C412,'fleaflicker-week5-2.csv'!E:F,2,FALSE),0)</f>
        <v>0</v>
      </c>
      <c r="L412">
        <f>IFERROR(VLOOKUP(C412,'espn-week5-2.csv'!E:F,2,FALSE),0)</f>
        <v>0.46</v>
      </c>
      <c r="M412">
        <f t="shared" si="6"/>
        <v>0.245</v>
      </c>
    </row>
    <row r="413" spans="1:13">
      <c r="A413">
        <v>411</v>
      </c>
      <c r="B413" t="s">
        <v>41</v>
      </c>
      <c r="C413" t="s">
        <v>467</v>
      </c>
      <c r="D413">
        <v>2500</v>
      </c>
      <c r="E413" t="s">
        <v>26</v>
      </c>
      <c r="F413">
        <v>2.2749999999999999</v>
      </c>
      <c r="G413" t="s">
        <v>70</v>
      </c>
      <c r="H413">
        <v>4.5</v>
      </c>
      <c r="I413">
        <f>IFERROR(VLOOKUP(C413,'nfl-week5-2.csv'!E:F,2,FALSE),0)</f>
        <v>5.8</v>
      </c>
      <c r="J413">
        <f>IFERROR(VLOOKUP(C413,'CBS-week5-2.csv'!E:F,2,FALSE),0)</f>
        <v>4.28</v>
      </c>
      <c r="K413">
        <f>IFERROR(VLOOKUP(C413,'fleaflicker-week5-2.csv'!E:F,2,FALSE),0)</f>
        <v>5.9</v>
      </c>
      <c r="L413">
        <f>IFERROR(VLOOKUP(C413,'espn-week5-2.csv'!E:F,2,FALSE),0)</f>
        <v>4.47</v>
      </c>
      <c r="M413">
        <f t="shared" si="6"/>
        <v>4.99</v>
      </c>
    </row>
    <row r="414" spans="1:13">
      <c r="A414">
        <v>412</v>
      </c>
      <c r="B414" t="s">
        <v>41</v>
      </c>
      <c r="C414" t="s">
        <v>468</v>
      </c>
      <c r="D414">
        <v>2500</v>
      </c>
      <c r="E414" t="s">
        <v>30</v>
      </c>
      <c r="F414">
        <v>0.35</v>
      </c>
      <c r="G414" t="s">
        <v>120</v>
      </c>
      <c r="I414">
        <f>IFERROR(VLOOKUP(C414,'nfl-week5-2.csv'!E:F,2,FALSE),0)</f>
        <v>0</v>
      </c>
      <c r="J414">
        <f>IFERROR(VLOOKUP(C414,'CBS-week5-2.csv'!E:F,2,FALSE),0)</f>
        <v>0.14000000000000001</v>
      </c>
      <c r="K414">
        <f>IFERROR(VLOOKUP(C414,'fleaflicker-week5-2.csv'!E:F,2,FALSE),0)</f>
        <v>0</v>
      </c>
      <c r="L414">
        <f>IFERROR(VLOOKUP(C414,'espn-week5-2.csv'!E:F,2,FALSE),0)</f>
        <v>0.51</v>
      </c>
      <c r="M414">
        <f t="shared" si="6"/>
        <v>0.32500000000000001</v>
      </c>
    </row>
    <row r="415" spans="1:13">
      <c r="A415">
        <v>413</v>
      </c>
      <c r="B415" t="s">
        <v>41</v>
      </c>
      <c r="C415" t="s">
        <v>469</v>
      </c>
      <c r="D415">
        <v>2500</v>
      </c>
      <c r="E415" t="s">
        <v>91</v>
      </c>
      <c r="F415">
        <v>0</v>
      </c>
      <c r="G415" t="s">
        <v>92</v>
      </c>
      <c r="I415">
        <f>IFERROR(VLOOKUP(C415,'nfl-week5-2.csv'!E:F,2,FALSE),0)</f>
        <v>0</v>
      </c>
      <c r="J415">
        <f>IFERROR(VLOOKUP(C415,'CBS-week5-2.csv'!E:F,2,FALSE),0)</f>
        <v>0</v>
      </c>
      <c r="K415">
        <f>IFERROR(VLOOKUP(C415,'fleaflicker-week5-2.csv'!E:F,2,FALSE),0)</f>
        <v>0</v>
      </c>
      <c r="L415">
        <f>IFERROR(VLOOKUP(C415,'espn-week5-2.csv'!E:F,2,FALSE),0)</f>
        <v>0</v>
      </c>
      <c r="M415">
        <f t="shared" si="6"/>
        <v>0</v>
      </c>
    </row>
    <row r="416" spans="1:13">
      <c r="A416">
        <v>414</v>
      </c>
      <c r="B416" t="s">
        <v>41</v>
      </c>
      <c r="C416" t="s">
        <v>470</v>
      </c>
      <c r="D416">
        <v>2500</v>
      </c>
      <c r="E416" t="s">
        <v>91</v>
      </c>
      <c r="F416">
        <v>0.3</v>
      </c>
      <c r="G416" t="s">
        <v>98</v>
      </c>
      <c r="I416">
        <f>IFERROR(VLOOKUP(C416,'nfl-week5-2.csv'!E:F,2,FALSE),0)</f>
        <v>0</v>
      </c>
      <c r="J416">
        <f>IFERROR(VLOOKUP(C416,'CBS-week5-2.csv'!E:F,2,FALSE),0)</f>
        <v>2.4500000000000002</v>
      </c>
      <c r="K416">
        <f>IFERROR(VLOOKUP(C416,'fleaflicker-week5-2.csv'!E:F,2,FALSE),0)</f>
        <v>0</v>
      </c>
      <c r="L416">
        <f>IFERROR(VLOOKUP(C416,'espn-week5-2.csv'!E:F,2,FALSE),0)</f>
        <v>0</v>
      </c>
      <c r="M416">
        <f t="shared" si="6"/>
        <v>2.4500000000000002</v>
      </c>
    </row>
    <row r="417" spans="1:13">
      <c r="A417">
        <v>415</v>
      </c>
      <c r="B417" t="s">
        <v>41</v>
      </c>
      <c r="C417" t="s">
        <v>471</v>
      </c>
      <c r="D417">
        <v>2500</v>
      </c>
      <c r="E417" t="s">
        <v>45</v>
      </c>
      <c r="F417">
        <v>1.2</v>
      </c>
      <c r="G417" t="s">
        <v>46</v>
      </c>
      <c r="H417">
        <v>4</v>
      </c>
      <c r="I417">
        <f>IFERROR(VLOOKUP(C417,'nfl-week5-2.csv'!E:F,2,FALSE),0)</f>
        <v>0</v>
      </c>
      <c r="J417">
        <f>IFERROR(VLOOKUP(C417,'CBS-week5-2.csv'!E:F,2,FALSE),0)</f>
        <v>0</v>
      </c>
      <c r="K417">
        <f>IFERROR(VLOOKUP(C417,'fleaflicker-week5-2.csv'!E:F,2,FALSE),0)</f>
        <v>4.3</v>
      </c>
      <c r="L417">
        <f>IFERROR(VLOOKUP(C417,'espn-week5-2.csv'!E:F,2,FALSE),0)</f>
        <v>0</v>
      </c>
      <c r="M417">
        <f t="shared" si="6"/>
        <v>4.1500000000000004</v>
      </c>
    </row>
    <row r="418" spans="1:13">
      <c r="A418">
        <v>416</v>
      </c>
      <c r="B418" t="s">
        <v>41</v>
      </c>
      <c r="C418" t="s">
        <v>472</v>
      </c>
      <c r="D418">
        <v>2500</v>
      </c>
      <c r="E418" t="s">
        <v>23</v>
      </c>
      <c r="F418">
        <v>0.83299999999999996</v>
      </c>
      <c r="G418" t="s">
        <v>33</v>
      </c>
      <c r="I418">
        <f>IFERROR(VLOOKUP(C418,'nfl-week5-2.csv'!E:F,2,FALSE),0)</f>
        <v>0</v>
      </c>
      <c r="J418">
        <f>IFERROR(VLOOKUP(C418,'CBS-week5-2.csv'!E:F,2,FALSE),0)</f>
        <v>0</v>
      </c>
      <c r="K418">
        <f>IFERROR(VLOOKUP(C418,'fleaflicker-week5-2.csv'!E:F,2,FALSE),0)</f>
        <v>0</v>
      </c>
      <c r="L418">
        <f>IFERROR(VLOOKUP(C418,'espn-week5-2.csv'!E:F,2,FALSE),0)</f>
        <v>0.59</v>
      </c>
      <c r="M418">
        <f t="shared" si="6"/>
        <v>0.59</v>
      </c>
    </row>
    <row r="419" spans="1:13">
      <c r="A419">
        <v>417</v>
      </c>
      <c r="B419" t="s">
        <v>41</v>
      </c>
      <c r="C419" t="s">
        <v>473</v>
      </c>
      <c r="D419">
        <v>2500</v>
      </c>
      <c r="E419" t="s">
        <v>91</v>
      </c>
      <c r="F419">
        <v>2.5</v>
      </c>
      <c r="G419" t="s">
        <v>98</v>
      </c>
      <c r="I419">
        <f>IFERROR(VLOOKUP(C419,'nfl-week5-2.csv'!E:F,2,FALSE),0)</f>
        <v>0</v>
      </c>
      <c r="J419">
        <f>IFERROR(VLOOKUP(C419,'CBS-week5-2.csv'!E:F,2,FALSE),0)</f>
        <v>0.17</v>
      </c>
      <c r="K419">
        <f>IFERROR(VLOOKUP(C419,'fleaflicker-week5-2.csv'!E:F,2,FALSE),0)</f>
        <v>0</v>
      </c>
      <c r="L419">
        <f>IFERROR(VLOOKUP(C419,'espn-week5-2.csv'!E:F,2,FALSE),0)</f>
        <v>0.41</v>
      </c>
      <c r="M419">
        <f t="shared" si="6"/>
        <v>0.28999999999999998</v>
      </c>
    </row>
    <row r="420" spans="1:13">
      <c r="A420">
        <v>418</v>
      </c>
      <c r="B420" t="s">
        <v>41</v>
      </c>
      <c r="C420" t="s">
        <v>474</v>
      </c>
      <c r="D420">
        <v>2500</v>
      </c>
      <c r="E420" t="s">
        <v>38</v>
      </c>
      <c r="F420">
        <v>3.0329999999999999</v>
      </c>
      <c r="G420" t="s">
        <v>55</v>
      </c>
      <c r="H420">
        <v>2</v>
      </c>
      <c r="I420">
        <f>IFERROR(VLOOKUP(C420,'nfl-week5-2.csv'!E:F,2,FALSE),0)</f>
        <v>2.8</v>
      </c>
      <c r="J420">
        <f>IFERROR(VLOOKUP(C420,'CBS-week5-2.csv'!E:F,2,FALSE),0)</f>
        <v>4.4000000000000004</v>
      </c>
      <c r="K420">
        <f>IFERROR(VLOOKUP(C420,'fleaflicker-week5-2.csv'!E:F,2,FALSE),0)</f>
        <v>3.4</v>
      </c>
      <c r="L420">
        <f>IFERROR(VLOOKUP(C420,'espn-week5-2.csv'!E:F,2,FALSE),0)</f>
        <v>4</v>
      </c>
      <c r="M420">
        <f t="shared" si="6"/>
        <v>3.3200000000000003</v>
      </c>
    </row>
    <row r="421" spans="1:13">
      <c r="A421">
        <v>419</v>
      </c>
      <c r="B421" t="s">
        <v>41</v>
      </c>
      <c r="C421" t="s">
        <v>475</v>
      </c>
      <c r="D421">
        <v>2500</v>
      </c>
      <c r="E421" t="s">
        <v>49</v>
      </c>
      <c r="F421">
        <v>3.0750000000000002</v>
      </c>
      <c r="G421" t="s">
        <v>50</v>
      </c>
      <c r="H421">
        <v>2</v>
      </c>
      <c r="I421">
        <f>IFERROR(VLOOKUP(C421,'nfl-week5-2.csv'!E:F,2,FALSE),0)</f>
        <v>1.4</v>
      </c>
      <c r="J421">
        <f>IFERROR(VLOOKUP(C421,'CBS-week5-2.csv'!E:F,2,FALSE),0)</f>
        <v>6.09</v>
      </c>
      <c r="K421">
        <f>IFERROR(VLOOKUP(C421,'fleaflicker-week5-2.csv'!E:F,2,FALSE),0)</f>
        <v>1.7</v>
      </c>
      <c r="L421">
        <f>IFERROR(VLOOKUP(C421,'espn-week5-2.csv'!E:F,2,FALSE),0)</f>
        <v>3.22</v>
      </c>
      <c r="M421">
        <f t="shared" si="6"/>
        <v>2.8820000000000001</v>
      </c>
    </row>
    <row r="422" spans="1:13">
      <c r="A422">
        <v>420</v>
      </c>
      <c r="B422" t="s">
        <v>41</v>
      </c>
      <c r="C422" t="s">
        <v>476</v>
      </c>
      <c r="D422">
        <v>2500</v>
      </c>
      <c r="E422" t="s">
        <v>35</v>
      </c>
      <c r="F422">
        <v>0</v>
      </c>
      <c r="G422" t="s">
        <v>36</v>
      </c>
      <c r="I422">
        <f>IFERROR(VLOOKUP(C422,'nfl-week5-2.csv'!E:F,2,FALSE),0)</f>
        <v>0</v>
      </c>
      <c r="J422">
        <f>IFERROR(VLOOKUP(C422,'CBS-week5-2.csv'!E:F,2,FALSE),0)</f>
        <v>0</v>
      </c>
      <c r="K422">
        <f>IFERROR(VLOOKUP(C422,'fleaflicker-week5-2.csv'!E:F,2,FALSE),0)</f>
        <v>0</v>
      </c>
      <c r="L422">
        <f>IFERROR(VLOOKUP(C422,'espn-week5-2.csv'!E:F,2,FALSE),0)</f>
        <v>0</v>
      </c>
      <c r="M422">
        <f t="shared" si="6"/>
        <v>0</v>
      </c>
    </row>
    <row r="423" spans="1:13">
      <c r="A423">
        <v>421</v>
      </c>
      <c r="B423" t="s">
        <v>41</v>
      </c>
      <c r="C423" t="s">
        <v>477</v>
      </c>
      <c r="D423">
        <v>2500</v>
      </c>
      <c r="E423" t="s">
        <v>15</v>
      </c>
      <c r="F423">
        <v>1.0669999999999999</v>
      </c>
      <c r="G423" t="s">
        <v>117</v>
      </c>
      <c r="I423">
        <f>IFERROR(VLOOKUP(C423,'nfl-week5-2.csv'!E:F,2,FALSE),0)</f>
        <v>0</v>
      </c>
      <c r="J423">
        <f>IFERROR(VLOOKUP(C423,'CBS-week5-2.csv'!E:F,2,FALSE),0)</f>
        <v>3.5</v>
      </c>
      <c r="K423">
        <f>IFERROR(VLOOKUP(C423,'fleaflicker-week5-2.csv'!E:F,2,FALSE),0)</f>
        <v>0</v>
      </c>
      <c r="L423">
        <f>IFERROR(VLOOKUP(C423,'espn-week5-2.csv'!E:F,2,FALSE),0)</f>
        <v>4.07</v>
      </c>
      <c r="M423">
        <f t="shared" si="6"/>
        <v>3.7850000000000001</v>
      </c>
    </row>
    <row r="424" spans="1:13">
      <c r="A424">
        <v>422</v>
      </c>
      <c r="B424" t="s">
        <v>41</v>
      </c>
      <c r="C424" t="s">
        <v>478</v>
      </c>
      <c r="D424">
        <v>2500</v>
      </c>
      <c r="E424" t="s">
        <v>38</v>
      </c>
      <c r="F424">
        <v>0</v>
      </c>
      <c r="G424" t="s">
        <v>39</v>
      </c>
      <c r="I424">
        <f>IFERROR(VLOOKUP(C424,'nfl-week5-2.csv'!E:F,2,FALSE),0)</f>
        <v>0</v>
      </c>
      <c r="J424">
        <f>IFERROR(VLOOKUP(C424,'CBS-week5-2.csv'!E:F,2,FALSE),0)</f>
        <v>2.31</v>
      </c>
      <c r="K424">
        <f>IFERROR(VLOOKUP(C424,'fleaflicker-week5-2.csv'!E:F,2,FALSE),0)</f>
        <v>0</v>
      </c>
      <c r="L424">
        <f>IFERROR(VLOOKUP(C424,'espn-week5-2.csv'!E:F,2,FALSE),0)</f>
        <v>0.19</v>
      </c>
      <c r="M424">
        <f t="shared" si="6"/>
        <v>1.25</v>
      </c>
    </row>
    <row r="425" spans="1:13">
      <c r="A425">
        <v>423</v>
      </c>
      <c r="B425" t="s">
        <v>41</v>
      </c>
      <c r="C425" t="s">
        <v>479</v>
      </c>
      <c r="D425">
        <v>2500</v>
      </c>
      <c r="E425" t="s">
        <v>12</v>
      </c>
      <c r="F425">
        <v>1.25</v>
      </c>
      <c r="G425" t="s">
        <v>13</v>
      </c>
      <c r="H425">
        <v>4</v>
      </c>
      <c r="I425">
        <f>IFERROR(VLOOKUP(C425,'nfl-week5-2.csv'!E:F,2,FALSE),0)</f>
        <v>4.8</v>
      </c>
      <c r="J425">
        <f>IFERROR(VLOOKUP(C425,'CBS-week5-2.csv'!E:F,2,FALSE),0)</f>
        <v>0.15</v>
      </c>
      <c r="K425">
        <f>IFERROR(VLOOKUP(C425,'fleaflicker-week5-2.csv'!E:F,2,FALSE),0)</f>
        <v>5.4</v>
      </c>
      <c r="L425">
        <f>IFERROR(VLOOKUP(C425,'espn-week5-2.csv'!E:F,2,FALSE),0)</f>
        <v>1.0900000000000001</v>
      </c>
      <c r="M425">
        <f t="shared" si="6"/>
        <v>3.0880000000000001</v>
      </c>
    </row>
    <row r="426" spans="1:13">
      <c r="A426">
        <v>424</v>
      </c>
      <c r="B426" t="s">
        <v>41</v>
      </c>
      <c r="C426" t="s">
        <v>480</v>
      </c>
      <c r="D426">
        <v>2500</v>
      </c>
      <c r="E426" t="s">
        <v>23</v>
      </c>
      <c r="F426">
        <v>2.85</v>
      </c>
      <c r="G426" t="s">
        <v>24</v>
      </c>
      <c r="H426">
        <v>4</v>
      </c>
      <c r="I426">
        <f>IFERROR(VLOOKUP(C426,'nfl-week5-2.csv'!E:F,2,FALSE),0)</f>
        <v>5</v>
      </c>
      <c r="J426">
        <f>IFERROR(VLOOKUP(C426,'CBS-week5-2.csv'!E:F,2,FALSE),0)</f>
        <v>4.55</v>
      </c>
      <c r="K426">
        <f>IFERROR(VLOOKUP(C426,'fleaflicker-week5-2.csv'!E:F,2,FALSE),0)</f>
        <v>4.5</v>
      </c>
      <c r="L426">
        <f>IFERROR(VLOOKUP(C426,'espn-week5-2.csv'!E:F,2,FALSE),0)</f>
        <v>4.0599999999999996</v>
      </c>
      <c r="M426">
        <f t="shared" si="6"/>
        <v>4.4219999999999997</v>
      </c>
    </row>
    <row r="427" spans="1:13">
      <c r="A427">
        <v>425</v>
      </c>
      <c r="B427" t="s">
        <v>41</v>
      </c>
      <c r="C427" t="s">
        <v>481</v>
      </c>
      <c r="D427">
        <v>2500</v>
      </c>
      <c r="E427" t="s">
        <v>15</v>
      </c>
      <c r="F427">
        <v>1.3</v>
      </c>
      <c r="G427" t="s">
        <v>16</v>
      </c>
      <c r="I427">
        <f>IFERROR(VLOOKUP(C427,'nfl-week5-2.csv'!E:F,2,FALSE),0)</f>
        <v>0</v>
      </c>
      <c r="J427">
        <f>IFERROR(VLOOKUP(C427,'CBS-week5-2.csv'!E:F,2,FALSE),0)</f>
        <v>0</v>
      </c>
      <c r="K427">
        <f>IFERROR(VLOOKUP(C427,'fleaflicker-week5-2.csv'!E:F,2,FALSE),0)</f>
        <v>0</v>
      </c>
      <c r="L427">
        <f>IFERROR(VLOOKUP(C427,'espn-week5-2.csv'!E:F,2,FALSE),0)</f>
        <v>4.6399999999999997</v>
      </c>
      <c r="M427">
        <f t="shared" si="6"/>
        <v>4.6399999999999997</v>
      </c>
    </row>
    <row r="428" spans="1:13">
      <c r="A428">
        <v>426</v>
      </c>
      <c r="B428" t="s">
        <v>41</v>
      </c>
      <c r="C428" t="s">
        <v>482</v>
      </c>
      <c r="D428">
        <v>2500</v>
      </c>
      <c r="E428" t="s">
        <v>84</v>
      </c>
      <c r="F428">
        <v>0</v>
      </c>
      <c r="G428" t="s">
        <v>108</v>
      </c>
      <c r="I428">
        <f>IFERROR(VLOOKUP(C428,'nfl-week5-2.csv'!E:F,2,FALSE),0)</f>
        <v>0</v>
      </c>
      <c r="J428">
        <f>IFERROR(VLOOKUP(C428,'CBS-week5-2.csv'!E:F,2,FALSE),0)</f>
        <v>0.03</v>
      </c>
      <c r="K428">
        <f>IFERROR(VLOOKUP(C428,'fleaflicker-week5-2.csv'!E:F,2,FALSE),0)</f>
        <v>0</v>
      </c>
      <c r="L428">
        <f>IFERROR(VLOOKUP(C428,'espn-week5-2.csv'!E:F,2,FALSE),0)</f>
        <v>0.44</v>
      </c>
      <c r="M428">
        <f t="shared" si="6"/>
        <v>0.23499999999999999</v>
      </c>
    </row>
    <row r="429" spans="1:13">
      <c r="A429">
        <v>427</v>
      </c>
      <c r="B429" t="s">
        <v>41</v>
      </c>
      <c r="C429" t="s">
        <v>483</v>
      </c>
      <c r="D429">
        <v>2500</v>
      </c>
      <c r="E429" t="s">
        <v>38</v>
      </c>
      <c r="F429">
        <v>0</v>
      </c>
      <c r="G429" t="s">
        <v>55</v>
      </c>
      <c r="I429">
        <f>IFERROR(VLOOKUP(C429,'nfl-week5-2.csv'!E:F,2,FALSE),0)</f>
        <v>0</v>
      </c>
      <c r="J429">
        <f>IFERROR(VLOOKUP(C429,'CBS-week5-2.csv'!E:F,2,FALSE),0)</f>
        <v>0</v>
      </c>
      <c r="K429">
        <f>IFERROR(VLOOKUP(C429,'fleaflicker-week5-2.csv'!E:F,2,FALSE),0)</f>
        <v>0</v>
      </c>
      <c r="L429">
        <f>IFERROR(VLOOKUP(C429,'espn-week5-2.csv'!E:F,2,FALSE),0)</f>
        <v>0.22</v>
      </c>
      <c r="M429">
        <f t="shared" si="6"/>
        <v>0.22</v>
      </c>
    </row>
    <row r="430" spans="1:13">
      <c r="A430">
        <v>428</v>
      </c>
      <c r="B430" t="s">
        <v>41</v>
      </c>
      <c r="C430" t="s">
        <v>484</v>
      </c>
      <c r="D430">
        <v>2500</v>
      </c>
      <c r="E430" t="s">
        <v>49</v>
      </c>
      <c r="F430">
        <v>0</v>
      </c>
      <c r="G430" t="s">
        <v>73</v>
      </c>
      <c r="I430">
        <f>IFERROR(VLOOKUP(C430,'nfl-week5-2.csv'!E:F,2,FALSE),0)</f>
        <v>0</v>
      </c>
      <c r="J430">
        <f>IFERROR(VLOOKUP(C430,'CBS-week5-2.csv'!E:F,2,FALSE),0)</f>
        <v>0</v>
      </c>
      <c r="K430">
        <f>IFERROR(VLOOKUP(C430,'fleaflicker-week5-2.csv'!E:F,2,FALSE),0)</f>
        <v>0</v>
      </c>
      <c r="L430">
        <f>IFERROR(VLOOKUP(C430,'espn-week5-2.csv'!E:F,2,FALSE),0)</f>
        <v>0</v>
      </c>
      <c r="M430">
        <f t="shared" si="6"/>
        <v>0</v>
      </c>
    </row>
    <row r="431" spans="1:13">
      <c r="A431">
        <v>429</v>
      </c>
      <c r="B431" t="s">
        <v>41</v>
      </c>
      <c r="C431" t="s">
        <v>485</v>
      </c>
      <c r="D431">
        <v>2500</v>
      </c>
      <c r="E431" t="s">
        <v>15</v>
      </c>
      <c r="F431">
        <v>0.77500000000000002</v>
      </c>
      <c r="G431" t="s">
        <v>117</v>
      </c>
      <c r="I431">
        <f>IFERROR(VLOOKUP(C431,'nfl-week5-2.csv'!E:F,2,FALSE),0)</f>
        <v>0</v>
      </c>
      <c r="J431">
        <f>IFERROR(VLOOKUP(C431,'CBS-week5-2.csv'!E:F,2,FALSE),0)</f>
        <v>0</v>
      </c>
      <c r="K431">
        <f>IFERROR(VLOOKUP(C431,'fleaflicker-week5-2.csv'!E:F,2,FALSE),0)</f>
        <v>0</v>
      </c>
      <c r="L431">
        <f>IFERROR(VLOOKUP(C431,'espn-week5-2.csv'!E:F,2,FALSE),0)</f>
        <v>3.31</v>
      </c>
      <c r="M431">
        <f t="shared" si="6"/>
        <v>3.31</v>
      </c>
    </row>
    <row r="432" spans="1:13">
      <c r="A432">
        <v>430</v>
      </c>
      <c r="B432" t="s">
        <v>41</v>
      </c>
      <c r="C432" t="s">
        <v>486</v>
      </c>
      <c r="D432">
        <v>2500</v>
      </c>
      <c r="E432" t="s">
        <v>35</v>
      </c>
      <c r="F432">
        <v>2.2999999999999998</v>
      </c>
      <c r="G432" t="s">
        <v>36</v>
      </c>
      <c r="H432">
        <v>2</v>
      </c>
      <c r="I432">
        <f>IFERROR(VLOOKUP(C432,'nfl-week5-2.csv'!E:F,2,FALSE),0)</f>
        <v>0</v>
      </c>
      <c r="J432">
        <f>IFERROR(VLOOKUP(C432,'CBS-week5-2.csv'!E:F,2,FALSE),0)</f>
        <v>4.5</v>
      </c>
      <c r="K432">
        <f>IFERROR(VLOOKUP(C432,'fleaflicker-week5-2.csv'!E:F,2,FALSE),0)</f>
        <v>0</v>
      </c>
      <c r="L432">
        <f>IFERROR(VLOOKUP(C432,'espn-week5-2.csv'!E:F,2,FALSE),0)</f>
        <v>0.9</v>
      </c>
      <c r="M432">
        <f t="shared" si="6"/>
        <v>2.4666666666666668</v>
      </c>
    </row>
    <row r="433" spans="1:13">
      <c r="A433">
        <v>431</v>
      </c>
      <c r="B433" t="s">
        <v>41</v>
      </c>
      <c r="C433" t="s">
        <v>487</v>
      </c>
      <c r="D433">
        <v>2500</v>
      </c>
      <c r="E433" t="s">
        <v>84</v>
      </c>
      <c r="F433">
        <v>0.85</v>
      </c>
      <c r="G433" t="s">
        <v>85</v>
      </c>
      <c r="I433">
        <f>IFERROR(VLOOKUP(C433,'nfl-week5-2.csv'!E:F,2,FALSE),0)</f>
        <v>0</v>
      </c>
      <c r="J433">
        <f>IFERROR(VLOOKUP(C433,'CBS-week5-2.csv'!E:F,2,FALSE),0)</f>
        <v>0</v>
      </c>
      <c r="K433">
        <f>IFERROR(VLOOKUP(C433,'fleaflicker-week5-2.csv'!E:F,2,FALSE),0)</f>
        <v>0</v>
      </c>
      <c r="L433">
        <f>IFERROR(VLOOKUP(C433,'espn-week5-2.csv'!E:F,2,FALSE),0)</f>
        <v>0</v>
      </c>
      <c r="M433">
        <f t="shared" si="6"/>
        <v>0</v>
      </c>
    </row>
    <row r="434" spans="1:13">
      <c r="A434">
        <v>432</v>
      </c>
      <c r="B434" t="s">
        <v>41</v>
      </c>
      <c r="C434" t="s">
        <v>488</v>
      </c>
      <c r="D434">
        <v>2500</v>
      </c>
      <c r="E434" t="s">
        <v>15</v>
      </c>
      <c r="F434">
        <v>0</v>
      </c>
      <c r="G434" t="s">
        <v>16</v>
      </c>
      <c r="I434">
        <f>IFERROR(VLOOKUP(C434,'nfl-week5-2.csv'!E:F,2,FALSE),0)</f>
        <v>0</v>
      </c>
      <c r="J434">
        <f>IFERROR(VLOOKUP(C434,'CBS-week5-2.csv'!E:F,2,FALSE),0)</f>
        <v>0</v>
      </c>
      <c r="K434">
        <f>IFERROR(VLOOKUP(C434,'fleaflicker-week5-2.csv'!E:F,2,FALSE),0)</f>
        <v>0</v>
      </c>
      <c r="L434">
        <f>IFERROR(VLOOKUP(C434,'espn-week5-2.csv'!E:F,2,FALSE),0)</f>
        <v>0</v>
      </c>
      <c r="M434">
        <f t="shared" si="6"/>
        <v>0</v>
      </c>
    </row>
    <row r="435" spans="1:13">
      <c r="A435">
        <v>433</v>
      </c>
      <c r="B435" t="s">
        <v>41</v>
      </c>
      <c r="C435" t="s">
        <v>489</v>
      </c>
      <c r="D435">
        <v>2500</v>
      </c>
      <c r="E435" t="s">
        <v>26</v>
      </c>
      <c r="F435">
        <v>0.625</v>
      </c>
      <c r="G435" t="s">
        <v>70</v>
      </c>
      <c r="H435">
        <v>2</v>
      </c>
      <c r="I435">
        <f>IFERROR(VLOOKUP(C435,'nfl-week5-2.csv'!E:F,2,FALSE),0)</f>
        <v>1.4</v>
      </c>
      <c r="J435">
        <f>IFERROR(VLOOKUP(C435,'CBS-week5-2.csv'!E:F,2,FALSE),0)</f>
        <v>0.03</v>
      </c>
      <c r="K435">
        <f>IFERROR(VLOOKUP(C435,'fleaflicker-week5-2.csv'!E:F,2,FALSE),0)</f>
        <v>1.7</v>
      </c>
      <c r="L435">
        <f>IFERROR(VLOOKUP(C435,'espn-week5-2.csv'!E:F,2,FALSE),0)</f>
        <v>2.08</v>
      </c>
      <c r="M435">
        <f t="shared" si="6"/>
        <v>1.4419999999999999</v>
      </c>
    </row>
    <row r="436" spans="1:13">
      <c r="A436">
        <v>434</v>
      </c>
      <c r="B436" t="s">
        <v>41</v>
      </c>
      <c r="C436" t="s">
        <v>490</v>
      </c>
      <c r="D436">
        <v>2500</v>
      </c>
      <c r="E436" t="s">
        <v>35</v>
      </c>
      <c r="F436">
        <v>0</v>
      </c>
      <c r="G436" t="s">
        <v>36</v>
      </c>
      <c r="I436">
        <f>IFERROR(VLOOKUP(C436,'nfl-week5-2.csv'!E:F,2,FALSE),0)</f>
        <v>0</v>
      </c>
      <c r="J436">
        <f>IFERROR(VLOOKUP(C436,'CBS-week5-2.csv'!E:F,2,FALSE),0)</f>
        <v>0</v>
      </c>
      <c r="K436">
        <f>IFERROR(VLOOKUP(C436,'fleaflicker-week5-2.csv'!E:F,2,FALSE),0)</f>
        <v>0</v>
      </c>
      <c r="L436">
        <f>IFERROR(VLOOKUP(C436,'espn-week5-2.csv'!E:F,2,FALSE),0)</f>
        <v>0</v>
      </c>
      <c r="M436">
        <f t="shared" si="6"/>
        <v>0</v>
      </c>
    </row>
    <row r="437" spans="1:13">
      <c r="A437">
        <v>435</v>
      </c>
      <c r="B437" t="s">
        <v>41</v>
      </c>
      <c r="C437" t="s">
        <v>491</v>
      </c>
      <c r="D437">
        <v>2500</v>
      </c>
      <c r="E437" t="s">
        <v>38</v>
      </c>
      <c r="F437">
        <v>0</v>
      </c>
      <c r="G437" t="s">
        <v>39</v>
      </c>
      <c r="I437">
        <f>IFERROR(VLOOKUP(C437,'nfl-week5-2.csv'!E:F,2,FALSE),0)</f>
        <v>1.2</v>
      </c>
      <c r="J437">
        <f>IFERROR(VLOOKUP(C437,'CBS-week5-2.csv'!E:F,2,FALSE),0)</f>
        <v>0.04</v>
      </c>
      <c r="K437">
        <f>IFERROR(VLOOKUP(C437,'fleaflicker-week5-2.csv'!E:F,2,FALSE),0)</f>
        <v>1.6</v>
      </c>
      <c r="L437">
        <f>IFERROR(VLOOKUP(C437,'espn-week5-2.csv'!E:F,2,FALSE),0)</f>
        <v>0.22</v>
      </c>
      <c r="M437">
        <f t="shared" si="6"/>
        <v>0.76500000000000001</v>
      </c>
    </row>
    <row r="438" spans="1:13">
      <c r="A438">
        <v>436</v>
      </c>
      <c r="B438" t="s">
        <v>41</v>
      </c>
      <c r="C438" t="s">
        <v>492</v>
      </c>
      <c r="D438">
        <v>2500</v>
      </c>
      <c r="E438" t="s">
        <v>38</v>
      </c>
      <c r="F438">
        <v>0</v>
      </c>
      <c r="G438" t="s">
        <v>39</v>
      </c>
      <c r="I438">
        <f>IFERROR(VLOOKUP(C438,'nfl-week5-2.csv'!E:F,2,FALSE),0)</f>
        <v>0</v>
      </c>
      <c r="J438">
        <f>IFERROR(VLOOKUP(C438,'CBS-week5-2.csv'!E:F,2,FALSE),0)</f>
        <v>0</v>
      </c>
      <c r="K438">
        <f>IFERROR(VLOOKUP(C438,'fleaflicker-week5-2.csv'!E:F,2,FALSE),0)</f>
        <v>0</v>
      </c>
      <c r="L438">
        <f>IFERROR(VLOOKUP(C438,'espn-week5-2.csv'!E:F,2,FALSE),0)</f>
        <v>0</v>
      </c>
      <c r="M438">
        <f t="shared" si="6"/>
        <v>0</v>
      </c>
    </row>
    <row r="439" spans="1:13">
      <c r="A439">
        <v>437</v>
      </c>
      <c r="B439" t="s">
        <v>41</v>
      </c>
      <c r="C439" t="s">
        <v>493</v>
      </c>
      <c r="D439">
        <v>2500</v>
      </c>
      <c r="E439" t="s">
        <v>35</v>
      </c>
      <c r="F439">
        <v>0</v>
      </c>
      <c r="G439" t="s">
        <v>36</v>
      </c>
      <c r="I439">
        <f>IFERROR(VLOOKUP(C439,'nfl-week5-2.csv'!E:F,2,FALSE),0)</f>
        <v>0</v>
      </c>
      <c r="J439">
        <f>IFERROR(VLOOKUP(C439,'CBS-week5-2.csv'!E:F,2,FALSE),0)</f>
        <v>0.03</v>
      </c>
      <c r="K439">
        <f>IFERROR(VLOOKUP(C439,'fleaflicker-week5-2.csv'!E:F,2,FALSE),0)</f>
        <v>0</v>
      </c>
      <c r="L439">
        <f>IFERROR(VLOOKUP(C439,'espn-week5-2.csv'!E:F,2,FALSE),0)</f>
        <v>0.22</v>
      </c>
      <c r="M439">
        <f t="shared" si="6"/>
        <v>0.125</v>
      </c>
    </row>
    <row r="440" spans="1:13">
      <c r="A440">
        <v>438</v>
      </c>
      <c r="B440" t="s">
        <v>41</v>
      </c>
      <c r="C440" t="s">
        <v>494</v>
      </c>
      <c r="D440">
        <v>2500</v>
      </c>
      <c r="E440" t="s">
        <v>26</v>
      </c>
      <c r="F440">
        <v>0</v>
      </c>
      <c r="G440" t="s">
        <v>27</v>
      </c>
      <c r="I440">
        <f>IFERROR(VLOOKUP(C440,'nfl-week5-2.csv'!E:F,2,FALSE),0)</f>
        <v>0</v>
      </c>
      <c r="J440">
        <f>IFERROR(VLOOKUP(C440,'CBS-week5-2.csv'!E:F,2,FALSE),0)</f>
        <v>0</v>
      </c>
      <c r="K440">
        <f>IFERROR(VLOOKUP(C440,'fleaflicker-week5-2.csv'!E:F,2,FALSE),0)</f>
        <v>0</v>
      </c>
      <c r="L440">
        <f>IFERROR(VLOOKUP(C440,'espn-week5-2.csv'!E:F,2,FALSE),0)</f>
        <v>0</v>
      </c>
      <c r="M440">
        <f t="shared" si="6"/>
        <v>0</v>
      </c>
    </row>
    <row r="441" spans="1:13">
      <c r="A441">
        <v>439</v>
      </c>
      <c r="B441" t="s">
        <v>41</v>
      </c>
      <c r="C441" t="s">
        <v>495</v>
      </c>
      <c r="D441">
        <v>2500</v>
      </c>
      <c r="E441" t="s">
        <v>77</v>
      </c>
      <c r="F441">
        <v>2.0249999999999999</v>
      </c>
      <c r="G441" t="s">
        <v>78</v>
      </c>
      <c r="I441">
        <f>IFERROR(VLOOKUP(C441,'nfl-week5-2.csv'!E:F,2,FALSE),0)</f>
        <v>0</v>
      </c>
      <c r="J441">
        <f>IFERROR(VLOOKUP(C441,'CBS-week5-2.csv'!E:F,2,FALSE),0)</f>
        <v>6.25</v>
      </c>
      <c r="K441">
        <f>IFERROR(VLOOKUP(C441,'fleaflicker-week5-2.csv'!E:F,2,FALSE),0)</f>
        <v>0</v>
      </c>
      <c r="L441">
        <f>IFERROR(VLOOKUP(C441,'espn-week5-2.csv'!E:F,2,FALSE),0)</f>
        <v>5.31</v>
      </c>
      <c r="M441">
        <f t="shared" si="6"/>
        <v>5.7799999999999994</v>
      </c>
    </row>
    <row r="442" spans="1:13">
      <c r="A442">
        <v>440</v>
      </c>
      <c r="B442" t="s">
        <v>41</v>
      </c>
      <c r="C442" t="s">
        <v>496</v>
      </c>
      <c r="D442">
        <v>2500</v>
      </c>
      <c r="E442" t="s">
        <v>30</v>
      </c>
      <c r="F442">
        <v>0</v>
      </c>
      <c r="G442" t="s">
        <v>31</v>
      </c>
      <c r="I442">
        <f>IFERROR(VLOOKUP(C442,'nfl-week5-2.csv'!E:F,2,FALSE),0)</f>
        <v>1.2</v>
      </c>
      <c r="J442">
        <f>IFERROR(VLOOKUP(C442,'CBS-week5-2.csv'!E:F,2,FALSE),0)</f>
        <v>0</v>
      </c>
      <c r="K442">
        <f>IFERROR(VLOOKUP(C442,'fleaflicker-week5-2.csv'!E:F,2,FALSE),0)</f>
        <v>1.6</v>
      </c>
      <c r="L442">
        <f>IFERROR(VLOOKUP(C442,'espn-week5-2.csv'!E:F,2,FALSE),0)</f>
        <v>1.42</v>
      </c>
      <c r="M442">
        <f t="shared" si="6"/>
        <v>1.4066666666666665</v>
      </c>
    </row>
    <row r="443" spans="1:13">
      <c r="A443">
        <v>441</v>
      </c>
      <c r="B443" t="s">
        <v>41</v>
      </c>
      <c r="C443" t="s">
        <v>497</v>
      </c>
      <c r="D443">
        <v>2500</v>
      </c>
      <c r="E443" t="s">
        <v>45</v>
      </c>
      <c r="F443">
        <v>0</v>
      </c>
      <c r="G443" t="s">
        <v>64</v>
      </c>
      <c r="I443">
        <f>IFERROR(VLOOKUP(C443,'nfl-week5-2.csv'!E:F,2,FALSE),0)</f>
        <v>0</v>
      </c>
      <c r="J443">
        <f>IFERROR(VLOOKUP(C443,'CBS-week5-2.csv'!E:F,2,FALSE),0)</f>
        <v>0.05</v>
      </c>
      <c r="K443">
        <f>IFERROR(VLOOKUP(C443,'fleaflicker-week5-2.csv'!E:F,2,FALSE),0)</f>
        <v>0</v>
      </c>
      <c r="L443">
        <f>IFERROR(VLOOKUP(C443,'espn-week5-2.csv'!E:F,2,FALSE),0)</f>
        <v>0</v>
      </c>
      <c r="M443">
        <f t="shared" si="6"/>
        <v>0.05</v>
      </c>
    </row>
    <row r="444" spans="1:13">
      <c r="A444">
        <v>442</v>
      </c>
      <c r="B444" t="s">
        <v>41</v>
      </c>
      <c r="C444" t="s">
        <v>498</v>
      </c>
      <c r="D444">
        <v>2500</v>
      </c>
      <c r="E444" t="s">
        <v>91</v>
      </c>
      <c r="F444">
        <v>0</v>
      </c>
      <c r="G444" t="s">
        <v>92</v>
      </c>
      <c r="I444">
        <f>IFERROR(VLOOKUP(C444,'nfl-week5-2.csv'!E:F,2,FALSE),0)</f>
        <v>3.4</v>
      </c>
      <c r="J444">
        <f>IFERROR(VLOOKUP(C444,'CBS-week5-2.csv'!E:F,2,FALSE),0)</f>
        <v>0</v>
      </c>
      <c r="K444">
        <f>IFERROR(VLOOKUP(C444,'fleaflicker-week5-2.csv'!E:F,2,FALSE),0)</f>
        <v>0</v>
      </c>
      <c r="L444">
        <f>IFERROR(VLOOKUP(C444,'espn-week5-2.csv'!E:F,2,FALSE),0)</f>
        <v>0</v>
      </c>
      <c r="M444">
        <f t="shared" si="6"/>
        <v>3.4</v>
      </c>
    </row>
    <row r="445" spans="1:13">
      <c r="A445">
        <v>443</v>
      </c>
      <c r="B445" t="s">
        <v>41</v>
      </c>
      <c r="C445" t="s">
        <v>499</v>
      </c>
      <c r="D445">
        <v>2500</v>
      </c>
      <c r="E445" t="s">
        <v>18</v>
      </c>
      <c r="F445">
        <v>0</v>
      </c>
      <c r="G445" t="s">
        <v>19</v>
      </c>
      <c r="I445">
        <f>IFERROR(VLOOKUP(C445,'nfl-week5-2.csv'!E:F,2,FALSE),0)</f>
        <v>0</v>
      </c>
      <c r="J445">
        <f>IFERROR(VLOOKUP(C445,'CBS-week5-2.csv'!E:F,2,FALSE),0)</f>
        <v>0.03</v>
      </c>
      <c r="K445">
        <f>IFERROR(VLOOKUP(C445,'fleaflicker-week5-2.csv'!E:F,2,FALSE),0)</f>
        <v>0</v>
      </c>
      <c r="L445">
        <f>IFERROR(VLOOKUP(C445,'espn-week5-2.csv'!E:F,2,FALSE),0)</f>
        <v>0.39</v>
      </c>
      <c r="M445">
        <f t="shared" si="6"/>
        <v>0.21000000000000002</v>
      </c>
    </row>
    <row r="446" spans="1:13">
      <c r="A446">
        <v>444</v>
      </c>
      <c r="B446" t="s">
        <v>41</v>
      </c>
      <c r="C446" t="s">
        <v>500</v>
      </c>
      <c r="D446">
        <v>2500</v>
      </c>
      <c r="E446" t="s">
        <v>12</v>
      </c>
      <c r="F446">
        <v>1.65</v>
      </c>
      <c r="G446" t="s">
        <v>96</v>
      </c>
      <c r="H446">
        <v>6</v>
      </c>
      <c r="I446">
        <f>IFERROR(VLOOKUP(C446,'nfl-week5-2.csv'!E:F,2,FALSE),0)</f>
        <v>0</v>
      </c>
      <c r="J446">
        <f>IFERROR(VLOOKUP(C446,'CBS-week5-2.csv'!E:F,2,FALSE),0)</f>
        <v>5.13</v>
      </c>
      <c r="K446">
        <f>IFERROR(VLOOKUP(C446,'fleaflicker-week5-2.csv'!E:F,2,FALSE),0)</f>
        <v>0</v>
      </c>
      <c r="L446">
        <f>IFERROR(VLOOKUP(C446,'espn-week5-2.csv'!E:F,2,FALSE),0)</f>
        <v>0</v>
      </c>
      <c r="M446">
        <f t="shared" si="6"/>
        <v>5.5649999999999995</v>
      </c>
    </row>
    <row r="447" spans="1:13">
      <c r="A447">
        <v>445</v>
      </c>
      <c r="B447" t="s">
        <v>41</v>
      </c>
      <c r="C447" t="s">
        <v>501</v>
      </c>
      <c r="D447">
        <v>2500</v>
      </c>
      <c r="E447" t="s">
        <v>23</v>
      </c>
      <c r="F447">
        <v>1</v>
      </c>
      <c r="G447" t="s">
        <v>24</v>
      </c>
      <c r="I447">
        <f>IFERROR(VLOOKUP(C447,'nfl-week5-2.csv'!E:F,2,FALSE),0)</f>
        <v>0</v>
      </c>
      <c r="J447">
        <f>IFERROR(VLOOKUP(C447,'CBS-week5-2.csv'!E:F,2,FALSE),0)</f>
        <v>0</v>
      </c>
      <c r="K447">
        <f>IFERROR(VLOOKUP(C447,'fleaflicker-week5-2.csv'!E:F,2,FALSE),0)</f>
        <v>0</v>
      </c>
      <c r="L447">
        <f>IFERROR(VLOOKUP(C447,'espn-week5-2.csv'!E:F,2,FALSE),0)</f>
        <v>0</v>
      </c>
      <c r="M447">
        <f t="shared" si="6"/>
        <v>0</v>
      </c>
    </row>
    <row r="448" spans="1:13">
      <c r="A448">
        <v>446</v>
      </c>
      <c r="B448" t="s">
        <v>41</v>
      </c>
      <c r="C448" t="s">
        <v>502</v>
      </c>
      <c r="D448">
        <v>2500</v>
      </c>
      <c r="E448" t="s">
        <v>77</v>
      </c>
      <c r="F448">
        <v>0</v>
      </c>
      <c r="G448" t="s">
        <v>125</v>
      </c>
      <c r="I448">
        <f>IFERROR(VLOOKUP(C448,'nfl-week5-2.csv'!E:F,2,FALSE),0)</f>
        <v>0</v>
      </c>
      <c r="J448">
        <f>IFERROR(VLOOKUP(C448,'CBS-week5-2.csv'!E:F,2,FALSE),0)</f>
        <v>0</v>
      </c>
      <c r="K448">
        <f>IFERROR(VLOOKUP(C448,'fleaflicker-week5-2.csv'!E:F,2,FALSE),0)</f>
        <v>0</v>
      </c>
      <c r="L448">
        <f>IFERROR(VLOOKUP(C448,'espn-week5-2.csv'!E:F,2,FALSE),0)</f>
        <v>0</v>
      </c>
      <c r="M448">
        <f t="shared" si="6"/>
        <v>0</v>
      </c>
    </row>
    <row r="449" spans="1:13">
      <c r="A449">
        <v>447</v>
      </c>
      <c r="B449" t="s">
        <v>41</v>
      </c>
      <c r="C449" t="s">
        <v>503</v>
      </c>
      <c r="D449">
        <v>2500</v>
      </c>
      <c r="E449" t="s">
        <v>35</v>
      </c>
      <c r="F449">
        <v>0</v>
      </c>
      <c r="G449" t="s">
        <v>58</v>
      </c>
      <c r="I449">
        <f>IFERROR(VLOOKUP(C449,'nfl-week5-2.csv'!E:F,2,FALSE),0)</f>
        <v>0</v>
      </c>
      <c r="J449">
        <f>IFERROR(VLOOKUP(C449,'CBS-week5-2.csv'!E:F,2,FALSE),0)</f>
        <v>0</v>
      </c>
      <c r="K449">
        <f>IFERROR(VLOOKUP(C449,'fleaflicker-week5-2.csv'!E:F,2,FALSE),0)</f>
        <v>0</v>
      </c>
      <c r="L449">
        <f>IFERROR(VLOOKUP(C449,'espn-week5-2.csv'!E:F,2,FALSE),0)</f>
        <v>0</v>
      </c>
      <c r="M449">
        <f t="shared" si="6"/>
        <v>0</v>
      </c>
    </row>
    <row r="450" spans="1:13">
      <c r="A450">
        <v>448</v>
      </c>
      <c r="B450" t="s">
        <v>213</v>
      </c>
      <c r="C450" t="s">
        <v>504</v>
      </c>
      <c r="D450">
        <v>2400</v>
      </c>
      <c r="E450" t="s">
        <v>35</v>
      </c>
      <c r="F450">
        <v>2.5</v>
      </c>
      <c r="G450" t="s">
        <v>58</v>
      </c>
      <c r="I450">
        <f>IFERROR(VLOOKUP(C450,'nfl-week5-2.csv'!E:F,2,FALSE),0)</f>
        <v>0</v>
      </c>
      <c r="J450">
        <f>IFERROR(VLOOKUP(C450,'CBS-week5-2.csv'!E:F,2,FALSE),0)</f>
        <v>0</v>
      </c>
      <c r="K450">
        <f>IFERROR(VLOOKUP(C450,'fleaflicker-week5-2.csv'!E:F,2,FALSE),0)</f>
        <v>0</v>
      </c>
      <c r="L450">
        <f>IFERROR(VLOOKUP(C450,'espn-week5-2.csv'!E:F,2,FALSE),0)</f>
        <v>0</v>
      </c>
      <c r="M450">
        <f t="shared" si="6"/>
        <v>0</v>
      </c>
    </row>
    <row r="451" spans="1:13">
      <c r="A451">
        <v>449</v>
      </c>
      <c r="B451" t="s">
        <v>213</v>
      </c>
      <c r="C451" t="s">
        <v>505</v>
      </c>
      <c r="D451">
        <v>2400</v>
      </c>
      <c r="E451" t="s">
        <v>15</v>
      </c>
      <c r="F451">
        <v>4</v>
      </c>
      <c r="G451" t="s">
        <v>117</v>
      </c>
      <c r="I451">
        <f>IFERROR(VLOOKUP(C451,'nfl-week5-2.csv'!E:F,2,FALSE),0)</f>
        <v>0</v>
      </c>
      <c r="J451">
        <f>IFERROR(VLOOKUP(C451,'CBS-week5-2.csv'!E:F,2,FALSE),0)</f>
        <v>0</v>
      </c>
      <c r="K451">
        <f>IFERROR(VLOOKUP(C451,'fleaflicker-week5-2.csv'!E:F,2,FALSE),0)</f>
        <v>0</v>
      </c>
      <c r="L451">
        <f>IFERROR(VLOOKUP(C451,'espn-week5-2.csv'!E:F,2,FALSE),0)</f>
        <v>0</v>
      </c>
      <c r="M451">
        <f t="shared" ref="M451:M454" si="7">IFERROR(AVERAGEIF(H451:L451,"&gt;0"),0)</f>
        <v>0</v>
      </c>
    </row>
    <row r="452" spans="1:13">
      <c r="A452">
        <v>450</v>
      </c>
      <c r="B452" t="s">
        <v>213</v>
      </c>
      <c r="C452" t="s">
        <v>506</v>
      </c>
      <c r="D452">
        <v>2400</v>
      </c>
      <c r="E452" t="s">
        <v>12</v>
      </c>
      <c r="F452">
        <v>6.5</v>
      </c>
      <c r="G452" t="s">
        <v>96</v>
      </c>
      <c r="I452">
        <f>IFERROR(VLOOKUP(C452,'nfl-week5-2.csv'!E:F,2,FALSE),0)</f>
        <v>0</v>
      </c>
      <c r="J452">
        <f>IFERROR(VLOOKUP(C452,'CBS-week5-2.csv'!E:F,2,FALSE),0)</f>
        <v>0</v>
      </c>
      <c r="K452">
        <f>IFERROR(VLOOKUP(C452,'fleaflicker-week5-2.csv'!E:F,2,FALSE),0)</f>
        <v>0</v>
      </c>
      <c r="L452">
        <f>IFERROR(VLOOKUP(C452,'espn-week5-2.csv'!E:F,2,FALSE),0)</f>
        <v>0</v>
      </c>
      <c r="M452">
        <f t="shared" si="7"/>
        <v>0</v>
      </c>
    </row>
    <row r="453" spans="1:13">
      <c r="A453">
        <v>451</v>
      </c>
      <c r="B453" t="s">
        <v>213</v>
      </c>
      <c r="C453" t="s">
        <v>507</v>
      </c>
      <c r="D453">
        <v>2300</v>
      </c>
      <c r="E453" t="s">
        <v>30</v>
      </c>
      <c r="F453">
        <v>9.75</v>
      </c>
      <c r="G453" t="s">
        <v>120</v>
      </c>
      <c r="I453">
        <f>IFERROR(VLOOKUP(C453,'nfl-week5-2.csv'!E:F,2,FALSE),0)</f>
        <v>0</v>
      </c>
      <c r="J453">
        <f>IFERROR(VLOOKUP(C453,'CBS-week5-2.csv'!E:F,2,FALSE),0)</f>
        <v>0</v>
      </c>
      <c r="K453">
        <f>IFERROR(VLOOKUP(C453,'fleaflicker-week5-2.csv'!E:F,2,FALSE),0)</f>
        <v>0</v>
      </c>
      <c r="L453">
        <f>IFERROR(VLOOKUP(C453,'espn-week5-2.csv'!E:F,2,FALSE),0)</f>
        <v>0</v>
      </c>
      <c r="M453">
        <f t="shared" si="7"/>
        <v>0</v>
      </c>
    </row>
    <row r="454" spans="1:13">
      <c r="A454">
        <v>452</v>
      </c>
      <c r="B454" t="s">
        <v>213</v>
      </c>
      <c r="C454" t="s">
        <v>508</v>
      </c>
      <c r="D454">
        <v>2200</v>
      </c>
      <c r="E454" t="s">
        <v>49</v>
      </c>
      <c r="F454">
        <v>4.75</v>
      </c>
      <c r="G454" t="s">
        <v>50</v>
      </c>
      <c r="I454">
        <f>IFERROR(VLOOKUP(C454,'nfl-week5-2.csv'!E:F,2,FALSE),0)</f>
        <v>0</v>
      </c>
      <c r="J454">
        <f>IFERROR(VLOOKUP(C454,'CBS-week5-2.csv'!E:F,2,FALSE),0)</f>
        <v>0</v>
      </c>
      <c r="K454">
        <f>IFERROR(VLOOKUP(C454,'fleaflicker-week5-2.csv'!E:F,2,FALSE),0)</f>
        <v>0</v>
      </c>
      <c r="L454">
        <f>IFERROR(VLOOKUP(C454,'espn-week5-2.csv'!E:F,2,FALSE),0)</f>
        <v>0</v>
      </c>
      <c r="M454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6"/>
  <sheetViews>
    <sheetView workbookViewId="0">
      <selection activeCell="F1" sqref="F1"/>
    </sheetView>
  </sheetViews>
  <sheetFormatPr baseColWidth="10" defaultRowHeight="15" x14ac:dyDescent="0"/>
  <sheetData>
    <row r="1" spans="1:6">
      <c r="B1" t="s">
        <v>6</v>
      </c>
      <c r="C1" t="s">
        <v>7</v>
      </c>
      <c r="D1" t="s">
        <v>509</v>
      </c>
      <c r="E1" t="s">
        <v>9</v>
      </c>
      <c r="F1" t="str">
        <f t="shared" ref="F1:F64" si="0">D1</f>
        <v>nfl</v>
      </c>
    </row>
    <row r="2" spans="1:6">
      <c r="A2">
        <v>0</v>
      </c>
      <c r="B2">
        <v>0</v>
      </c>
      <c r="C2" t="s">
        <v>510</v>
      </c>
      <c r="D2">
        <v>27.18</v>
      </c>
      <c r="E2" t="s">
        <v>48</v>
      </c>
      <c r="F2">
        <f t="shared" si="0"/>
        <v>27.18</v>
      </c>
    </row>
    <row r="3" spans="1:6">
      <c r="A3">
        <v>1</v>
      </c>
      <c r="B3">
        <v>1</v>
      </c>
      <c r="C3" t="s">
        <v>511</v>
      </c>
      <c r="D3">
        <v>25.2</v>
      </c>
      <c r="E3" t="s">
        <v>29</v>
      </c>
      <c r="F3">
        <f t="shared" si="0"/>
        <v>25.2</v>
      </c>
    </row>
    <row r="4" spans="1:6">
      <c r="A4">
        <v>2</v>
      </c>
      <c r="B4">
        <v>2</v>
      </c>
      <c r="C4" t="s">
        <v>512</v>
      </c>
      <c r="D4">
        <v>27.1</v>
      </c>
      <c r="E4" t="s">
        <v>67</v>
      </c>
      <c r="F4">
        <f t="shared" si="0"/>
        <v>27.1</v>
      </c>
    </row>
    <row r="5" spans="1:6">
      <c r="A5">
        <v>3</v>
      </c>
      <c r="B5">
        <v>3</v>
      </c>
      <c r="C5" t="s">
        <v>513</v>
      </c>
      <c r="D5">
        <v>21.32</v>
      </c>
      <c r="E5" t="s">
        <v>61</v>
      </c>
      <c r="F5">
        <f t="shared" si="0"/>
        <v>21.32</v>
      </c>
    </row>
    <row r="6" spans="1:6">
      <c r="A6">
        <v>4</v>
      </c>
      <c r="B6">
        <v>4</v>
      </c>
      <c r="C6" t="s">
        <v>514</v>
      </c>
      <c r="D6">
        <v>20.260000000000002</v>
      </c>
      <c r="E6" t="s">
        <v>32</v>
      </c>
      <c r="F6">
        <f t="shared" si="0"/>
        <v>20.260000000000002</v>
      </c>
    </row>
    <row r="7" spans="1:6">
      <c r="A7">
        <v>5</v>
      </c>
      <c r="B7">
        <v>5</v>
      </c>
      <c r="C7" t="s">
        <v>515</v>
      </c>
      <c r="D7">
        <v>24.3</v>
      </c>
      <c r="E7" t="s">
        <v>21</v>
      </c>
      <c r="F7">
        <f t="shared" si="0"/>
        <v>24.3</v>
      </c>
    </row>
    <row r="8" spans="1:6">
      <c r="A8">
        <v>6</v>
      </c>
      <c r="B8">
        <v>6</v>
      </c>
      <c r="C8" t="s">
        <v>516</v>
      </c>
      <c r="D8">
        <v>23.46</v>
      </c>
      <c r="E8" t="s">
        <v>65</v>
      </c>
      <c r="F8">
        <f t="shared" si="0"/>
        <v>23.46</v>
      </c>
    </row>
    <row r="9" spans="1:6">
      <c r="A9">
        <v>7</v>
      </c>
      <c r="B9">
        <v>7</v>
      </c>
      <c r="C9" t="s">
        <v>517</v>
      </c>
      <c r="D9">
        <v>23.9</v>
      </c>
      <c r="E9" t="s">
        <v>57</v>
      </c>
      <c r="F9">
        <f t="shared" si="0"/>
        <v>23.9</v>
      </c>
    </row>
    <row r="10" spans="1:6">
      <c r="A10">
        <v>8</v>
      </c>
      <c r="B10">
        <v>8</v>
      </c>
      <c r="C10" t="s">
        <v>518</v>
      </c>
      <c r="D10">
        <v>22.34</v>
      </c>
      <c r="E10" t="s">
        <v>68</v>
      </c>
      <c r="F10">
        <f t="shared" si="0"/>
        <v>22.34</v>
      </c>
    </row>
    <row r="11" spans="1:6">
      <c r="A11">
        <v>9</v>
      </c>
      <c r="B11">
        <v>9</v>
      </c>
      <c r="C11" t="s">
        <v>519</v>
      </c>
      <c r="D11">
        <v>18.8</v>
      </c>
      <c r="E11" t="s">
        <v>79</v>
      </c>
      <c r="F11">
        <f t="shared" si="0"/>
        <v>18.8</v>
      </c>
    </row>
    <row r="12" spans="1:6">
      <c r="A12">
        <v>10</v>
      </c>
      <c r="B12">
        <v>10</v>
      </c>
      <c r="C12" t="s">
        <v>520</v>
      </c>
      <c r="D12">
        <v>21.1</v>
      </c>
      <c r="E12" t="s">
        <v>75</v>
      </c>
      <c r="F12">
        <f t="shared" si="0"/>
        <v>21.1</v>
      </c>
    </row>
    <row r="13" spans="1:6">
      <c r="A13">
        <v>11</v>
      </c>
      <c r="B13">
        <v>11</v>
      </c>
      <c r="C13" t="s">
        <v>521</v>
      </c>
      <c r="D13">
        <v>18.420000000000002</v>
      </c>
      <c r="E13" t="s">
        <v>109</v>
      </c>
      <c r="F13">
        <f t="shared" si="0"/>
        <v>18.420000000000002</v>
      </c>
    </row>
    <row r="14" spans="1:6">
      <c r="A14">
        <v>12</v>
      </c>
      <c r="B14">
        <v>12</v>
      </c>
      <c r="C14" t="s">
        <v>522</v>
      </c>
      <c r="D14">
        <v>31.5</v>
      </c>
      <c r="E14" t="s">
        <v>11</v>
      </c>
      <c r="F14">
        <f t="shared" si="0"/>
        <v>31.5</v>
      </c>
    </row>
    <row r="15" spans="1:6">
      <c r="A15">
        <v>13</v>
      </c>
      <c r="B15">
        <v>13</v>
      </c>
      <c r="C15" t="s">
        <v>523</v>
      </c>
      <c r="D15">
        <v>18.14</v>
      </c>
      <c r="E15" t="s">
        <v>119</v>
      </c>
      <c r="F15">
        <f t="shared" si="0"/>
        <v>18.14</v>
      </c>
    </row>
    <row r="16" spans="1:6">
      <c r="A16">
        <v>14</v>
      </c>
      <c r="B16">
        <v>14</v>
      </c>
      <c r="C16" t="s">
        <v>524</v>
      </c>
      <c r="D16">
        <v>18.04</v>
      </c>
      <c r="E16" t="s">
        <v>126</v>
      </c>
      <c r="F16">
        <f t="shared" si="0"/>
        <v>18.04</v>
      </c>
    </row>
    <row r="17" spans="1:6">
      <c r="A17">
        <v>15</v>
      </c>
      <c r="B17">
        <v>15</v>
      </c>
      <c r="C17" t="s">
        <v>525</v>
      </c>
      <c r="D17">
        <v>17.98</v>
      </c>
      <c r="E17" t="s">
        <v>102</v>
      </c>
      <c r="F17">
        <f t="shared" si="0"/>
        <v>17.98</v>
      </c>
    </row>
    <row r="18" spans="1:6">
      <c r="A18">
        <v>16</v>
      </c>
      <c r="B18">
        <v>16</v>
      </c>
      <c r="C18" t="s">
        <v>526</v>
      </c>
      <c r="D18">
        <v>17.739999999999998</v>
      </c>
      <c r="E18" t="s">
        <v>111</v>
      </c>
      <c r="F18">
        <f t="shared" si="0"/>
        <v>17.739999999999998</v>
      </c>
    </row>
    <row r="19" spans="1:6">
      <c r="A19">
        <v>17</v>
      </c>
      <c r="B19">
        <v>17</v>
      </c>
      <c r="C19" t="s">
        <v>527</v>
      </c>
      <c r="D19">
        <v>17.559999999999999</v>
      </c>
      <c r="E19" t="s">
        <v>103</v>
      </c>
      <c r="F19">
        <f t="shared" si="0"/>
        <v>17.559999999999999</v>
      </c>
    </row>
    <row r="20" spans="1:6">
      <c r="A20">
        <v>18</v>
      </c>
      <c r="B20">
        <v>18</v>
      </c>
      <c r="C20" t="s">
        <v>528</v>
      </c>
      <c r="D20">
        <v>17.420000000000002</v>
      </c>
      <c r="E20" t="s">
        <v>87</v>
      </c>
      <c r="F20">
        <f t="shared" si="0"/>
        <v>17.420000000000002</v>
      </c>
    </row>
    <row r="21" spans="1:6">
      <c r="A21">
        <v>19</v>
      </c>
      <c r="B21">
        <v>19</v>
      </c>
      <c r="C21" t="s">
        <v>529</v>
      </c>
      <c r="D21">
        <v>18.8</v>
      </c>
      <c r="E21" t="s">
        <v>34</v>
      </c>
      <c r="F21">
        <f t="shared" si="0"/>
        <v>18.8</v>
      </c>
    </row>
    <row r="22" spans="1:6">
      <c r="A22">
        <v>20</v>
      </c>
      <c r="B22">
        <v>20</v>
      </c>
      <c r="C22" t="s">
        <v>530</v>
      </c>
      <c r="D22">
        <v>17.18</v>
      </c>
      <c r="E22" t="s">
        <v>56</v>
      </c>
      <c r="F22">
        <f t="shared" si="0"/>
        <v>17.18</v>
      </c>
    </row>
    <row r="23" spans="1:6">
      <c r="A23">
        <v>21</v>
      </c>
      <c r="B23">
        <v>21</v>
      </c>
      <c r="C23" t="s">
        <v>531</v>
      </c>
      <c r="D23">
        <v>29.2</v>
      </c>
      <c r="E23" t="s">
        <v>25</v>
      </c>
      <c r="F23">
        <f t="shared" si="0"/>
        <v>29.2</v>
      </c>
    </row>
    <row r="24" spans="1:6">
      <c r="A24">
        <v>22</v>
      </c>
      <c r="B24">
        <v>22</v>
      </c>
      <c r="C24" t="s">
        <v>532</v>
      </c>
      <c r="D24">
        <v>17.059999999999999</v>
      </c>
      <c r="E24" t="s">
        <v>62</v>
      </c>
      <c r="F24">
        <f t="shared" si="0"/>
        <v>17.059999999999999</v>
      </c>
    </row>
    <row r="25" spans="1:6">
      <c r="A25">
        <v>23</v>
      </c>
      <c r="B25">
        <v>23</v>
      </c>
      <c r="C25" t="s">
        <v>533</v>
      </c>
      <c r="D25">
        <v>17.02</v>
      </c>
      <c r="E25" t="s">
        <v>128</v>
      </c>
      <c r="F25">
        <f t="shared" si="0"/>
        <v>17.02</v>
      </c>
    </row>
    <row r="26" spans="1:6">
      <c r="A26">
        <v>24</v>
      </c>
      <c r="B26">
        <v>24</v>
      </c>
      <c r="C26" t="s">
        <v>534</v>
      </c>
      <c r="D26">
        <v>25.1</v>
      </c>
      <c r="E26" t="s">
        <v>43</v>
      </c>
      <c r="F26">
        <f t="shared" si="0"/>
        <v>25.1</v>
      </c>
    </row>
    <row r="27" spans="1:6">
      <c r="A27">
        <v>25</v>
      </c>
      <c r="B27">
        <v>25</v>
      </c>
      <c r="C27" t="s">
        <v>535</v>
      </c>
      <c r="D27">
        <v>25.4</v>
      </c>
      <c r="E27" t="s">
        <v>17</v>
      </c>
      <c r="F27">
        <f t="shared" si="0"/>
        <v>25.4</v>
      </c>
    </row>
    <row r="28" spans="1:6">
      <c r="A28">
        <v>26</v>
      </c>
      <c r="B28">
        <v>26</v>
      </c>
      <c r="C28" t="s">
        <v>536</v>
      </c>
      <c r="D28">
        <v>25.6</v>
      </c>
      <c r="E28" t="s">
        <v>69</v>
      </c>
      <c r="F28">
        <f t="shared" si="0"/>
        <v>25.6</v>
      </c>
    </row>
    <row r="29" spans="1:6">
      <c r="A29">
        <v>27</v>
      </c>
      <c r="B29">
        <v>27</v>
      </c>
      <c r="C29" t="s">
        <v>537</v>
      </c>
      <c r="D29">
        <v>17.3</v>
      </c>
      <c r="E29" t="s">
        <v>86</v>
      </c>
      <c r="F29">
        <f t="shared" si="0"/>
        <v>17.3</v>
      </c>
    </row>
    <row r="30" spans="1:6">
      <c r="A30">
        <v>28</v>
      </c>
      <c r="B30">
        <v>28</v>
      </c>
      <c r="C30" t="s">
        <v>538</v>
      </c>
      <c r="D30">
        <v>25.3</v>
      </c>
      <c r="E30" t="s">
        <v>47</v>
      </c>
      <c r="F30">
        <f t="shared" si="0"/>
        <v>25.3</v>
      </c>
    </row>
    <row r="31" spans="1:6">
      <c r="A31">
        <v>29</v>
      </c>
      <c r="B31">
        <v>29</v>
      </c>
      <c r="C31" t="s">
        <v>539</v>
      </c>
      <c r="D31">
        <v>17.62</v>
      </c>
      <c r="E31" t="s">
        <v>90</v>
      </c>
      <c r="F31">
        <f t="shared" si="0"/>
        <v>17.62</v>
      </c>
    </row>
    <row r="32" spans="1:6">
      <c r="A32">
        <v>30</v>
      </c>
      <c r="B32">
        <v>30</v>
      </c>
      <c r="C32" t="s">
        <v>540</v>
      </c>
      <c r="D32">
        <v>24.8</v>
      </c>
      <c r="E32" t="s">
        <v>83</v>
      </c>
      <c r="F32">
        <f t="shared" si="0"/>
        <v>24.8</v>
      </c>
    </row>
    <row r="33" spans="1:6">
      <c r="A33">
        <v>31</v>
      </c>
      <c r="B33">
        <v>31</v>
      </c>
      <c r="C33" t="s">
        <v>541</v>
      </c>
      <c r="D33">
        <v>23</v>
      </c>
      <c r="E33" t="s">
        <v>42</v>
      </c>
      <c r="F33">
        <f t="shared" si="0"/>
        <v>23</v>
      </c>
    </row>
    <row r="34" spans="1:6">
      <c r="A34">
        <v>32</v>
      </c>
      <c r="B34">
        <v>32</v>
      </c>
      <c r="C34" t="s">
        <v>542</v>
      </c>
      <c r="D34">
        <v>15.6</v>
      </c>
      <c r="E34" t="s">
        <v>82</v>
      </c>
      <c r="F34">
        <f t="shared" si="0"/>
        <v>15.6</v>
      </c>
    </row>
    <row r="35" spans="1:6">
      <c r="A35">
        <v>33</v>
      </c>
      <c r="B35">
        <v>33</v>
      </c>
      <c r="C35" t="s">
        <v>543</v>
      </c>
      <c r="D35">
        <v>15.4</v>
      </c>
      <c r="E35" t="s">
        <v>129</v>
      </c>
      <c r="F35">
        <f t="shared" si="0"/>
        <v>15.4</v>
      </c>
    </row>
    <row r="36" spans="1:6">
      <c r="A36">
        <v>34</v>
      </c>
      <c r="B36">
        <v>34</v>
      </c>
      <c r="C36" t="s">
        <v>544</v>
      </c>
      <c r="D36">
        <v>15.9</v>
      </c>
      <c r="E36" t="s">
        <v>196</v>
      </c>
      <c r="F36">
        <f t="shared" si="0"/>
        <v>15.9</v>
      </c>
    </row>
    <row r="37" spans="1:6">
      <c r="A37">
        <v>35</v>
      </c>
      <c r="B37">
        <v>35</v>
      </c>
      <c r="C37" t="s">
        <v>545</v>
      </c>
      <c r="D37">
        <v>22.6</v>
      </c>
      <c r="E37" t="s">
        <v>44</v>
      </c>
      <c r="F37">
        <f t="shared" si="0"/>
        <v>22.6</v>
      </c>
    </row>
    <row r="38" spans="1:6">
      <c r="A38">
        <v>36</v>
      </c>
      <c r="B38">
        <v>36</v>
      </c>
      <c r="C38" t="s">
        <v>546</v>
      </c>
      <c r="D38">
        <v>16</v>
      </c>
      <c r="E38" t="s">
        <v>547</v>
      </c>
      <c r="F38">
        <f t="shared" si="0"/>
        <v>16</v>
      </c>
    </row>
    <row r="39" spans="1:6">
      <c r="A39">
        <v>37</v>
      </c>
      <c r="B39">
        <v>37</v>
      </c>
      <c r="C39" t="s">
        <v>548</v>
      </c>
      <c r="D39">
        <v>22.2</v>
      </c>
      <c r="E39" t="s">
        <v>52</v>
      </c>
      <c r="F39">
        <f t="shared" si="0"/>
        <v>22.2</v>
      </c>
    </row>
    <row r="40" spans="1:6">
      <c r="A40">
        <v>38</v>
      </c>
      <c r="B40">
        <v>38</v>
      </c>
      <c r="C40" t="s">
        <v>549</v>
      </c>
      <c r="D40">
        <v>22.2</v>
      </c>
      <c r="E40" t="s">
        <v>547</v>
      </c>
      <c r="F40">
        <f t="shared" si="0"/>
        <v>22.2</v>
      </c>
    </row>
    <row r="41" spans="1:6">
      <c r="A41">
        <v>39</v>
      </c>
      <c r="B41">
        <v>39</v>
      </c>
      <c r="C41" t="s">
        <v>550</v>
      </c>
      <c r="D41">
        <v>21.8</v>
      </c>
      <c r="E41" t="s">
        <v>72</v>
      </c>
      <c r="F41">
        <f t="shared" si="0"/>
        <v>21.8</v>
      </c>
    </row>
    <row r="42" spans="1:6">
      <c r="A42">
        <v>40</v>
      </c>
      <c r="B42">
        <v>40</v>
      </c>
      <c r="C42" t="s">
        <v>551</v>
      </c>
      <c r="D42">
        <v>15.3</v>
      </c>
      <c r="E42" t="s">
        <v>115</v>
      </c>
      <c r="F42">
        <f t="shared" si="0"/>
        <v>15.3</v>
      </c>
    </row>
    <row r="43" spans="1:6">
      <c r="A43">
        <v>41</v>
      </c>
      <c r="B43">
        <v>41</v>
      </c>
      <c r="C43" t="s">
        <v>552</v>
      </c>
      <c r="D43">
        <v>21.2</v>
      </c>
      <c r="E43" t="s">
        <v>197</v>
      </c>
      <c r="F43">
        <f t="shared" si="0"/>
        <v>21.2</v>
      </c>
    </row>
    <row r="44" spans="1:6">
      <c r="A44">
        <v>42</v>
      </c>
      <c r="B44">
        <v>42</v>
      </c>
      <c r="C44" t="s">
        <v>553</v>
      </c>
      <c r="D44">
        <v>15.9</v>
      </c>
      <c r="E44" t="s">
        <v>170</v>
      </c>
      <c r="F44">
        <f t="shared" si="0"/>
        <v>15.9</v>
      </c>
    </row>
    <row r="45" spans="1:6">
      <c r="A45">
        <v>43</v>
      </c>
      <c r="B45">
        <v>43</v>
      </c>
      <c r="C45" t="s">
        <v>554</v>
      </c>
      <c r="D45">
        <v>14.5</v>
      </c>
      <c r="E45" t="s">
        <v>175</v>
      </c>
      <c r="F45">
        <f t="shared" si="0"/>
        <v>14.5</v>
      </c>
    </row>
    <row r="46" spans="1:6">
      <c r="A46">
        <v>44</v>
      </c>
      <c r="B46">
        <v>44</v>
      </c>
      <c r="C46" t="s">
        <v>555</v>
      </c>
      <c r="D46">
        <v>21</v>
      </c>
      <c r="E46" t="s">
        <v>198</v>
      </c>
      <c r="F46">
        <f t="shared" si="0"/>
        <v>21</v>
      </c>
    </row>
    <row r="47" spans="1:6">
      <c r="A47">
        <v>45</v>
      </c>
      <c r="B47">
        <v>45</v>
      </c>
      <c r="C47" t="s">
        <v>556</v>
      </c>
      <c r="D47">
        <v>20.6</v>
      </c>
      <c r="E47" t="s">
        <v>81</v>
      </c>
      <c r="F47">
        <f t="shared" si="0"/>
        <v>20.6</v>
      </c>
    </row>
    <row r="48" spans="1:6">
      <c r="A48">
        <v>46</v>
      </c>
      <c r="B48">
        <v>46</v>
      </c>
      <c r="C48" t="s">
        <v>557</v>
      </c>
      <c r="D48">
        <v>20.399999999999999</v>
      </c>
      <c r="E48" t="s">
        <v>112</v>
      </c>
      <c r="F48">
        <f t="shared" si="0"/>
        <v>20.399999999999999</v>
      </c>
    </row>
    <row r="49" spans="1:6">
      <c r="A49">
        <v>47</v>
      </c>
      <c r="B49">
        <v>47</v>
      </c>
      <c r="C49" t="s">
        <v>558</v>
      </c>
      <c r="D49">
        <v>20.2</v>
      </c>
      <c r="E49" t="s">
        <v>179</v>
      </c>
      <c r="F49">
        <f t="shared" si="0"/>
        <v>20.2</v>
      </c>
    </row>
    <row r="50" spans="1:6">
      <c r="A50">
        <v>48</v>
      </c>
      <c r="B50">
        <v>48</v>
      </c>
      <c r="C50" t="s">
        <v>559</v>
      </c>
      <c r="D50">
        <v>15.3</v>
      </c>
      <c r="E50" t="s">
        <v>114</v>
      </c>
      <c r="F50">
        <f t="shared" si="0"/>
        <v>15.3</v>
      </c>
    </row>
    <row r="51" spans="1:6">
      <c r="A51">
        <v>49</v>
      </c>
      <c r="B51">
        <v>49</v>
      </c>
      <c r="C51" t="s">
        <v>560</v>
      </c>
      <c r="D51">
        <v>19.100000000000001</v>
      </c>
      <c r="E51" t="s">
        <v>93</v>
      </c>
      <c r="F51">
        <f t="shared" si="0"/>
        <v>19.100000000000001</v>
      </c>
    </row>
    <row r="52" spans="1:6">
      <c r="A52">
        <v>50</v>
      </c>
      <c r="B52">
        <v>50</v>
      </c>
      <c r="C52" t="s">
        <v>561</v>
      </c>
      <c r="D52">
        <v>19.399999999999999</v>
      </c>
      <c r="E52" t="s">
        <v>60</v>
      </c>
      <c r="F52">
        <f t="shared" si="0"/>
        <v>19.399999999999999</v>
      </c>
    </row>
    <row r="53" spans="1:6">
      <c r="A53">
        <v>51</v>
      </c>
      <c r="B53">
        <v>51</v>
      </c>
      <c r="C53" t="s">
        <v>562</v>
      </c>
      <c r="D53">
        <v>14</v>
      </c>
      <c r="E53" t="s">
        <v>547</v>
      </c>
      <c r="F53">
        <f t="shared" si="0"/>
        <v>14</v>
      </c>
    </row>
    <row r="54" spans="1:6">
      <c r="A54">
        <v>52</v>
      </c>
      <c r="B54">
        <v>52</v>
      </c>
      <c r="C54" t="s">
        <v>563</v>
      </c>
      <c r="D54">
        <v>19.399999999999999</v>
      </c>
      <c r="E54" t="s">
        <v>71</v>
      </c>
      <c r="F54">
        <f t="shared" si="0"/>
        <v>19.399999999999999</v>
      </c>
    </row>
    <row r="55" spans="1:6">
      <c r="A55">
        <v>53</v>
      </c>
      <c r="B55">
        <v>53</v>
      </c>
      <c r="C55" t="s">
        <v>564</v>
      </c>
      <c r="D55">
        <v>13.78</v>
      </c>
      <c r="E55" t="s">
        <v>123</v>
      </c>
      <c r="F55">
        <f t="shared" si="0"/>
        <v>13.78</v>
      </c>
    </row>
    <row r="56" spans="1:6">
      <c r="A56">
        <v>54</v>
      </c>
      <c r="B56">
        <v>54</v>
      </c>
      <c r="C56" t="s">
        <v>565</v>
      </c>
      <c r="D56">
        <v>19.100000000000001</v>
      </c>
      <c r="E56" t="s">
        <v>14</v>
      </c>
      <c r="F56">
        <f t="shared" si="0"/>
        <v>19.100000000000001</v>
      </c>
    </row>
    <row r="57" spans="1:6">
      <c r="A57">
        <v>55</v>
      </c>
      <c r="B57">
        <v>55</v>
      </c>
      <c r="C57" t="s">
        <v>566</v>
      </c>
      <c r="D57">
        <v>14</v>
      </c>
      <c r="E57" t="s">
        <v>94</v>
      </c>
      <c r="F57">
        <f t="shared" si="0"/>
        <v>14</v>
      </c>
    </row>
    <row r="58" spans="1:6">
      <c r="A58">
        <v>56</v>
      </c>
      <c r="B58">
        <v>56</v>
      </c>
      <c r="C58" t="s">
        <v>567</v>
      </c>
      <c r="D58">
        <v>19.3</v>
      </c>
      <c r="E58" t="s">
        <v>37</v>
      </c>
      <c r="F58">
        <f t="shared" si="0"/>
        <v>19.3</v>
      </c>
    </row>
    <row r="59" spans="1:6">
      <c r="A59">
        <v>57</v>
      </c>
      <c r="B59">
        <v>57</v>
      </c>
      <c r="C59" t="s">
        <v>568</v>
      </c>
      <c r="D59">
        <v>13.8</v>
      </c>
      <c r="E59" t="s">
        <v>89</v>
      </c>
      <c r="F59">
        <f t="shared" si="0"/>
        <v>13.8</v>
      </c>
    </row>
    <row r="60" spans="1:6">
      <c r="A60">
        <v>58</v>
      </c>
      <c r="B60">
        <v>58</v>
      </c>
      <c r="C60" t="s">
        <v>569</v>
      </c>
      <c r="D60">
        <v>19.2</v>
      </c>
      <c r="E60" t="s">
        <v>142</v>
      </c>
      <c r="F60">
        <f t="shared" si="0"/>
        <v>19.2</v>
      </c>
    </row>
    <row r="61" spans="1:6">
      <c r="A61">
        <v>59</v>
      </c>
      <c r="B61">
        <v>59</v>
      </c>
      <c r="C61" t="s">
        <v>570</v>
      </c>
      <c r="D61">
        <v>19.2</v>
      </c>
      <c r="E61" t="s">
        <v>421</v>
      </c>
      <c r="F61">
        <f t="shared" si="0"/>
        <v>19.2</v>
      </c>
    </row>
    <row r="62" spans="1:6">
      <c r="A62">
        <v>60</v>
      </c>
      <c r="B62">
        <v>60</v>
      </c>
      <c r="C62" t="s">
        <v>571</v>
      </c>
      <c r="D62">
        <v>13.7</v>
      </c>
      <c r="E62" t="s">
        <v>201</v>
      </c>
      <c r="F62">
        <f t="shared" si="0"/>
        <v>13.7</v>
      </c>
    </row>
    <row r="63" spans="1:6">
      <c r="A63">
        <v>61</v>
      </c>
      <c r="B63">
        <v>61</v>
      </c>
      <c r="C63" t="s">
        <v>572</v>
      </c>
      <c r="D63">
        <v>19.2</v>
      </c>
      <c r="E63" t="s">
        <v>88</v>
      </c>
      <c r="F63">
        <f t="shared" si="0"/>
        <v>19.2</v>
      </c>
    </row>
    <row r="64" spans="1:6">
      <c r="A64">
        <v>62</v>
      </c>
      <c r="B64">
        <v>62</v>
      </c>
      <c r="C64" t="s">
        <v>573</v>
      </c>
      <c r="D64">
        <v>19</v>
      </c>
      <c r="E64" t="s">
        <v>106</v>
      </c>
      <c r="F64">
        <f t="shared" si="0"/>
        <v>19</v>
      </c>
    </row>
    <row r="65" spans="1:6">
      <c r="A65">
        <v>63</v>
      </c>
      <c r="B65">
        <v>63</v>
      </c>
      <c r="C65" t="s">
        <v>574</v>
      </c>
      <c r="D65">
        <v>13.2</v>
      </c>
      <c r="E65" t="s">
        <v>172</v>
      </c>
      <c r="F65">
        <f t="shared" ref="F65:F128" si="1">D65</f>
        <v>13.2</v>
      </c>
    </row>
    <row r="66" spans="1:6">
      <c r="A66">
        <v>64</v>
      </c>
      <c r="B66">
        <v>64</v>
      </c>
      <c r="C66" t="s">
        <v>575</v>
      </c>
      <c r="D66">
        <v>18.600000000000001</v>
      </c>
      <c r="E66" t="s">
        <v>222</v>
      </c>
      <c r="F66">
        <f t="shared" si="1"/>
        <v>18.600000000000001</v>
      </c>
    </row>
    <row r="67" spans="1:6">
      <c r="A67">
        <v>65</v>
      </c>
      <c r="B67">
        <v>65</v>
      </c>
      <c r="C67" t="s">
        <v>576</v>
      </c>
      <c r="D67">
        <v>13.24</v>
      </c>
      <c r="E67" t="s">
        <v>124</v>
      </c>
      <c r="F67">
        <f t="shared" si="1"/>
        <v>13.24</v>
      </c>
    </row>
    <row r="68" spans="1:6">
      <c r="A68">
        <v>66</v>
      </c>
      <c r="B68">
        <v>66</v>
      </c>
      <c r="C68" t="s">
        <v>577</v>
      </c>
      <c r="D68">
        <v>18.2</v>
      </c>
      <c r="E68" t="s">
        <v>107</v>
      </c>
      <c r="F68">
        <f t="shared" si="1"/>
        <v>18.2</v>
      </c>
    </row>
    <row r="69" spans="1:6">
      <c r="A69">
        <v>67</v>
      </c>
      <c r="B69">
        <v>67</v>
      </c>
      <c r="C69" t="s">
        <v>578</v>
      </c>
      <c r="D69">
        <v>18</v>
      </c>
      <c r="E69" t="s">
        <v>118</v>
      </c>
      <c r="F69">
        <f t="shared" si="1"/>
        <v>18</v>
      </c>
    </row>
    <row r="70" spans="1:6">
      <c r="A70">
        <v>68</v>
      </c>
      <c r="B70">
        <v>68</v>
      </c>
      <c r="C70" t="s">
        <v>579</v>
      </c>
      <c r="D70">
        <v>17.100000000000001</v>
      </c>
      <c r="E70" t="s">
        <v>177</v>
      </c>
      <c r="F70">
        <f t="shared" si="1"/>
        <v>17.100000000000001</v>
      </c>
    </row>
    <row r="71" spans="1:6">
      <c r="A71">
        <v>69</v>
      </c>
      <c r="B71">
        <v>69</v>
      </c>
      <c r="C71" t="s">
        <v>580</v>
      </c>
      <c r="D71">
        <v>14.1</v>
      </c>
      <c r="E71" t="s">
        <v>173</v>
      </c>
      <c r="F71">
        <f t="shared" si="1"/>
        <v>14.1</v>
      </c>
    </row>
    <row r="72" spans="1:6">
      <c r="A72">
        <v>70</v>
      </c>
      <c r="B72">
        <v>70</v>
      </c>
      <c r="C72" t="s">
        <v>581</v>
      </c>
      <c r="D72">
        <v>12.8</v>
      </c>
      <c r="E72" t="s">
        <v>74</v>
      </c>
      <c r="F72">
        <f t="shared" si="1"/>
        <v>12.8</v>
      </c>
    </row>
    <row r="73" spans="1:6">
      <c r="A73">
        <v>71</v>
      </c>
      <c r="B73">
        <v>71</v>
      </c>
      <c r="C73" t="s">
        <v>582</v>
      </c>
      <c r="D73">
        <v>13.3</v>
      </c>
      <c r="E73" t="s">
        <v>185</v>
      </c>
      <c r="F73">
        <f t="shared" si="1"/>
        <v>13.3</v>
      </c>
    </row>
    <row r="74" spans="1:6">
      <c r="A74">
        <v>72</v>
      </c>
      <c r="B74">
        <v>72</v>
      </c>
      <c r="C74" t="s">
        <v>583</v>
      </c>
      <c r="D74">
        <v>12.82</v>
      </c>
      <c r="E74" t="s">
        <v>100</v>
      </c>
      <c r="F74">
        <f t="shared" si="1"/>
        <v>12.82</v>
      </c>
    </row>
    <row r="75" spans="1:6">
      <c r="A75">
        <v>73</v>
      </c>
      <c r="B75">
        <v>73</v>
      </c>
      <c r="C75" t="s">
        <v>584</v>
      </c>
      <c r="D75">
        <v>17.600000000000001</v>
      </c>
      <c r="E75" t="s">
        <v>193</v>
      </c>
      <c r="F75">
        <f t="shared" si="1"/>
        <v>17.600000000000001</v>
      </c>
    </row>
    <row r="76" spans="1:6">
      <c r="A76">
        <v>74</v>
      </c>
      <c r="B76">
        <v>74</v>
      </c>
      <c r="C76" t="s">
        <v>585</v>
      </c>
      <c r="D76">
        <v>17.600000000000001</v>
      </c>
      <c r="E76" t="s">
        <v>63</v>
      </c>
      <c r="F76">
        <f t="shared" si="1"/>
        <v>17.600000000000001</v>
      </c>
    </row>
    <row r="77" spans="1:6">
      <c r="A77">
        <v>75</v>
      </c>
      <c r="B77">
        <v>75</v>
      </c>
      <c r="C77" t="s">
        <v>586</v>
      </c>
      <c r="D77">
        <v>17.399999999999999</v>
      </c>
      <c r="E77" t="s">
        <v>189</v>
      </c>
      <c r="F77">
        <f t="shared" si="1"/>
        <v>17.399999999999999</v>
      </c>
    </row>
    <row r="78" spans="1:6">
      <c r="A78">
        <v>76</v>
      </c>
      <c r="B78">
        <v>76</v>
      </c>
      <c r="C78" t="s">
        <v>587</v>
      </c>
      <c r="D78">
        <v>12.4</v>
      </c>
      <c r="E78" t="s">
        <v>171</v>
      </c>
      <c r="F78">
        <f t="shared" si="1"/>
        <v>12.4</v>
      </c>
    </row>
    <row r="79" spans="1:6">
      <c r="A79">
        <v>77</v>
      </c>
      <c r="B79">
        <v>77</v>
      </c>
      <c r="C79" t="s">
        <v>588</v>
      </c>
      <c r="D79">
        <v>17.399999999999999</v>
      </c>
      <c r="E79" t="s">
        <v>99</v>
      </c>
      <c r="F79">
        <f t="shared" si="1"/>
        <v>17.399999999999999</v>
      </c>
    </row>
    <row r="80" spans="1:6">
      <c r="A80">
        <v>78</v>
      </c>
      <c r="B80">
        <v>78</v>
      </c>
      <c r="C80" t="s">
        <v>589</v>
      </c>
      <c r="D80">
        <v>12.66</v>
      </c>
      <c r="E80" t="s">
        <v>57</v>
      </c>
      <c r="F80">
        <f t="shared" si="1"/>
        <v>12.66</v>
      </c>
    </row>
    <row r="81" spans="1:6">
      <c r="A81">
        <v>79</v>
      </c>
      <c r="B81">
        <v>79</v>
      </c>
      <c r="C81" t="s">
        <v>590</v>
      </c>
      <c r="D81">
        <v>12.4</v>
      </c>
      <c r="E81" t="s">
        <v>212</v>
      </c>
      <c r="F81">
        <f t="shared" si="1"/>
        <v>12.4</v>
      </c>
    </row>
    <row r="82" spans="1:6">
      <c r="A82">
        <v>80</v>
      </c>
      <c r="B82">
        <v>80</v>
      </c>
      <c r="C82" t="s">
        <v>591</v>
      </c>
      <c r="D82">
        <v>17.2</v>
      </c>
      <c r="E82" t="s">
        <v>420</v>
      </c>
      <c r="F82">
        <f t="shared" si="1"/>
        <v>17.2</v>
      </c>
    </row>
    <row r="83" spans="1:6">
      <c r="A83">
        <v>81</v>
      </c>
      <c r="B83">
        <v>81</v>
      </c>
      <c r="C83" t="s">
        <v>592</v>
      </c>
      <c r="D83">
        <v>12.54</v>
      </c>
      <c r="E83" t="s">
        <v>97</v>
      </c>
      <c r="F83">
        <f t="shared" si="1"/>
        <v>12.54</v>
      </c>
    </row>
    <row r="84" spans="1:6">
      <c r="A84">
        <v>82</v>
      </c>
      <c r="B84">
        <v>82</v>
      </c>
      <c r="C84" t="s">
        <v>593</v>
      </c>
      <c r="D84">
        <v>17</v>
      </c>
      <c r="E84" t="s">
        <v>121</v>
      </c>
      <c r="F84">
        <f t="shared" si="1"/>
        <v>17</v>
      </c>
    </row>
    <row r="85" spans="1:6">
      <c r="A85">
        <v>83</v>
      </c>
      <c r="B85">
        <v>83</v>
      </c>
      <c r="C85" t="s">
        <v>594</v>
      </c>
      <c r="D85">
        <v>12.3</v>
      </c>
      <c r="E85" t="s">
        <v>207</v>
      </c>
      <c r="F85">
        <f t="shared" si="1"/>
        <v>12.3</v>
      </c>
    </row>
    <row r="86" spans="1:6">
      <c r="A86">
        <v>84</v>
      </c>
      <c r="B86">
        <v>84</v>
      </c>
      <c r="C86" t="s">
        <v>595</v>
      </c>
      <c r="D86">
        <v>16.600000000000001</v>
      </c>
      <c r="E86" t="s">
        <v>136</v>
      </c>
      <c r="F86">
        <f t="shared" si="1"/>
        <v>16.600000000000001</v>
      </c>
    </row>
    <row r="87" spans="1:6">
      <c r="A87">
        <v>85</v>
      </c>
      <c r="B87">
        <v>85</v>
      </c>
      <c r="C87" t="s">
        <v>596</v>
      </c>
      <c r="D87">
        <v>16.2</v>
      </c>
      <c r="E87" t="s">
        <v>176</v>
      </c>
      <c r="F87">
        <f t="shared" si="1"/>
        <v>16.2</v>
      </c>
    </row>
    <row r="88" spans="1:6">
      <c r="A88">
        <v>86</v>
      </c>
      <c r="B88">
        <v>86</v>
      </c>
      <c r="C88" t="s">
        <v>597</v>
      </c>
      <c r="D88">
        <v>16.2</v>
      </c>
      <c r="E88" t="s">
        <v>422</v>
      </c>
      <c r="F88">
        <f t="shared" si="1"/>
        <v>16.2</v>
      </c>
    </row>
    <row r="89" spans="1:6">
      <c r="A89">
        <v>87</v>
      </c>
      <c r="B89">
        <v>87</v>
      </c>
      <c r="C89" t="s">
        <v>598</v>
      </c>
      <c r="D89">
        <v>11.2</v>
      </c>
      <c r="E89" t="s">
        <v>186</v>
      </c>
      <c r="F89">
        <f t="shared" si="1"/>
        <v>11.2</v>
      </c>
    </row>
    <row r="90" spans="1:6">
      <c r="A90">
        <v>88</v>
      </c>
      <c r="B90">
        <v>88</v>
      </c>
      <c r="C90" t="s">
        <v>599</v>
      </c>
      <c r="D90">
        <v>15.7</v>
      </c>
      <c r="E90" t="s">
        <v>547</v>
      </c>
      <c r="F90">
        <f t="shared" si="1"/>
        <v>15.7</v>
      </c>
    </row>
    <row r="91" spans="1:6">
      <c r="A91">
        <v>89</v>
      </c>
      <c r="B91">
        <v>89</v>
      </c>
      <c r="C91" t="s">
        <v>600</v>
      </c>
      <c r="D91">
        <v>11.4</v>
      </c>
      <c r="E91" t="s">
        <v>217</v>
      </c>
      <c r="F91">
        <f t="shared" si="1"/>
        <v>11.4</v>
      </c>
    </row>
    <row r="92" spans="1:6">
      <c r="A92">
        <v>90</v>
      </c>
      <c r="B92">
        <v>90</v>
      </c>
      <c r="C92" t="s">
        <v>601</v>
      </c>
      <c r="D92">
        <v>15.8</v>
      </c>
      <c r="E92" t="s">
        <v>195</v>
      </c>
      <c r="F92">
        <f t="shared" si="1"/>
        <v>15.8</v>
      </c>
    </row>
    <row r="93" spans="1:6">
      <c r="A93">
        <v>91</v>
      </c>
      <c r="B93">
        <v>91</v>
      </c>
      <c r="C93" t="s">
        <v>602</v>
      </c>
      <c r="D93">
        <v>15.8</v>
      </c>
      <c r="E93" t="s">
        <v>76</v>
      </c>
      <c r="F93">
        <f t="shared" si="1"/>
        <v>15.8</v>
      </c>
    </row>
    <row r="94" spans="1:6">
      <c r="A94">
        <v>92</v>
      </c>
      <c r="B94">
        <v>92</v>
      </c>
      <c r="C94" t="s">
        <v>603</v>
      </c>
      <c r="D94">
        <v>12.74</v>
      </c>
      <c r="E94" t="s">
        <v>116</v>
      </c>
      <c r="F94">
        <f t="shared" si="1"/>
        <v>12.74</v>
      </c>
    </row>
    <row r="95" spans="1:6">
      <c r="A95">
        <v>93</v>
      </c>
      <c r="B95">
        <v>93</v>
      </c>
      <c r="C95" t="s">
        <v>604</v>
      </c>
      <c r="D95">
        <v>11.5</v>
      </c>
      <c r="E95" t="s">
        <v>80</v>
      </c>
      <c r="F95">
        <f t="shared" si="1"/>
        <v>11.5</v>
      </c>
    </row>
    <row r="96" spans="1:6">
      <c r="A96">
        <v>94</v>
      </c>
      <c r="B96">
        <v>94</v>
      </c>
      <c r="C96" t="s">
        <v>605</v>
      </c>
      <c r="D96">
        <v>15.2</v>
      </c>
      <c r="E96" t="s">
        <v>280</v>
      </c>
      <c r="F96">
        <f t="shared" si="1"/>
        <v>15.2</v>
      </c>
    </row>
    <row r="97" spans="1:6">
      <c r="A97">
        <v>95</v>
      </c>
      <c r="B97">
        <v>95</v>
      </c>
      <c r="C97" t="s">
        <v>606</v>
      </c>
      <c r="D97">
        <v>15.2</v>
      </c>
      <c r="E97" t="s">
        <v>238</v>
      </c>
      <c r="F97">
        <f t="shared" si="1"/>
        <v>15.2</v>
      </c>
    </row>
    <row r="98" spans="1:6">
      <c r="A98">
        <v>96</v>
      </c>
      <c r="B98">
        <v>96</v>
      </c>
      <c r="C98" t="s">
        <v>607</v>
      </c>
      <c r="D98">
        <v>15.2</v>
      </c>
      <c r="E98" t="s">
        <v>334</v>
      </c>
      <c r="F98">
        <f t="shared" si="1"/>
        <v>15.2</v>
      </c>
    </row>
    <row r="99" spans="1:6">
      <c r="A99">
        <v>97</v>
      </c>
      <c r="B99">
        <v>97</v>
      </c>
      <c r="C99" t="s">
        <v>608</v>
      </c>
      <c r="D99">
        <v>15</v>
      </c>
      <c r="E99" t="s">
        <v>191</v>
      </c>
      <c r="F99">
        <f t="shared" si="1"/>
        <v>15</v>
      </c>
    </row>
    <row r="100" spans="1:6">
      <c r="A100">
        <v>98</v>
      </c>
      <c r="B100">
        <v>98</v>
      </c>
      <c r="C100" t="s">
        <v>609</v>
      </c>
      <c r="D100">
        <v>14.6</v>
      </c>
      <c r="E100" t="s">
        <v>127</v>
      </c>
      <c r="F100">
        <f t="shared" si="1"/>
        <v>14.6</v>
      </c>
    </row>
    <row r="101" spans="1:6">
      <c r="A101">
        <v>99</v>
      </c>
      <c r="B101">
        <v>99</v>
      </c>
      <c r="C101" t="s">
        <v>610</v>
      </c>
      <c r="D101">
        <v>14.4</v>
      </c>
      <c r="E101" t="s">
        <v>271</v>
      </c>
      <c r="F101">
        <f t="shared" si="1"/>
        <v>14.4</v>
      </c>
    </row>
    <row r="102" spans="1:6">
      <c r="A102">
        <v>100</v>
      </c>
      <c r="B102">
        <v>100</v>
      </c>
      <c r="C102" t="s">
        <v>611</v>
      </c>
      <c r="D102">
        <v>12.4</v>
      </c>
      <c r="E102" t="s">
        <v>406</v>
      </c>
      <c r="F102">
        <f t="shared" si="1"/>
        <v>12.4</v>
      </c>
    </row>
    <row r="103" spans="1:6">
      <c r="A103">
        <v>101</v>
      </c>
      <c r="B103">
        <v>101</v>
      </c>
      <c r="C103" t="s">
        <v>612</v>
      </c>
      <c r="D103">
        <v>14</v>
      </c>
      <c r="E103" t="s">
        <v>226</v>
      </c>
      <c r="F103">
        <f t="shared" si="1"/>
        <v>14</v>
      </c>
    </row>
    <row r="104" spans="1:6">
      <c r="A104">
        <v>102</v>
      </c>
      <c r="B104">
        <v>102</v>
      </c>
      <c r="C104" t="s">
        <v>613</v>
      </c>
      <c r="D104">
        <v>14.2</v>
      </c>
      <c r="E104" t="s">
        <v>210</v>
      </c>
      <c r="F104">
        <f t="shared" si="1"/>
        <v>14.2</v>
      </c>
    </row>
    <row r="105" spans="1:6">
      <c r="A105">
        <v>103</v>
      </c>
      <c r="B105">
        <v>103</v>
      </c>
      <c r="C105" t="s">
        <v>614</v>
      </c>
      <c r="D105">
        <v>10.86</v>
      </c>
      <c r="E105" t="s">
        <v>65</v>
      </c>
      <c r="F105">
        <f t="shared" si="1"/>
        <v>10.86</v>
      </c>
    </row>
    <row r="106" spans="1:6">
      <c r="A106">
        <v>104</v>
      </c>
      <c r="B106">
        <v>104</v>
      </c>
      <c r="C106" t="s">
        <v>615</v>
      </c>
      <c r="D106">
        <v>13.4</v>
      </c>
      <c r="E106" t="s">
        <v>223</v>
      </c>
      <c r="F106">
        <f t="shared" si="1"/>
        <v>13.4</v>
      </c>
    </row>
    <row r="107" spans="1:6">
      <c r="A107">
        <v>105</v>
      </c>
      <c r="B107">
        <v>105</v>
      </c>
      <c r="C107" t="s">
        <v>616</v>
      </c>
      <c r="D107">
        <v>19.100000000000001</v>
      </c>
      <c r="E107" t="s">
        <v>196</v>
      </c>
      <c r="F107">
        <f t="shared" si="1"/>
        <v>19.100000000000001</v>
      </c>
    </row>
    <row r="108" spans="1:6">
      <c r="A108">
        <v>106</v>
      </c>
      <c r="B108">
        <v>106</v>
      </c>
      <c r="C108" t="s">
        <v>617</v>
      </c>
      <c r="D108">
        <v>13.4</v>
      </c>
      <c r="E108" t="s">
        <v>228</v>
      </c>
      <c r="F108">
        <f t="shared" si="1"/>
        <v>13.4</v>
      </c>
    </row>
    <row r="109" spans="1:6">
      <c r="A109">
        <v>107</v>
      </c>
      <c r="B109">
        <v>107</v>
      </c>
      <c r="C109" t="s">
        <v>618</v>
      </c>
      <c r="D109">
        <v>10.42</v>
      </c>
      <c r="E109" t="s">
        <v>105</v>
      </c>
      <c r="F109">
        <f t="shared" si="1"/>
        <v>10.42</v>
      </c>
    </row>
    <row r="110" spans="1:6">
      <c r="A110">
        <v>108</v>
      </c>
      <c r="B110">
        <v>108</v>
      </c>
      <c r="C110" t="s">
        <v>619</v>
      </c>
      <c r="D110">
        <v>11.3</v>
      </c>
      <c r="E110" t="s">
        <v>219</v>
      </c>
      <c r="F110">
        <f t="shared" si="1"/>
        <v>11.3</v>
      </c>
    </row>
    <row r="111" spans="1:6">
      <c r="A111">
        <v>109</v>
      </c>
      <c r="B111">
        <v>109</v>
      </c>
      <c r="C111" t="s">
        <v>620</v>
      </c>
      <c r="D111">
        <v>10.36</v>
      </c>
      <c r="E111" t="s">
        <v>113</v>
      </c>
      <c r="F111">
        <f t="shared" si="1"/>
        <v>10.36</v>
      </c>
    </row>
    <row r="112" spans="1:6">
      <c r="A112">
        <v>110</v>
      </c>
      <c r="B112">
        <v>110</v>
      </c>
      <c r="C112" t="s">
        <v>621</v>
      </c>
      <c r="D112">
        <v>12.6</v>
      </c>
      <c r="E112" t="s">
        <v>255</v>
      </c>
      <c r="F112">
        <f t="shared" si="1"/>
        <v>12.6</v>
      </c>
    </row>
    <row r="113" spans="1:6">
      <c r="A113">
        <v>111</v>
      </c>
      <c r="B113">
        <v>111</v>
      </c>
      <c r="C113" t="s">
        <v>622</v>
      </c>
      <c r="D113">
        <v>12.2</v>
      </c>
      <c r="E113" t="s">
        <v>427</v>
      </c>
      <c r="F113">
        <f t="shared" si="1"/>
        <v>12.2</v>
      </c>
    </row>
    <row r="114" spans="1:6">
      <c r="A114">
        <v>112</v>
      </c>
      <c r="B114">
        <v>112</v>
      </c>
      <c r="C114" t="s">
        <v>623</v>
      </c>
      <c r="D114">
        <v>12.2</v>
      </c>
      <c r="E114" t="s">
        <v>203</v>
      </c>
      <c r="F114">
        <f t="shared" si="1"/>
        <v>12.2</v>
      </c>
    </row>
    <row r="115" spans="1:6">
      <c r="A115">
        <v>113</v>
      </c>
      <c r="B115">
        <v>113</v>
      </c>
      <c r="C115" t="s">
        <v>624</v>
      </c>
      <c r="D115">
        <v>11.8</v>
      </c>
      <c r="E115" t="s">
        <v>547</v>
      </c>
      <c r="F115">
        <f t="shared" si="1"/>
        <v>11.8</v>
      </c>
    </row>
    <row r="116" spans="1:6">
      <c r="A116">
        <v>114</v>
      </c>
      <c r="B116">
        <v>114</v>
      </c>
      <c r="C116" t="s">
        <v>625</v>
      </c>
      <c r="D116">
        <v>11.5</v>
      </c>
      <c r="E116" t="s">
        <v>202</v>
      </c>
      <c r="F116">
        <f t="shared" si="1"/>
        <v>11.5</v>
      </c>
    </row>
    <row r="117" spans="1:6">
      <c r="A117">
        <v>115</v>
      </c>
      <c r="B117">
        <v>115</v>
      </c>
      <c r="C117" t="s">
        <v>626</v>
      </c>
      <c r="D117">
        <v>8.5</v>
      </c>
      <c r="E117" t="s">
        <v>321</v>
      </c>
      <c r="F117">
        <f t="shared" si="1"/>
        <v>8.5</v>
      </c>
    </row>
    <row r="118" spans="1:6">
      <c r="A118">
        <v>116</v>
      </c>
      <c r="B118">
        <v>116</v>
      </c>
      <c r="C118" t="s">
        <v>627</v>
      </c>
      <c r="D118">
        <v>11.4</v>
      </c>
      <c r="E118" t="s">
        <v>187</v>
      </c>
      <c r="F118">
        <f t="shared" si="1"/>
        <v>11.4</v>
      </c>
    </row>
    <row r="119" spans="1:6">
      <c r="A119">
        <v>117</v>
      </c>
      <c r="B119">
        <v>117</v>
      </c>
      <c r="C119" t="s">
        <v>628</v>
      </c>
      <c r="D119">
        <v>7.7</v>
      </c>
      <c r="E119" t="s">
        <v>174</v>
      </c>
      <c r="F119">
        <f t="shared" si="1"/>
        <v>7.7</v>
      </c>
    </row>
    <row r="120" spans="1:6">
      <c r="A120">
        <v>118</v>
      </c>
      <c r="B120">
        <v>118</v>
      </c>
      <c r="C120" t="s">
        <v>629</v>
      </c>
      <c r="D120">
        <v>6.8</v>
      </c>
      <c r="E120" t="s">
        <v>230</v>
      </c>
      <c r="F120">
        <f t="shared" si="1"/>
        <v>6.8</v>
      </c>
    </row>
    <row r="121" spans="1:6">
      <c r="A121">
        <v>119</v>
      </c>
      <c r="B121">
        <v>119</v>
      </c>
      <c r="C121" t="s">
        <v>630</v>
      </c>
      <c r="D121">
        <v>6.9</v>
      </c>
      <c r="E121" t="s">
        <v>241</v>
      </c>
      <c r="F121">
        <f t="shared" si="1"/>
        <v>6.9</v>
      </c>
    </row>
    <row r="122" spans="1:6">
      <c r="A122">
        <v>120</v>
      </c>
      <c r="B122">
        <v>120</v>
      </c>
      <c r="C122" t="s">
        <v>631</v>
      </c>
      <c r="D122">
        <v>7.2</v>
      </c>
      <c r="E122" t="s">
        <v>235</v>
      </c>
      <c r="F122">
        <f t="shared" si="1"/>
        <v>7.2</v>
      </c>
    </row>
    <row r="123" spans="1:6">
      <c r="A123">
        <v>121</v>
      </c>
      <c r="B123">
        <v>121</v>
      </c>
      <c r="C123" t="s">
        <v>632</v>
      </c>
      <c r="D123">
        <v>8</v>
      </c>
      <c r="E123" t="s">
        <v>330</v>
      </c>
      <c r="F123">
        <f t="shared" si="1"/>
        <v>8</v>
      </c>
    </row>
    <row r="124" spans="1:6">
      <c r="A124">
        <v>122</v>
      </c>
      <c r="B124">
        <v>122</v>
      </c>
      <c r="C124" t="s">
        <v>633</v>
      </c>
      <c r="D124">
        <v>7.9</v>
      </c>
      <c r="E124" t="s">
        <v>199</v>
      </c>
      <c r="F124">
        <f t="shared" si="1"/>
        <v>7.9</v>
      </c>
    </row>
    <row r="125" spans="1:6">
      <c r="A125">
        <v>123</v>
      </c>
      <c r="B125">
        <v>123</v>
      </c>
      <c r="C125" t="s">
        <v>634</v>
      </c>
      <c r="D125">
        <v>6.9</v>
      </c>
      <c r="E125" t="s">
        <v>200</v>
      </c>
      <c r="F125">
        <f t="shared" si="1"/>
        <v>6.9</v>
      </c>
    </row>
    <row r="126" spans="1:6">
      <c r="A126">
        <v>124</v>
      </c>
      <c r="B126">
        <v>124</v>
      </c>
      <c r="C126" t="s">
        <v>635</v>
      </c>
      <c r="D126">
        <v>7.7</v>
      </c>
      <c r="E126" t="s">
        <v>178</v>
      </c>
      <c r="F126">
        <f t="shared" si="1"/>
        <v>7.7</v>
      </c>
    </row>
    <row r="127" spans="1:6">
      <c r="A127">
        <v>125</v>
      </c>
      <c r="B127">
        <v>125</v>
      </c>
      <c r="C127" t="s">
        <v>636</v>
      </c>
      <c r="D127">
        <v>7.7</v>
      </c>
      <c r="E127" t="s">
        <v>206</v>
      </c>
      <c r="F127">
        <f t="shared" si="1"/>
        <v>7.7</v>
      </c>
    </row>
    <row r="128" spans="1:6">
      <c r="A128">
        <v>126</v>
      </c>
      <c r="B128">
        <v>126</v>
      </c>
      <c r="C128" t="s">
        <v>637</v>
      </c>
      <c r="D128">
        <v>9.5</v>
      </c>
      <c r="E128" t="s">
        <v>110</v>
      </c>
      <c r="F128">
        <f t="shared" si="1"/>
        <v>9.5</v>
      </c>
    </row>
    <row r="129" spans="1:6">
      <c r="A129">
        <v>127</v>
      </c>
      <c r="B129">
        <v>127</v>
      </c>
      <c r="C129" t="s">
        <v>638</v>
      </c>
      <c r="D129">
        <v>9.1999999999999993</v>
      </c>
      <c r="E129" t="s">
        <v>239</v>
      </c>
      <c r="F129">
        <f t="shared" ref="F129:F192" si="2">D129</f>
        <v>9.1999999999999993</v>
      </c>
    </row>
    <row r="130" spans="1:6">
      <c r="A130">
        <v>128</v>
      </c>
      <c r="B130">
        <v>128</v>
      </c>
      <c r="C130" t="s">
        <v>639</v>
      </c>
      <c r="D130">
        <v>6.2</v>
      </c>
      <c r="E130" t="s">
        <v>224</v>
      </c>
      <c r="F130">
        <f t="shared" si="2"/>
        <v>6.2</v>
      </c>
    </row>
    <row r="131" spans="1:6">
      <c r="A131">
        <v>129</v>
      </c>
      <c r="B131">
        <v>129</v>
      </c>
      <c r="C131" t="s">
        <v>640</v>
      </c>
      <c r="D131">
        <v>5.9</v>
      </c>
      <c r="E131" t="s">
        <v>44</v>
      </c>
      <c r="F131">
        <f t="shared" si="2"/>
        <v>5.9</v>
      </c>
    </row>
    <row r="132" spans="1:6">
      <c r="A132">
        <v>130</v>
      </c>
      <c r="B132">
        <v>130</v>
      </c>
      <c r="C132" t="s">
        <v>641</v>
      </c>
      <c r="D132">
        <v>8.6999999999999993</v>
      </c>
      <c r="E132" t="s">
        <v>259</v>
      </c>
      <c r="F132">
        <f t="shared" si="2"/>
        <v>8.6999999999999993</v>
      </c>
    </row>
    <row r="133" spans="1:6">
      <c r="A133">
        <v>131</v>
      </c>
      <c r="B133">
        <v>131</v>
      </c>
      <c r="C133" t="s">
        <v>642</v>
      </c>
      <c r="D133">
        <v>6.1</v>
      </c>
      <c r="E133" t="s">
        <v>335</v>
      </c>
      <c r="F133">
        <f t="shared" si="2"/>
        <v>6.1</v>
      </c>
    </row>
    <row r="134" spans="1:6">
      <c r="A134">
        <v>132</v>
      </c>
      <c r="B134">
        <v>132</v>
      </c>
      <c r="C134" t="s">
        <v>643</v>
      </c>
      <c r="D134">
        <v>8.5</v>
      </c>
      <c r="E134" t="s">
        <v>205</v>
      </c>
      <c r="F134">
        <f t="shared" si="2"/>
        <v>8.5</v>
      </c>
    </row>
    <row r="135" spans="1:6">
      <c r="A135">
        <v>133</v>
      </c>
      <c r="B135">
        <v>133</v>
      </c>
      <c r="C135" t="s">
        <v>644</v>
      </c>
      <c r="D135">
        <v>8.1</v>
      </c>
      <c r="E135" t="s">
        <v>299</v>
      </c>
      <c r="F135">
        <f t="shared" si="2"/>
        <v>8.1</v>
      </c>
    </row>
    <row r="136" spans="1:6">
      <c r="A136">
        <v>134</v>
      </c>
      <c r="B136">
        <v>134</v>
      </c>
      <c r="C136" t="s">
        <v>645</v>
      </c>
      <c r="D136">
        <v>8</v>
      </c>
      <c r="E136" t="s">
        <v>218</v>
      </c>
      <c r="F136">
        <f t="shared" si="2"/>
        <v>8</v>
      </c>
    </row>
    <row r="137" spans="1:6">
      <c r="A137">
        <v>135</v>
      </c>
      <c r="B137">
        <v>135</v>
      </c>
      <c r="C137" t="s">
        <v>646</v>
      </c>
      <c r="D137">
        <v>8</v>
      </c>
      <c r="E137" t="s">
        <v>229</v>
      </c>
      <c r="F137">
        <f t="shared" si="2"/>
        <v>8</v>
      </c>
    </row>
    <row r="138" spans="1:6">
      <c r="A138">
        <v>136</v>
      </c>
      <c r="B138">
        <v>136</v>
      </c>
      <c r="C138" t="s">
        <v>647</v>
      </c>
      <c r="D138">
        <v>5</v>
      </c>
      <c r="E138" t="s">
        <v>211</v>
      </c>
      <c r="F138">
        <f t="shared" si="2"/>
        <v>5</v>
      </c>
    </row>
    <row r="139" spans="1:6">
      <c r="A139">
        <v>137</v>
      </c>
      <c r="B139">
        <v>137</v>
      </c>
      <c r="C139" t="s">
        <v>648</v>
      </c>
      <c r="D139">
        <v>7.8</v>
      </c>
      <c r="E139" t="s">
        <v>293</v>
      </c>
      <c r="F139">
        <f t="shared" si="2"/>
        <v>7.8</v>
      </c>
    </row>
    <row r="140" spans="1:6">
      <c r="A140">
        <v>138</v>
      </c>
      <c r="B140">
        <v>138</v>
      </c>
      <c r="C140" t="s">
        <v>649</v>
      </c>
      <c r="D140">
        <v>5.3</v>
      </c>
      <c r="E140" t="s">
        <v>385</v>
      </c>
      <c r="F140">
        <f t="shared" si="2"/>
        <v>5.3</v>
      </c>
    </row>
    <row r="141" spans="1:6">
      <c r="A141">
        <v>139</v>
      </c>
      <c r="B141">
        <v>139</v>
      </c>
      <c r="C141" t="s">
        <v>650</v>
      </c>
      <c r="D141">
        <v>7.8</v>
      </c>
      <c r="E141" t="s">
        <v>547</v>
      </c>
      <c r="F141">
        <f t="shared" si="2"/>
        <v>7.8</v>
      </c>
    </row>
    <row r="142" spans="1:6">
      <c r="A142">
        <v>140</v>
      </c>
      <c r="B142">
        <v>140</v>
      </c>
      <c r="C142" t="s">
        <v>651</v>
      </c>
      <c r="D142">
        <v>7.6</v>
      </c>
      <c r="E142" t="s">
        <v>283</v>
      </c>
      <c r="F142">
        <f t="shared" si="2"/>
        <v>7.6</v>
      </c>
    </row>
    <row r="143" spans="1:6">
      <c r="A143">
        <v>141</v>
      </c>
      <c r="B143">
        <v>141</v>
      </c>
      <c r="C143" t="s">
        <v>652</v>
      </c>
      <c r="D143">
        <v>7.4</v>
      </c>
      <c r="E143" t="s">
        <v>234</v>
      </c>
      <c r="F143">
        <f t="shared" si="2"/>
        <v>7.4</v>
      </c>
    </row>
    <row r="144" spans="1:6">
      <c r="A144">
        <v>142</v>
      </c>
      <c r="B144">
        <v>142</v>
      </c>
      <c r="C144" t="s">
        <v>653</v>
      </c>
      <c r="D144">
        <v>7.4</v>
      </c>
      <c r="E144" t="s">
        <v>342</v>
      </c>
      <c r="F144">
        <f t="shared" si="2"/>
        <v>7.4</v>
      </c>
    </row>
    <row r="145" spans="1:6">
      <c r="A145">
        <v>143</v>
      </c>
      <c r="B145">
        <v>143</v>
      </c>
      <c r="C145" t="s">
        <v>654</v>
      </c>
      <c r="D145">
        <v>7.4</v>
      </c>
      <c r="E145" t="s">
        <v>251</v>
      </c>
      <c r="F145">
        <f t="shared" si="2"/>
        <v>7.4</v>
      </c>
    </row>
    <row r="146" spans="1:6">
      <c r="A146">
        <v>144</v>
      </c>
      <c r="B146">
        <v>144</v>
      </c>
      <c r="C146" t="s">
        <v>655</v>
      </c>
      <c r="D146">
        <v>5.3</v>
      </c>
      <c r="E146" t="s">
        <v>358</v>
      </c>
      <c r="F146">
        <f t="shared" si="2"/>
        <v>5.3</v>
      </c>
    </row>
    <row r="147" spans="1:6">
      <c r="A147">
        <v>145</v>
      </c>
      <c r="B147">
        <v>145</v>
      </c>
      <c r="C147" t="s">
        <v>656</v>
      </c>
      <c r="D147">
        <v>7.1</v>
      </c>
      <c r="E147" t="s">
        <v>216</v>
      </c>
      <c r="F147">
        <f t="shared" si="2"/>
        <v>7.1</v>
      </c>
    </row>
    <row r="148" spans="1:6">
      <c r="A148">
        <v>146</v>
      </c>
      <c r="B148">
        <v>146</v>
      </c>
      <c r="C148" t="s">
        <v>657</v>
      </c>
      <c r="D148">
        <v>7</v>
      </c>
      <c r="E148" t="s">
        <v>315</v>
      </c>
      <c r="F148">
        <f t="shared" si="2"/>
        <v>7</v>
      </c>
    </row>
    <row r="149" spans="1:6">
      <c r="A149">
        <v>147</v>
      </c>
      <c r="B149">
        <v>147</v>
      </c>
      <c r="C149" t="s">
        <v>658</v>
      </c>
      <c r="D149">
        <v>7</v>
      </c>
      <c r="E149" t="s">
        <v>367</v>
      </c>
      <c r="F149">
        <f t="shared" si="2"/>
        <v>7</v>
      </c>
    </row>
    <row r="150" spans="1:6">
      <c r="A150">
        <v>148</v>
      </c>
      <c r="B150">
        <v>148</v>
      </c>
      <c r="C150" t="s">
        <v>659</v>
      </c>
      <c r="D150">
        <v>7</v>
      </c>
      <c r="E150" t="s">
        <v>436</v>
      </c>
      <c r="F150">
        <f t="shared" si="2"/>
        <v>7</v>
      </c>
    </row>
    <row r="151" spans="1:6">
      <c r="A151">
        <v>149</v>
      </c>
      <c r="B151">
        <v>149</v>
      </c>
      <c r="C151" t="s">
        <v>660</v>
      </c>
      <c r="D151">
        <v>7</v>
      </c>
      <c r="E151" t="s">
        <v>273</v>
      </c>
      <c r="F151">
        <f t="shared" si="2"/>
        <v>7</v>
      </c>
    </row>
    <row r="152" spans="1:6">
      <c r="A152">
        <v>150</v>
      </c>
      <c r="B152">
        <v>150</v>
      </c>
      <c r="C152" t="s">
        <v>661</v>
      </c>
      <c r="D152">
        <v>6.8</v>
      </c>
      <c r="E152" t="s">
        <v>249</v>
      </c>
      <c r="F152">
        <f t="shared" si="2"/>
        <v>6.8</v>
      </c>
    </row>
    <row r="153" spans="1:6">
      <c r="A153">
        <v>151</v>
      </c>
      <c r="B153">
        <v>151</v>
      </c>
      <c r="C153" t="s">
        <v>662</v>
      </c>
      <c r="D153">
        <v>6.8</v>
      </c>
      <c r="E153" t="s">
        <v>379</v>
      </c>
      <c r="F153">
        <f t="shared" si="2"/>
        <v>6.8</v>
      </c>
    </row>
    <row r="154" spans="1:6">
      <c r="A154">
        <v>152</v>
      </c>
      <c r="B154">
        <v>152</v>
      </c>
      <c r="C154" t="s">
        <v>663</v>
      </c>
      <c r="D154">
        <v>5</v>
      </c>
      <c r="E154" t="s">
        <v>329</v>
      </c>
      <c r="F154">
        <f t="shared" si="2"/>
        <v>5</v>
      </c>
    </row>
    <row r="155" spans="1:6">
      <c r="A155">
        <v>153</v>
      </c>
      <c r="B155">
        <v>153</v>
      </c>
      <c r="C155" t="s">
        <v>664</v>
      </c>
      <c r="D155">
        <v>6.8</v>
      </c>
      <c r="E155" t="s">
        <v>182</v>
      </c>
      <c r="F155">
        <f t="shared" si="2"/>
        <v>6.8</v>
      </c>
    </row>
    <row r="156" spans="1:6">
      <c r="A156">
        <v>154</v>
      </c>
      <c r="B156">
        <v>154</v>
      </c>
      <c r="C156" t="s">
        <v>665</v>
      </c>
      <c r="D156">
        <v>6.5</v>
      </c>
      <c r="E156" t="s">
        <v>242</v>
      </c>
      <c r="F156">
        <f t="shared" si="2"/>
        <v>6.5</v>
      </c>
    </row>
    <row r="157" spans="1:6">
      <c r="A157">
        <v>155</v>
      </c>
      <c r="B157">
        <v>155</v>
      </c>
      <c r="C157" t="s">
        <v>666</v>
      </c>
      <c r="D157">
        <v>3.8</v>
      </c>
      <c r="E157" t="s">
        <v>265</v>
      </c>
      <c r="F157">
        <f t="shared" si="2"/>
        <v>3.8</v>
      </c>
    </row>
    <row r="158" spans="1:6">
      <c r="A158">
        <v>156</v>
      </c>
      <c r="B158">
        <v>156</v>
      </c>
      <c r="C158" t="s">
        <v>667</v>
      </c>
      <c r="D158">
        <v>6.4</v>
      </c>
      <c r="E158" t="s">
        <v>419</v>
      </c>
      <c r="F158">
        <f t="shared" si="2"/>
        <v>6.4</v>
      </c>
    </row>
    <row r="159" spans="1:6">
      <c r="A159">
        <v>157</v>
      </c>
      <c r="B159">
        <v>157</v>
      </c>
      <c r="C159" t="s">
        <v>668</v>
      </c>
      <c r="D159">
        <v>6.4</v>
      </c>
      <c r="E159" t="s">
        <v>394</v>
      </c>
      <c r="F159">
        <f t="shared" si="2"/>
        <v>6.4</v>
      </c>
    </row>
    <row r="160" spans="1:6">
      <c r="A160">
        <v>158</v>
      </c>
      <c r="B160">
        <v>158</v>
      </c>
      <c r="C160" t="s">
        <v>669</v>
      </c>
      <c r="D160">
        <v>4.4000000000000004</v>
      </c>
      <c r="E160" t="s">
        <v>356</v>
      </c>
      <c r="F160">
        <f t="shared" si="2"/>
        <v>4.4000000000000004</v>
      </c>
    </row>
    <row r="161" spans="1:6">
      <c r="A161">
        <v>159</v>
      </c>
      <c r="B161">
        <v>159</v>
      </c>
      <c r="C161" t="s">
        <v>670</v>
      </c>
      <c r="D161">
        <v>3.6</v>
      </c>
      <c r="E161" t="s">
        <v>217</v>
      </c>
      <c r="F161">
        <f t="shared" si="2"/>
        <v>3.6</v>
      </c>
    </row>
    <row r="162" spans="1:6">
      <c r="A162">
        <v>160</v>
      </c>
      <c r="B162">
        <v>160</v>
      </c>
      <c r="C162" t="s">
        <v>671</v>
      </c>
      <c r="D162">
        <v>4.9000000000000004</v>
      </c>
      <c r="E162" t="s">
        <v>261</v>
      </c>
      <c r="F162">
        <f t="shared" si="2"/>
        <v>4.9000000000000004</v>
      </c>
    </row>
    <row r="163" spans="1:6">
      <c r="A163">
        <v>161</v>
      </c>
      <c r="B163">
        <v>161</v>
      </c>
      <c r="C163" t="s">
        <v>672</v>
      </c>
      <c r="D163">
        <v>4</v>
      </c>
      <c r="E163" t="s">
        <v>274</v>
      </c>
      <c r="F163">
        <f t="shared" si="2"/>
        <v>4</v>
      </c>
    </row>
    <row r="164" spans="1:6">
      <c r="A164">
        <v>162</v>
      </c>
      <c r="B164">
        <v>162</v>
      </c>
      <c r="C164" t="s">
        <v>673</v>
      </c>
      <c r="D164">
        <v>6.2</v>
      </c>
      <c r="E164" t="s">
        <v>270</v>
      </c>
      <c r="F164">
        <f t="shared" si="2"/>
        <v>6.2</v>
      </c>
    </row>
    <row r="165" spans="1:6">
      <c r="A165">
        <v>163</v>
      </c>
      <c r="B165">
        <v>163</v>
      </c>
      <c r="C165" t="s">
        <v>674</v>
      </c>
      <c r="D165">
        <v>6.2</v>
      </c>
      <c r="E165" t="s">
        <v>204</v>
      </c>
      <c r="F165">
        <f t="shared" si="2"/>
        <v>6.2</v>
      </c>
    </row>
    <row r="166" spans="1:6">
      <c r="A166">
        <v>164</v>
      </c>
      <c r="B166">
        <v>164</v>
      </c>
      <c r="C166" t="s">
        <v>675</v>
      </c>
      <c r="D166">
        <v>6.2</v>
      </c>
      <c r="E166" t="s">
        <v>266</v>
      </c>
      <c r="F166">
        <f t="shared" si="2"/>
        <v>6.2</v>
      </c>
    </row>
    <row r="167" spans="1:6">
      <c r="A167">
        <v>165</v>
      </c>
      <c r="B167">
        <v>165</v>
      </c>
      <c r="C167" t="s">
        <v>676</v>
      </c>
      <c r="D167">
        <v>5.9</v>
      </c>
      <c r="E167" t="s">
        <v>314</v>
      </c>
      <c r="F167">
        <f t="shared" si="2"/>
        <v>5.9</v>
      </c>
    </row>
    <row r="168" spans="1:6">
      <c r="A168">
        <v>166</v>
      </c>
      <c r="B168">
        <v>166</v>
      </c>
      <c r="C168" t="s">
        <v>677</v>
      </c>
      <c r="D168">
        <v>5.8</v>
      </c>
      <c r="E168" t="s">
        <v>291</v>
      </c>
      <c r="F168">
        <f t="shared" si="2"/>
        <v>5.8</v>
      </c>
    </row>
    <row r="169" spans="1:6">
      <c r="A169">
        <v>167</v>
      </c>
      <c r="B169">
        <v>167</v>
      </c>
      <c r="C169" t="s">
        <v>678</v>
      </c>
      <c r="D169">
        <v>3.2</v>
      </c>
      <c r="E169" t="s">
        <v>248</v>
      </c>
      <c r="F169">
        <f t="shared" si="2"/>
        <v>3.2</v>
      </c>
    </row>
    <row r="170" spans="1:6">
      <c r="A170">
        <v>168</v>
      </c>
      <c r="B170">
        <v>168</v>
      </c>
      <c r="C170" t="s">
        <v>679</v>
      </c>
      <c r="D170">
        <v>5.8</v>
      </c>
      <c r="E170" t="s">
        <v>467</v>
      </c>
      <c r="F170">
        <f t="shared" si="2"/>
        <v>5.8</v>
      </c>
    </row>
    <row r="171" spans="1:6">
      <c r="A171">
        <v>169</v>
      </c>
      <c r="B171">
        <v>169</v>
      </c>
      <c r="C171" t="s">
        <v>680</v>
      </c>
      <c r="D171">
        <v>3.5</v>
      </c>
      <c r="E171" t="s">
        <v>410</v>
      </c>
      <c r="F171">
        <f t="shared" si="2"/>
        <v>3.5</v>
      </c>
    </row>
    <row r="172" spans="1:6">
      <c r="A172">
        <v>170</v>
      </c>
      <c r="B172">
        <v>170</v>
      </c>
      <c r="C172" t="s">
        <v>681</v>
      </c>
      <c r="D172">
        <v>3.6</v>
      </c>
      <c r="E172" t="s">
        <v>318</v>
      </c>
      <c r="F172">
        <f t="shared" si="2"/>
        <v>3.6</v>
      </c>
    </row>
    <row r="173" spans="1:6">
      <c r="A173">
        <v>171</v>
      </c>
      <c r="B173">
        <v>171</v>
      </c>
      <c r="C173" t="s">
        <v>682</v>
      </c>
      <c r="D173">
        <v>5.6</v>
      </c>
      <c r="E173" t="s">
        <v>81</v>
      </c>
      <c r="F173">
        <f t="shared" si="2"/>
        <v>5.6</v>
      </c>
    </row>
    <row r="174" spans="1:6">
      <c r="A174">
        <v>172</v>
      </c>
      <c r="B174">
        <v>172</v>
      </c>
      <c r="C174" t="s">
        <v>683</v>
      </c>
      <c r="D174">
        <v>5.6</v>
      </c>
      <c r="E174" t="s">
        <v>267</v>
      </c>
      <c r="F174">
        <f t="shared" si="2"/>
        <v>5.6</v>
      </c>
    </row>
    <row r="175" spans="1:6">
      <c r="A175">
        <v>173</v>
      </c>
      <c r="B175">
        <v>173</v>
      </c>
      <c r="C175" t="s">
        <v>684</v>
      </c>
      <c r="D175">
        <v>5.6</v>
      </c>
      <c r="E175" t="s">
        <v>269</v>
      </c>
      <c r="F175">
        <f t="shared" si="2"/>
        <v>5.6</v>
      </c>
    </row>
    <row r="176" spans="1:6">
      <c r="A176">
        <v>174</v>
      </c>
      <c r="B176">
        <v>174</v>
      </c>
      <c r="C176" t="s">
        <v>685</v>
      </c>
      <c r="D176">
        <v>5.6</v>
      </c>
      <c r="E176" t="s">
        <v>416</v>
      </c>
      <c r="F176">
        <f t="shared" si="2"/>
        <v>5.6</v>
      </c>
    </row>
    <row r="177" spans="1:6">
      <c r="A177">
        <v>175</v>
      </c>
      <c r="B177">
        <v>175</v>
      </c>
      <c r="C177" t="s">
        <v>686</v>
      </c>
      <c r="D177">
        <v>3.2</v>
      </c>
      <c r="E177" t="s">
        <v>282</v>
      </c>
      <c r="F177">
        <f t="shared" si="2"/>
        <v>3.2</v>
      </c>
    </row>
    <row r="178" spans="1:6">
      <c r="A178">
        <v>176</v>
      </c>
      <c r="B178">
        <v>176</v>
      </c>
      <c r="C178" t="s">
        <v>687</v>
      </c>
      <c r="D178">
        <v>3.1</v>
      </c>
      <c r="E178" t="s">
        <v>183</v>
      </c>
      <c r="F178">
        <f t="shared" si="2"/>
        <v>3.1</v>
      </c>
    </row>
    <row r="179" spans="1:6">
      <c r="A179">
        <v>177</v>
      </c>
      <c r="B179">
        <v>177</v>
      </c>
      <c r="C179" t="s">
        <v>688</v>
      </c>
      <c r="D179">
        <v>5.2</v>
      </c>
      <c r="E179" t="s">
        <v>371</v>
      </c>
      <c r="F179">
        <f t="shared" si="2"/>
        <v>5.2</v>
      </c>
    </row>
    <row r="180" spans="1:6">
      <c r="A180">
        <v>178</v>
      </c>
      <c r="B180">
        <v>178</v>
      </c>
      <c r="C180" t="s">
        <v>689</v>
      </c>
      <c r="D180">
        <v>5.4</v>
      </c>
      <c r="E180" t="s">
        <v>272</v>
      </c>
      <c r="F180">
        <f t="shared" si="2"/>
        <v>5.4</v>
      </c>
    </row>
    <row r="181" spans="1:6">
      <c r="A181">
        <v>179</v>
      </c>
      <c r="B181">
        <v>179</v>
      </c>
      <c r="C181" t="s">
        <v>690</v>
      </c>
      <c r="D181">
        <v>5.2</v>
      </c>
      <c r="E181" t="s">
        <v>288</v>
      </c>
      <c r="F181">
        <f t="shared" si="2"/>
        <v>5.2</v>
      </c>
    </row>
    <row r="182" spans="1:6">
      <c r="A182">
        <v>180</v>
      </c>
      <c r="B182">
        <v>180</v>
      </c>
      <c r="C182" t="s">
        <v>691</v>
      </c>
      <c r="D182">
        <v>5.2</v>
      </c>
      <c r="E182" t="s">
        <v>441</v>
      </c>
      <c r="F182">
        <f t="shared" si="2"/>
        <v>5.2</v>
      </c>
    </row>
    <row r="183" spans="1:6">
      <c r="A183">
        <v>181</v>
      </c>
      <c r="B183">
        <v>181</v>
      </c>
      <c r="C183" t="s">
        <v>692</v>
      </c>
      <c r="D183">
        <v>5</v>
      </c>
      <c r="E183" t="s">
        <v>208</v>
      </c>
      <c r="F183">
        <f t="shared" si="2"/>
        <v>5</v>
      </c>
    </row>
    <row r="184" spans="1:6">
      <c r="A184">
        <v>182</v>
      </c>
      <c r="B184">
        <v>182</v>
      </c>
      <c r="C184" t="s">
        <v>693</v>
      </c>
      <c r="D184">
        <v>5</v>
      </c>
      <c r="E184" t="s">
        <v>369</v>
      </c>
      <c r="F184">
        <f t="shared" si="2"/>
        <v>5</v>
      </c>
    </row>
    <row r="185" spans="1:6">
      <c r="A185">
        <v>183</v>
      </c>
      <c r="B185">
        <v>183</v>
      </c>
      <c r="C185" t="s">
        <v>694</v>
      </c>
      <c r="D185">
        <v>5</v>
      </c>
      <c r="E185" t="s">
        <v>480</v>
      </c>
      <c r="F185">
        <f t="shared" si="2"/>
        <v>5</v>
      </c>
    </row>
    <row r="186" spans="1:6">
      <c r="A186">
        <v>184</v>
      </c>
      <c r="B186">
        <v>184</v>
      </c>
      <c r="C186" t="s">
        <v>695</v>
      </c>
      <c r="D186">
        <v>5</v>
      </c>
      <c r="E186" t="s">
        <v>44</v>
      </c>
      <c r="F186">
        <f t="shared" si="2"/>
        <v>5</v>
      </c>
    </row>
    <row r="187" spans="1:6">
      <c r="A187">
        <v>185</v>
      </c>
      <c r="B187">
        <v>185</v>
      </c>
      <c r="C187" t="s">
        <v>696</v>
      </c>
      <c r="D187">
        <v>3.1</v>
      </c>
      <c r="E187" t="s">
        <v>397</v>
      </c>
      <c r="F187">
        <f t="shared" si="2"/>
        <v>3.1</v>
      </c>
    </row>
    <row r="188" spans="1:6">
      <c r="A188">
        <v>186</v>
      </c>
      <c r="B188">
        <v>186</v>
      </c>
      <c r="C188" t="s">
        <v>697</v>
      </c>
      <c r="D188">
        <v>4.8</v>
      </c>
      <c r="E188" t="s">
        <v>306</v>
      </c>
      <c r="F188">
        <f t="shared" si="2"/>
        <v>4.8</v>
      </c>
    </row>
    <row r="189" spans="1:6">
      <c r="A189">
        <v>187</v>
      </c>
      <c r="B189">
        <v>187</v>
      </c>
      <c r="C189" t="s">
        <v>698</v>
      </c>
      <c r="D189">
        <v>3.1</v>
      </c>
      <c r="E189" t="s">
        <v>348</v>
      </c>
      <c r="F189">
        <f t="shared" si="2"/>
        <v>3.1</v>
      </c>
    </row>
    <row r="190" spans="1:6">
      <c r="A190">
        <v>188</v>
      </c>
      <c r="B190">
        <v>188</v>
      </c>
      <c r="C190" t="s">
        <v>699</v>
      </c>
      <c r="D190">
        <v>4.8</v>
      </c>
      <c r="E190" t="s">
        <v>479</v>
      </c>
      <c r="F190">
        <f t="shared" si="2"/>
        <v>4.8</v>
      </c>
    </row>
    <row r="191" spans="1:6">
      <c r="A191">
        <v>189</v>
      </c>
      <c r="B191">
        <v>189</v>
      </c>
      <c r="C191" t="s">
        <v>700</v>
      </c>
      <c r="D191">
        <v>4.5999999999999996</v>
      </c>
      <c r="E191" t="s">
        <v>110</v>
      </c>
      <c r="F191">
        <f t="shared" si="2"/>
        <v>4.5999999999999996</v>
      </c>
    </row>
    <row r="192" spans="1:6">
      <c r="A192">
        <v>190</v>
      </c>
      <c r="B192">
        <v>190</v>
      </c>
      <c r="C192" t="s">
        <v>701</v>
      </c>
      <c r="D192">
        <v>2.7</v>
      </c>
      <c r="E192" t="s">
        <v>346</v>
      </c>
      <c r="F192">
        <f t="shared" si="2"/>
        <v>2.7</v>
      </c>
    </row>
    <row r="193" spans="1:6">
      <c r="A193">
        <v>191</v>
      </c>
      <c r="B193">
        <v>191</v>
      </c>
      <c r="C193" t="s">
        <v>702</v>
      </c>
      <c r="D193">
        <v>3.2</v>
      </c>
      <c r="E193" t="s">
        <v>355</v>
      </c>
      <c r="F193">
        <f t="shared" ref="F193:F256" si="3">D193</f>
        <v>3.2</v>
      </c>
    </row>
    <row r="194" spans="1:6">
      <c r="A194">
        <v>192</v>
      </c>
      <c r="B194">
        <v>192</v>
      </c>
      <c r="C194" t="s">
        <v>703</v>
      </c>
      <c r="D194">
        <v>4.4000000000000004</v>
      </c>
      <c r="E194" t="s">
        <v>190</v>
      </c>
      <c r="F194">
        <f t="shared" si="3"/>
        <v>4.4000000000000004</v>
      </c>
    </row>
    <row r="195" spans="1:6">
      <c r="A195">
        <v>193</v>
      </c>
      <c r="B195">
        <v>193</v>
      </c>
      <c r="C195" t="s">
        <v>704</v>
      </c>
      <c r="D195">
        <v>4.4000000000000004</v>
      </c>
      <c r="E195" t="s">
        <v>237</v>
      </c>
      <c r="F195">
        <f t="shared" si="3"/>
        <v>4.4000000000000004</v>
      </c>
    </row>
    <row r="196" spans="1:6">
      <c r="A196">
        <v>194</v>
      </c>
      <c r="B196">
        <v>194</v>
      </c>
      <c r="C196" t="s">
        <v>705</v>
      </c>
      <c r="D196">
        <v>4.5</v>
      </c>
      <c r="E196" t="s">
        <v>233</v>
      </c>
      <c r="F196">
        <f t="shared" si="3"/>
        <v>4.5</v>
      </c>
    </row>
    <row r="197" spans="1:6">
      <c r="A197">
        <v>195</v>
      </c>
      <c r="B197">
        <v>195</v>
      </c>
      <c r="C197" t="s">
        <v>706</v>
      </c>
      <c r="D197">
        <v>4.2</v>
      </c>
      <c r="E197" t="s">
        <v>439</v>
      </c>
      <c r="F197">
        <f t="shared" si="3"/>
        <v>4.2</v>
      </c>
    </row>
    <row r="198" spans="1:6">
      <c r="A198">
        <v>196</v>
      </c>
      <c r="B198">
        <v>196</v>
      </c>
      <c r="C198" t="s">
        <v>707</v>
      </c>
      <c r="D198">
        <v>2.6</v>
      </c>
      <c r="E198" t="s">
        <v>194</v>
      </c>
      <c r="F198">
        <f t="shared" si="3"/>
        <v>2.6</v>
      </c>
    </row>
    <row r="199" spans="1:6">
      <c r="A199">
        <v>197</v>
      </c>
      <c r="B199">
        <v>197</v>
      </c>
      <c r="C199" t="s">
        <v>708</v>
      </c>
      <c r="D199">
        <v>2.2999999999999998</v>
      </c>
      <c r="E199" t="s">
        <v>361</v>
      </c>
      <c r="F199">
        <f t="shared" si="3"/>
        <v>2.2999999999999998</v>
      </c>
    </row>
    <row r="200" spans="1:6">
      <c r="A200">
        <v>198</v>
      </c>
      <c r="B200">
        <v>198</v>
      </c>
      <c r="C200" t="s">
        <v>709</v>
      </c>
      <c r="D200">
        <v>4.2</v>
      </c>
      <c r="E200" t="s">
        <v>250</v>
      </c>
      <c r="F200">
        <f t="shared" si="3"/>
        <v>4.2</v>
      </c>
    </row>
    <row r="201" spans="1:6">
      <c r="A201">
        <v>199</v>
      </c>
      <c r="B201">
        <v>199</v>
      </c>
      <c r="C201" t="s">
        <v>710</v>
      </c>
      <c r="D201">
        <v>4</v>
      </c>
      <c r="E201" t="s">
        <v>459</v>
      </c>
      <c r="F201">
        <f t="shared" si="3"/>
        <v>4</v>
      </c>
    </row>
    <row r="202" spans="1:6">
      <c r="A202">
        <v>200</v>
      </c>
      <c r="B202">
        <v>200</v>
      </c>
      <c r="C202" t="s">
        <v>711</v>
      </c>
      <c r="D202">
        <v>4</v>
      </c>
      <c r="E202" t="s">
        <v>447</v>
      </c>
      <c r="F202">
        <f t="shared" si="3"/>
        <v>4</v>
      </c>
    </row>
    <row r="203" spans="1:6">
      <c r="A203">
        <v>201</v>
      </c>
      <c r="B203">
        <v>201</v>
      </c>
      <c r="C203" t="s">
        <v>712</v>
      </c>
      <c r="D203">
        <v>4</v>
      </c>
      <c r="E203" t="s">
        <v>308</v>
      </c>
      <c r="F203">
        <f t="shared" si="3"/>
        <v>4</v>
      </c>
    </row>
    <row r="204" spans="1:6">
      <c r="A204">
        <v>202</v>
      </c>
      <c r="B204">
        <v>202</v>
      </c>
      <c r="C204" t="s">
        <v>713</v>
      </c>
      <c r="D204">
        <v>3.8</v>
      </c>
      <c r="E204" t="s">
        <v>52</v>
      </c>
      <c r="F204">
        <f t="shared" si="3"/>
        <v>3.8</v>
      </c>
    </row>
    <row r="205" spans="1:6">
      <c r="A205">
        <v>203</v>
      </c>
      <c r="B205">
        <v>203</v>
      </c>
      <c r="C205" t="s">
        <v>714</v>
      </c>
      <c r="D205">
        <v>2.2000000000000002</v>
      </c>
      <c r="E205" t="s">
        <v>107</v>
      </c>
      <c r="F205">
        <f t="shared" si="3"/>
        <v>2.2000000000000002</v>
      </c>
    </row>
    <row r="206" spans="1:6">
      <c r="A206">
        <v>204</v>
      </c>
      <c r="B206">
        <v>204</v>
      </c>
      <c r="C206" t="s">
        <v>715</v>
      </c>
      <c r="D206">
        <v>2.4</v>
      </c>
      <c r="E206" t="s">
        <v>240</v>
      </c>
      <c r="F206">
        <f t="shared" si="3"/>
        <v>2.4</v>
      </c>
    </row>
    <row r="207" spans="1:6">
      <c r="A207">
        <v>205</v>
      </c>
      <c r="B207">
        <v>205</v>
      </c>
      <c r="C207" t="s">
        <v>716</v>
      </c>
      <c r="D207">
        <v>2.6</v>
      </c>
      <c r="E207" t="s">
        <v>275</v>
      </c>
      <c r="F207">
        <f t="shared" si="3"/>
        <v>2.6</v>
      </c>
    </row>
    <row r="208" spans="1:6">
      <c r="A208">
        <v>206</v>
      </c>
      <c r="B208">
        <v>206</v>
      </c>
      <c r="C208" t="s">
        <v>717</v>
      </c>
      <c r="D208">
        <v>3.7</v>
      </c>
      <c r="E208" t="s">
        <v>260</v>
      </c>
      <c r="F208">
        <f t="shared" si="3"/>
        <v>3.7</v>
      </c>
    </row>
    <row r="209" spans="1:6">
      <c r="A209">
        <v>207</v>
      </c>
      <c r="B209">
        <v>207</v>
      </c>
      <c r="C209" t="s">
        <v>718</v>
      </c>
      <c r="D209">
        <v>2.9</v>
      </c>
      <c r="E209" t="s">
        <v>264</v>
      </c>
      <c r="F209">
        <f t="shared" si="3"/>
        <v>2.9</v>
      </c>
    </row>
    <row r="210" spans="1:6">
      <c r="A210">
        <v>208</v>
      </c>
      <c r="B210">
        <v>208</v>
      </c>
      <c r="C210" t="s">
        <v>719</v>
      </c>
      <c r="D210">
        <v>3.6</v>
      </c>
      <c r="E210" t="s">
        <v>414</v>
      </c>
      <c r="F210">
        <f t="shared" si="3"/>
        <v>3.6</v>
      </c>
    </row>
    <row r="211" spans="1:6">
      <c r="A211">
        <v>209</v>
      </c>
      <c r="B211">
        <v>209</v>
      </c>
      <c r="C211" t="s">
        <v>720</v>
      </c>
      <c r="D211">
        <v>3.5</v>
      </c>
      <c r="E211" t="s">
        <v>252</v>
      </c>
      <c r="F211">
        <f t="shared" si="3"/>
        <v>3.5</v>
      </c>
    </row>
    <row r="212" spans="1:6">
      <c r="A212">
        <v>210</v>
      </c>
      <c r="B212">
        <v>210</v>
      </c>
      <c r="C212" t="s">
        <v>721</v>
      </c>
      <c r="D212">
        <v>3.6</v>
      </c>
      <c r="E212" t="s">
        <v>376</v>
      </c>
      <c r="F212">
        <f t="shared" si="3"/>
        <v>3.6</v>
      </c>
    </row>
    <row r="213" spans="1:6">
      <c r="A213">
        <v>211</v>
      </c>
      <c r="B213">
        <v>211</v>
      </c>
      <c r="C213" t="s">
        <v>722</v>
      </c>
      <c r="D213">
        <v>3.4</v>
      </c>
      <c r="E213" t="s">
        <v>257</v>
      </c>
      <c r="F213">
        <f t="shared" si="3"/>
        <v>3.4</v>
      </c>
    </row>
    <row r="214" spans="1:6">
      <c r="A214">
        <v>212</v>
      </c>
      <c r="B214">
        <v>212</v>
      </c>
      <c r="C214" t="s">
        <v>723</v>
      </c>
      <c r="D214">
        <v>3.4</v>
      </c>
      <c r="E214" t="s">
        <v>498</v>
      </c>
      <c r="F214">
        <f t="shared" si="3"/>
        <v>3.4</v>
      </c>
    </row>
    <row r="215" spans="1:6">
      <c r="A215">
        <v>213</v>
      </c>
      <c r="B215">
        <v>213</v>
      </c>
      <c r="C215" t="s">
        <v>724</v>
      </c>
      <c r="D215">
        <v>2.6</v>
      </c>
      <c r="E215" t="s">
        <v>316</v>
      </c>
      <c r="F215">
        <f t="shared" si="3"/>
        <v>2.6</v>
      </c>
    </row>
    <row r="216" spans="1:6">
      <c r="A216">
        <v>214</v>
      </c>
      <c r="B216">
        <v>214</v>
      </c>
      <c r="C216" t="s">
        <v>725</v>
      </c>
      <c r="D216">
        <v>3.2</v>
      </c>
      <c r="E216" t="s">
        <v>256</v>
      </c>
      <c r="F216">
        <f t="shared" si="3"/>
        <v>3.2</v>
      </c>
    </row>
    <row r="217" spans="1:6">
      <c r="A217">
        <v>215</v>
      </c>
      <c r="B217">
        <v>215</v>
      </c>
      <c r="C217" t="s">
        <v>726</v>
      </c>
      <c r="D217">
        <v>3.2</v>
      </c>
      <c r="E217" t="s">
        <v>388</v>
      </c>
      <c r="F217">
        <f t="shared" si="3"/>
        <v>3.2</v>
      </c>
    </row>
    <row r="218" spans="1:6">
      <c r="A218">
        <v>216</v>
      </c>
      <c r="B218">
        <v>216</v>
      </c>
      <c r="C218" t="s">
        <v>727</v>
      </c>
      <c r="D218">
        <v>3.1</v>
      </c>
      <c r="E218" t="s">
        <v>360</v>
      </c>
      <c r="F218">
        <f t="shared" si="3"/>
        <v>3.1</v>
      </c>
    </row>
    <row r="219" spans="1:6">
      <c r="A219">
        <v>217</v>
      </c>
      <c r="B219">
        <v>217</v>
      </c>
      <c r="C219" t="s">
        <v>728</v>
      </c>
      <c r="D219">
        <v>3.2</v>
      </c>
      <c r="E219" t="s">
        <v>443</v>
      </c>
      <c r="F219">
        <f t="shared" si="3"/>
        <v>3.2</v>
      </c>
    </row>
    <row r="220" spans="1:6">
      <c r="A220">
        <v>218</v>
      </c>
      <c r="B220">
        <v>218</v>
      </c>
      <c r="C220" t="s">
        <v>729</v>
      </c>
      <c r="D220">
        <v>3</v>
      </c>
      <c r="E220" t="s">
        <v>274</v>
      </c>
      <c r="F220">
        <f t="shared" si="3"/>
        <v>3</v>
      </c>
    </row>
    <row r="221" spans="1:6">
      <c r="A221">
        <v>219</v>
      </c>
      <c r="B221">
        <v>219</v>
      </c>
      <c r="C221" t="s">
        <v>730</v>
      </c>
      <c r="D221">
        <v>2.7</v>
      </c>
      <c r="E221" t="s">
        <v>246</v>
      </c>
      <c r="F221">
        <f t="shared" si="3"/>
        <v>2.7</v>
      </c>
    </row>
    <row r="222" spans="1:6">
      <c r="A222">
        <v>220</v>
      </c>
      <c r="B222">
        <v>220</v>
      </c>
      <c r="C222" t="s">
        <v>731</v>
      </c>
      <c r="D222">
        <v>2.7</v>
      </c>
      <c r="E222" t="s">
        <v>403</v>
      </c>
      <c r="F222">
        <f t="shared" si="3"/>
        <v>2.7</v>
      </c>
    </row>
    <row r="223" spans="1:6">
      <c r="A223">
        <v>221</v>
      </c>
      <c r="B223">
        <v>221</v>
      </c>
      <c r="C223" t="s">
        <v>732</v>
      </c>
      <c r="D223">
        <v>2</v>
      </c>
      <c r="E223" t="s">
        <v>353</v>
      </c>
      <c r="F223">
        <f t="shared" si="3"/>
        <v>2</v>
      </c>
    </row>
    <row r="224" spans="1:6">
      <c r="A224">
        <v>222</v>
      </c>
      <c r="B224">
        <v>222</v>
      </c>
      <c r="C224" t="s">
        <v>733</v>
      </c>
      <c r="D224">
        <v>2.8</v>
      </c>
      <c r="E224" t="s">
        <v>474</v>
      </c>
      <c r="F224">
        <f t="shared" si="3"/>
        <v>2.8</v>
      </c>
    </row>
    <row r="225" spans="1:6">
      <c r="A225">
        <v>223</v>
      </c>
      <c r="B225">
        <v>223</v>
      </c>
      <c r="C225" t="s">
        <v>734</v>
      </c>
      <c r="D225">
        <v>2.6</v>
      </c>
      <c r="E225" t="s">
        <v>37</v>
      </c>
      <c r="F225">
        <f t="shared" si="3"/>
        <v>2.6</v>
      </c>
    </row>
    <row r="226" spans="1:6">
      <c r="A226">
        <v>224</v>
      </c>
      <c r="B226">
        <v>224</v>
      </c>
      <c r="C226" t="s">
        <v>735</v>
      </c>
      <c r="D226">
        <v>2.6</v>
      </c>
      <c r="E226" t="s">
        <v>368</v>
      </c>
      <c r="F226">
        <f t="shared" si="3"/>
        <v>2.6</v>
      </c>
    </row>
    <row r="227" spans="1:6">
      <c r="A227">
        <v>225</v>
      </c>
      <c r="B227">
        <v>225</v>
      </c>
      <c r="C227" t="s">
        <v>736</v>
      </c>
      <c r="D227">
        <v>2.4</v>
      </c>
      <c r="E227" t="s">
        <v>445</v>
      </c>
      <c r="F227">
        <f t="shared" si="3"/>
        <v>2.4</v>
      </c>
    </row>
    <row r="228" spans="1:6">
      <c r="A228">
        <v>226</v>
      </c>
      <c r="B228">
        <v>226</v>
      </c>
      <c r="C228" t="s">
        <v>737</v>
      </c>
      <c r="D228">
        <v>1.3</v>
      </c>
      <c r="E228" t="s">
        <v>412</v>
      </c>
      <c r="F228">
        <f t="shared" si="3"/>
        <v>1.3</v>
      </c>
    </row>
    <row r="229" spans="1:6">
      <c r="A229">
        <v>227</v>
      </c>
      <c r="B229">
        <v>227</v>
      </c>
      <c r="C229" t="s">
        <v>738</v>
      </c>
      <c r="D229">
        <v>2</v>
      </c>
      <c r="E229" t="s">
        <v>446</v>
      </c>
      <c r="F229">
        <f t="shared" si="3"/>
        <v>2</v>
      </c>
    </row>
    <row r="230" spans="1:6">
      <c r="A230">
        <v>228</v>
      </c>
      <c r="B230">
        <v>228</v>
      </c>
      <c r="C230" t="s">
        <v>739</v>
      </c>
      <c r="D230">
        <v>1.6</v>
      </c>
      <c r="E230" t="s">
        <v>310</v>
      </c>
      <c r="F230">
        <f t="shared" si="3"/>
        <v>1.6</v>
      </c>
    </row>
    <row r="231" spans="1:6">
      <c r="A231">
        <v>229</v>
      </c>
      <c r="B231">
        <v>229</v>
      </c>
      <c r="C231" t="s">
        <v>740</v>
      </c>
      <c r="D231">
        <v>1.8</v>
      </c>
      <c r="E231" t="s">
        <v>382</v>
      </c>
      <c r="F231">
        <f t="shared" si="3"/>
        <v>1.8</v>
      </c>
    </row>
    <row r="232" spans="1:6">
      <c r="A232">
        <v>230</v>
      </c>
      <c r="B232">
        <v>230</v>
      </c>
      <c r="C232" t="s">
        <v>741</v>
      </c>
      <c r="D232">
        <v>1.6</v>
      </c>
      <c r="E232" t="s">
        <v>396</v>
      </c>
      <c r="F232">
        <f t="shared" si="3"/>
        <v>1.6</v>
      </c>
    </row>
    <row r="233" spans="1:6">
      <c r="A233">
        <v>231</v>
      </c>
      <c r="B233">
        <v>231</v>
      </c>
      <c r="C233" t="s">
        <v>742</v>
      </c>
      <c r="D233">
        <v>1.6</v>
      </c>
      <c r="E233" t="s">
        <v>284</v>
      </c>
      <c r="F233">
        <f t="shared" si="3"/>
        <v>1.6</v>
      </c>
    </row>
    <row r="234" spans="1:6">
      <c r="A234">
        <v>232</v>
      </c>
      <c r="B234">
        <v>232</v>
      </c>
      <c r="C234" t="s">
        <v>743</v>
      </c>
      <c r="D234">
        <v>1.6</v>
      </c>
      <c r="E234" t="s">
        <v>386</v>
      </c>
      <c r="F234">
        <f t="shared" si="3"/>
        <v>1.6</v>
      </c>
    </row>
    <row r="235" spans="1:6">
      <c r="A235">
        <v>233</v>
      </c>
      <c r="B235">
        <v>233</v>
      </c>
      <c r="C235" t="s">
        <v>744</v>
      </c>
      <c r="D235">
        <v>1.6</v>
      </c>
      <c r="E235" t="s">
        <v>387</v>
      </c>
      <c r="F235">
        <f t="shared" si="3"/>
        <v>1.6</v>
      </c>
    </row>
    <row r="236" spans="1:6">
      <c r="A236">
        <v>234</v>
      </c>
      <c r="B236">
        <v>234</v>
      </c>
      <c r="C236" t="s">
        <v>745</v>
      </c>
      <c r="D236">
        <v>1.6</v>
      </c>
      <c r="E236" t="s">
        <v>440</v>
      </c>
      <c r="F236">
        <f t="shared" si="3"/>
        <v>1.6</v>
      </c>
    </row>
    <row r="237" spans="1:6">
      <c r="A237">
        <v>235</v>
      </c>
      <c r="B237">
        <v>235</v>
      </c>
      <c r="C237" t="s">
        <v>746</v>
      </c>
      <c r="D237">
        <v>1</v>
      </c>
      <c r="E237" t="s">
        <v>245</v>
      </c>
      <c r="F237">
        <f t="shared" si="3"/>
        <v>1</v>
      </c>
    </row>
    <row r="238" spans="1:6">
      <c r="A238">
        <v>236</v>
      </c>
      <c r="B238">
        <v>236</v>
      </c>
      <c r="C238" t="s">
        <v>747</v>
      </c>
      <c r="D238">
        <v>1.4</v>
      </c>
      <c r="E238" t="s">
        <v>279</v>
      </c>
      <c r="F238">
        <f t="shared" si="3"/>
        <v>1.4</v>
      </c>
    </row>
    <row r="239" spans="1:6">
      <c r="A239">
        <v>237</v>
      </c>
      <c r="B239">
        <v>237</v>
      </c>
      <c r="C239" t="s">
        <v>748</v>
      </c>
      <c r="D239">
        <v>1.4</v>
      </c>
      <c r="E239" t="s">
        <v>475</v>
      </c>
      <c r="F239">
        <f t="shared" si="3"/>
        <v>1.4</v>
      </c>
    </row>
    <row r="240" spans="1:6">
      <c r="A240">
        <v>238</v>
      </c>
      <c r="B240">
        <v>238</v>
      </c>
      <c r="C240" t="s">
        <v>749</v>
      </c>
      <c r="D240">
        <v>1.4</v>
      </c>
      <c r="E240" t="s">
        <v>454</v>
      </c>
      <c r="F240">
        <f t="shared" si="3"/>
        <v>1.4</v>
      </c>
    </row>
    <row r="241" spans="1:6">
      <c r="A241">
        <v>239</v>
      </c>
      <c r="B241">
        <v>239</v>
      </c>
      <c r="C241" t="s">
        <v>750</v>
      </c>
      <c r="D241">
        <v>1.4</v>
      </c>
      <c r="E241" t="s">
        <v>458</v>
      </c>
      <c r="F241">
        <f t="shared" si="3"/>
        <v>1.4</v>
      </c>
    </row>
    <row r="242" spans="1:6">
      <c r="A242">
        <v>240</v>
      </c>
      <c r="B242">
        <v>240</v>
      </c>
      <c r="C242" t="s">
        <v>751</v>
      </c>
      <c r="D242">
        <v>1.4</v>
      </c>
      <c r="E242" t="s">
        <v>287</v>
      </c>
      <c r="F242">
        <f t="shared" si="3"/>
        <v>1.4</v>
      </c>
    </row>
    <row r="243" spans="1:6">
      <c r="A243">
        <v>241</v>
      </c>
      <c r="B243">
        <v>241</v>
      </c>
      <c r="C243" t="s">
        <v>752</v>
      </c>
      <c r="D243">
        <v>1.4</v>
      </c>
      <c r="E243" t="s">
        <v>547</v>
      </c>
      <c r="F243">
        <f t="shared" si="3"/>
        <v>1.4</v>
      </c>
    </row>
    <row r="244" spans="1:6">
      <c r="A244">
        <v>242</v>
      </c>
      <c r="B244">
        <v>242</v>
      </c>
      <c r="C244" t="s">
        <v>753</v>
      </c>
      <c r="D244">
        <v>1</v>
      </c>
      <c r="E244" t="s">
        <v>327</v>
      </c>
      <c r="F244">
        <f t="shared" si="3"/>
        <v>1</v>
      </c>
    </row>
    <row r="245" spans="1:6">
      <c r="A245">
        <v>243</v>
      </c>
      <c r="B245">
        <v>243</v>
      </c>
      <c r="C245" t="s">
        <v>754</v>
      </c>
      <c r="D245">
        <v>1.4</v>
      </c>
      <c r="E245" t="s">
        <v>489</v>
      </c>
      <c r="F245">
        <f t="shared" si="3"/>
        <v>1.4</v>
      </c>
    </row>
    <row r="246" spans="1:6">
      <c r="A246">
        <v>244</v>
      </c>
      <c r="B246">
        <v>244</v>
      </c>
      <c r="C246" t="s">
        <v>755</v>
      </c>
      <c r="D246">
        <v>0.8</v>
      </c>
      <c r="E246" t="s">
        <v>399</v>
      </c>
      <c r="F246">
        <f t="shared" si="3"/>
        <v>0.8</v>
      </c>
    </row>
    <row r="247" spans="1:6">
      <c r="A247">
        <v>245</v>
      </c>
      <c r="B247">
        <v>245</v>
      </c>
      <c r="C247" t="s">
        <v>756</v>
      </c>
      <c r="D247">
        <v>1.2</v>
      </c>
      <c r="E247" t="s">
        <v>496</v>
      </c>
      <c r="F247">
        <f t="shared" si="3"/>
        <v>1.2</v>
      </c>
    </row>
    <row r="248" spans="1:6">
      <c r="A248">
        <v>246</v>
      </c>
      <c r="B248">
        <v>246</v>
      </c>
      <c r="C248" t="s">
        <v>757</v>
      </c>
      <c r="D248">
        <v>1.2</v>
      </c>
      <c r="E248" t="s">
        <v>491</v>
      </c>
      <c r="F248">
        <f t="shared" si="3"/>
        <v>1.2</v>
      </c>
    </row>
    <row r="249" spans="1:6">
      <c r="A249">
        <v>247</v>
      </c>
      <c r="B249">
        <v>247</v>
      </c>
      <c r="C249" t="s">
        <v>758</v>
      </c>
      <c r="D249">
        <v>0.7</v>
      </c>
      <c r="E249" t="s">
        <v>370</v>
      </c>
      <c r="F249">
        <f t="shared" si="3"/>
        <v>0.7</v>
      </c>
    </row>
    <row r="250" spans="1:6">
      <c r="A250">
        <v>248</v>
      </c>
      <c r="B250">
        <v>248</v>
      </c>
      <c r="C250" t="s">
        <v>759</v>
      </c>
      <c r="D250">
        <v>0.7</v>
      </c>
      <c r="E250" t="s">
        <v>380</v>
      </c>
      <c r="F250">
        <f t="shared" si="3"/>
        <v>0.7</v>
      </c>
    </row>
    <row r="251" spans="1:6">
      <c r="A251">
        <v>249</v>
      </c>
      <c r="B251">
        <v>249</v>
      </c>
      <c r="C251" t="s">
        <v>760</v>
      </c>
      <c r="D251">
        <v>0.6</v>
      </c>
      <c r="E251" t="s">
        <v>317</v>
      </c>
      <c r="F251">
        <f t="shared" si="3"/>
        <v>0.6</v>
      </c>
    </row>
    <row r="252" spans="1:6">
      <c r="A252">
        <v>250</v>
      </c>
      <c r="B252">
        <v>250</v>
      </c>
      <c r="C252" t="s">
        <v>761</v>
      </c>
      <c r="D252">
        <v>0.6</v>
      </c>
      <c r="E252" t="s">
        <v>225</v>
      </c>
      <c r="F252">
        <f t="shared" si="3"/>
        <v>0.6</v>
      </c>
    </row>
    <row r="253" spans="1:6">
      <c r="A253">
        <v>251</v>
      </c>
      <c r="B253">
        <v>251</v>
      </c>
      <c r="C253" t="s">
        <v>762</v>
      </c>
      <c r="D253">
        <v>0.3</v>
      </c>
      <c r="E253" t="s">
        <v>336</v>
      </c>
      <c r="F253">
        <f t="shared" si="3"/>
        <v>0.3</v>
      </c>
    </row>
    <row r="254" spans="1:6">
      <c r="A254">
        <v>252</v>
      </c>
      <c r="B254">
        <v>252</v>
      </c>
      <c r="C254" t="s">
        <v>763</v>
      </c>
      <c r="D254">
        <v>0.4</v>
      </c>
      <c r="E254" t="s">
        <v>300</v>
      </c>
      <c r="F254">
        <f t="shared" si="3"/>
        <v>0.4</v>
      </c>
    </row>
    <row r="255" spans="1:6">
      <c r="A255">
        <v>253</v>
      </c>
      <c r="B255">
        <v>253</v>
      </c>
      <c r="C255" t="s">
        <v>764</v>
      </c>
      <c r="D255">
        <v>0</v>
      </c>
      <c r="E255" t="s">
        <v>158</v>
      </c>
      <c r="F255">
        <f t="shared" si="3"/>
        <v>0</v>
      </c>
    </row>
    <row r="256" spans="1:6">
      <c r="A256">
        <v>254</v>
      </c>
      <c r="B256">
        <v>254</v>
      </c>
      <c r="C256" t="s">
        <v>765</v>
      </c>
      <c r="D256">
        <v>0</v>
      </c>
      <c r="E256" t="s">
        <v>502</v>
      </c>
      <c r="F256">
        <f t="shared" si="3"/>
        <v>0</v>
      </c>
    </row>
    <row r="257" spans="1:6">
      <c r="A257">
        <v>255</v>
      </c>
      <c r="B257">
        <v>255</v>
      </c>
      <c r="C257" t="s">
        <v>766</v>
      </c>
      <c r="D257">
        <v>0</v>
      </c>
      <c r="E257" t="s">
        <v>17</v>
      </c>
      <c r="F257">
        <f t="shared" ref="F257:F320" si="4">D257</f>
        <v>0</v>
      </c>
    </row>
    <row r="258" spans="1:6">
      <c r="A258">
        <v>256</v>
      </c>
      <c r="B258">
        <v>256</v>
      </c>
      <c r="C258" t="s">
        <v>767</v>
      </c>
      <c r="D258">
        <v>0</v>
      </c>
      <c r="E258" t="s">
        <v>350</v>
      </c>
      <c r="F258">
        <f t="shared" si="4"/>
        <v>0</v>
      </c>
    </row>
    <row r="259" spans="1:6">
      <c r="A259">
        <v>257</v>
      </c>
      <c r="B259">
        <v>257</v>
      </c>
      <c r="C259" t="s">
        <v>768</v>
      </c>
      <c r="D259">
        <v>0</v>
      </c>
      <c r="E259" t="s">
        <v>130</v>
      </c>
      <c r="F259">
        <f t="shared" si="4"/>
        <v>0</v>
      </c>
    </row>
    <row r="260" spans="1:6">
      <c r="A260">
        <v>258</v>
      </c>
      <c r="B260">
        <v>258</v>
      </c>
      <c r="C260" t="s">
        <v>769</v>
      </c>
      <c r="D260">
        <v>0</v>
      </c>
      <c r="E260" t="s">
        <v>147</v>
      </c>
      <c r="F260">
        <f t="shared" si="4"/>
        <v>0</v>
      </c>
    </row>
    <row r="261" spans="1:6">
      <c r="A261">
        <v>259</v>
      </c>
      <c r="B261">
        <v>259</v>
      </c>
      <c r="C261" t="s">
        <v>770</v>
      </c>
      <c r="D261">
        <v>0</v>
      </c>
      <c r="E261" t="s">
        <v>134</v>
      </c>
      <c r="F261">
        <f t="shared" si="4"/>
        <v>0</v>
      </c>
    </row>
    <row r="262" spans="1:6">
      <c r="A262">
        <v>260</v>
      </c>
      <c r="B262">
        <v>260</v>
      </c>
      <c r="C262" t="s">
        <v>771</v>
      </c>
      <c r="D262">
        <v>0</v>
      </c>
      <c r="E262" t="s">
        <v>209</v>
      </c>
      <c r="F262">
        <f t="shared" si="4"/>
        <v>0</v>
      </c>
    </row>
    <row r="263" spans="1:6">
      <c r="A263">
        <v>261</v>
      </c>
      <c r="B263">
        <v>261</v>
      </c>
      <c r="C263" t="s">
        <v>772</v>
      </c>
      <c r="D263">
        <v>0</v>
      </c>
      <c r="E263" t="s">
        <v>141</v>
      </c>
      <c r="F263">
        <f t="shared" si="4"/>
        <v>0</v>
      </c>
    </row>
    <row r="264" spans="1:6">
      <c r="A264">
        <v>262</v>
      </c>
      <c r="B264">
        <v>262</v>
      </c>
      <c r="C264" t="s">
        <v>773</v>
      </c>
      <c r="D264">
        <v>0</v>
      </c>
      <c r="E264" t="s">
        <v>149</v>
      </c>
      <c r="F264">
        <f t="shared" si="4"/>
        <v>0</v>
      </c>
    </row>
    <row r="265" spans="1:6">
      <c r="A265">
        <v>263</v>
      </c>
      <c r="B265">
        <v>263</v>
      </c>
      <c r="C265" t="s">
        <v>774</v>
      </c>
      <c r="D265">
        <v>0</v>
      </c>
      <c r="E265" t="s">
        <v>152</v>
      </c>
      <c r="F265">
        <f t="shared" si="4"/>
        <v>0</v>
      </c>
    </row>
    <row r="266" spans="1:6">
      <c r="A266">
        <v>264</v>
      </c>
      <c r="B266">
        <v>264</v>
      </c>
      <c r="C266" t="s">
        <v>775</v>
      </c>
      <c r="D266">
        <v>0</v>
      </c>
      <c r="E266" t="s">
        <v>166</v>
      </c>
      <c r="F266">
        <f t="shared" si="4"/>
        <v>0</v>
      </c>
    </row>
    <row r="267" spans="1:6">
      <c r="A267">
        <v>265</v>
      </c>
      <c r="B267">
        <v>265</v>
      </c>
      <c r="C267" t="s">
        <v>776</v>
      </c>
      <c r="D267">
        <v>0</v>
      </c>
      <c r="E267" t="s">
        <v>154</v>
      </c>
      <c r="F267">
        <f t="shared" si="4"/>
        <v>0</v>
      </c>
    </row>
    <row r="268" spans="1:6">
      <c r="A268">
        <v>266</v>
      </c>
      <c r="B268">
        <v>266</v>
      </c>
      <c r="C268" t="s">
        <v>777</v>
      </c>
      <c r="D268">
        <v>0</v>
      </c>
      <c r="E268" t="s">
        <v>122</v>
      </c>
      <c r="F268">
        <f t="shared" si="4"/>
        <v>0</v>
      </c>
    </row>
    <row r="269" spans="1:6">
      <c r="A269">
        <v>267</v>
      </c>
      <c r="B269">
        <v>267</v>
      </c>
      <c r="C269" t="s">
        <v>778</v>
      </c>
      <c r="D269">
        <v>0</v>
      </c>
      <c r="E269" t="s">
        <v>493</v>
      </c>
      <c r="F269">
        <f t="shared" si="4"/>
        <v>0</v>
      </c>
    </row>
    <row r="270" spans="1:6">
      <c r="A270">
        <v>268</v>
      </c>
      <c r="B270">
        <v>268</v>
      </c>
      <c r="C270" t="s">
        <v>779</v>
      </c>
      <c r="D270">
        <v>0</v>
      </c>
      <c r="E270" t="s">
        <v>139</v>
      </c>
      <c r="F270">
        <f t="shared" si="4"/>
        <v>0</v>
      </c>
    </row>
    <row r="271" spans="1:6">
      <c r="A271">
        <v>269</v>
      </c>
      <c r="B271">
        <v>269</v>
      </c>
      <c r="C271" t="s">
        <v>780</v>
      </c>
      <c r="D271">
        <v>0</v>
      </c>
      <c r="E271" t="s">
        <v>269</v>
      </c>
      <c r="F271">
        <f t="shared" si="4"/>
        <v>0</v>
      </c>
    </row>
    <row r="272" spans="1:6">
      <c r="A272">
        <v>270</v>
      </c>
      <c r="B272">
        <v>270</v>
      </c>
      <c r="C272" t="s">
        <v>781</v>
      </c>
      <c r="D272">
        <v>0</v>
      </c>
      <c r="E272" t="s">
        <v>132</v>
      </c>
      <c r="F272">
        <f t="shared" si="4"/>
        <v>0</v>
      </c>
    </row>
    <row r="273" spans="1:6">
      <c r="A273">
        <v>271</v>
      </c>
      <c r="B273">
        <v>271</v>
      </c>
      <c r="C273" t="s">
        <v>782</v>
      </c>
      <c r="D273">
        <v>0</v>
      </c>
      <c r="E273" t="s">
        <v>499</v>
      </c>
      <c r="F273">
        <f t="shared" si="4"/>
        <v>0</v>
      </c>
    </row>
    <row r="274" spans="1:6">
      <c r="A274">
        <v>272</v>
      </c>
      <c r="B274">
        <v>272</v>
      </c>
      <c r="C274" t="s">
        <v>783</v>
      </c>
      <c r="D274">
        <v>0</v>
      </c>
      <c r="E274" t="s">
        <v>146</v>
      </c>
      <c r="F274">
        <f t="shared" si="4"/>
        <v>0</v>
      </c>
    </row>
    <row r="275" spans="1:6">
      <c r="A275">
        <v>273</v>
      </c>
      <c r="B275">
        <v>273</v>
      </c>
      <c r="C275" t="s">
        <v>784</v>
      </c>
      <c r="D275">
        <v>0</v>
      </c>
      <c r="E275" t="s">
        <v>126</v>
      </c>
      <c r="F275">
        <f t="shared" si="4"/>
        <v>0</v>
      </c>
    </row>
    <row r="276" spans="1:6">
      <c r="A276">
        <v>274</v>
      </c>
      <c r="B276">
        <v>274</v>
      </c>
      <c r="C276" t="s">
        <v>785</v>
      </c>
      <c r="D276">
        <v>0</v>
      </c>
      <c r="E276" t="s">
        <v>151</v>
      </c>
      <c r="F276">
        <f t="shared" si="4"/>
        <v>0</v>
      </c>
    </row>
    <row r="277" spans="1:6">
      <c r="A277">
        <v>275</v>
      </c>
      <c r="B277">
        <v>275</v>
      </c>
      <c r="C277" t="s">
        <v>786</v>
      </c>
      <c r="D277">
        <v>0</v>
      </c>
      <c r="E277" t="s">
        <v>169</v>
      </c>
      <c r="F277">
        <f t="shared" si="4"/>
        <v>0</v>
      </c>
    </row>
    <row r="278" spans="1:6">
      <c r="A278">
        <v>276</v>
      </c>
      <c r="B278">
        <v>276</v>
      </c>
      <c r="C278" t="s">
        <v>787</v>
      </c>
      <c r="D278">
        <v>0</v>
      </c>
      <c r="E278" t="s">
        <v>312</v>
      </c>
      <c r="F278">
        <f t="shared" si="4"/>
        <v>0</v>
      </c>
    </row>
    <row r="279" spans="1:6">
      <c r="A279">
        <v>277</v>
      </c>
      <c r="B279">
        <v>277</v>
      </c>
      <c r="C279" t="s">
        <v>788</v>
      </c>
      <c r="D279">
        <v>0</v>
      </c>
      <c r="E279" t="s">
        <v>547</v>
      </c>
      <c r="F279">
        <f t="shared" si="4"/>
        <v>0</v>
      </c>
    </row>
    <row r="280" spans="1:6">
      <c r="A280">
        <v>278</v>
      </c>
      <c r="B280">
        <v>278</v>
      </c>
      <c r="C280" t="s">
        <v>789</v>
      </c>
      <c r="D280">
        <v>0</v>
      </c>
      <c r="E280" t="s">
        <v>138</v>
      </c>
      <c r="F280">
        <f t="shared" si="4"/>
        <v>0</v>
      </c>
    </row>
    <row r="281" spans="1:6">
      <c r="A281">
        <v>279</v>
      </c>
      <c r="B281">
        <v>279</v>
      </c>
      <c r="C281" t="s">
        <v>790</v>
      </c>
      <c r="D281">
        <v>0</v>
      </c>
      <c r="E281" t="s">
        <v>143</v>
      </c>
      <c r="F281">
        <f t="shared" si="4"/>
        <v>0</v>
      </c>
    </row>
    <row r="282" spans="1:6">
      <c r="A282">
        <v>280</v>
      </c>
      <c r="B282">
        <v>280</v>
      </c>
      <c r="C282" t="s">
        <v>791</v>
      </c>
      <c r="D282">
        <v>0</v>
      </c>
      <c r="E282" t="s">
        <v>157</v>
      </c>
      <c r="F282">
        <f t="shared" si="4"/>
        <v>0</v>
      </c>
    </row>
    <row r="283" spans="1:6">
      <c r="A283">
        <v>281</v>
      </c>
      <c r="B283">
        <v>281</v>
      </c>
      <c r="C283" t="s">
        <v>792</v>
      </c>
      <c r="D283">
        <v>0</v>
      </c>
      <c r="E283" t="s">
        <v>159</v>
      </c>
      <c r="F283">
        <f t="shared" si="4"/>
        <v>0</v>
      </c>
    </row>
    <row r="284" spans="1:6">
      <c r="A284">
        <v>282</v>
      </c>
      <c r="B284">
        <v>282</v>
      </c>
      <c r="C284" t="s">
        <v>793</v>
      </c>
      <c r="D284">
        <v>0</v>
      </c>
      <c r="E284" t="s">
        <v>547</v>
      </c>
      <c r="F284">
        <f t="shared" si="4"/>
        <v>0</v>
      </c>
    </row>
    <row r="285" spans="1:6">
      <c r="A285">
        <v>283</v>
      </c>
      <c r="B285">
        <v>283</v>
      </c>
      <c r="C285" t="s">
        <v>794</v>
      </c>
      <c r="D285">
        <v>0</v>
      </c>
      <c r="E285" t="s">
        <v>148</v>
      </c>
      <c r="F285">
        <f t="shared" si="4"/>
        <v>0</v>
      </c>
    </row>
    <row r="286" spans="1:6">
      <c r="A286">
        <v>284</v>
      </c>
      <c r="B286">
        <v>284</v>
      </c>
      <c r="C286" t="s">
        <v>795</v>
      </c>
      <c r="D286">
        <v>0</v>
      </c>
      <c r="E286" t="s">
        <v>133</v>
      </c>
      <c r="F286">
        <f t="shared" si="4"/>
        <v>0</v>
      </c>
    </row>
    <row r="287" spans="1:6">
      <c r="A287">
        <v>285</v>
      </c>
      <c r="B287">
        <v>285</v>
      </c>
      <c r="C287" t="s">
        <v>796</v>
      </c>
      <c r="D287">
        <v>0</v>
      </c>
      <c r="E287" t="s">
        <v>161</v>
      </c>
      <c r="F287">
        <f t="shared" si="4"/>
        <v>0</v>
      </c>
    </row>
    <row r="288" spans="1:6">
      <c r="A288">
        <v>286</v>
      </c>
      <c r="B288">
        <v>286</v>
      </c>
      <c r="C288" t="s">
        <v>797</v>
      </c>
      <c r="D288">
        <v>0</v>
      </c>
      <c r="E288" t="s">
        <v>298</v>
      </c>
      <c r="F288">
        <f t="shared" si="4"/>
        <v>0</v>
      </c>
    </row>
    <row r="289" spans="1:6">
      <c r="A289">
        <v>287</v>
      </c>
      <c r="B289">
        <v>287</v>
      </c>
      <c r="C289" t="s">
        <v>798</v>
      </c>
      <c r="D289">
        <v>0</v>
      </c>
      <c r="E289" t="s">
        <v>547</v>
      </c>
      <c r="F289">
        <f t="shared" si="4"/>
        <v>0</v>
      </c>
    </row>
    <row r="290" spans="1:6">
      <c r="A290">
        <v>288</v>
      </c>
      <c r="B290">
        <v>288</v>
      </c>
      <c r="C290" t="s">
        <v>799</v>
      </c>
      <c r="D290">
        <v>0</v>
      </c>
      <c r="E290" t="s">
        <v>227</v>
      </c>
      <c r="F290">
        <f t="shared" si="4"/>
        <v>0</v>
      </c>
    </row>
    <row r="291" spans="1:6">
      <c r="A291">
        <v>289</v>
      </c>
      <c r="B291">
        <v>289</v>
      </c>
      <c r="C291" t="s">
        <v>800</v>
      </c>
      <c r="D291">
        <v>0</v>
      </c>
      <c r="E291" t="s">
        <v>140</v>
      </c>
      <c r="F291">
        <f t="shared" si="4"/>
        <v>0</v>
      </c>
    </row>
    <row r="292" spans="1:6">
      <c r="A292">
        <v>290</v>
      </c>
      <c r="B292">
        <v>290</v>
      </c>
      <c r="C292" t="s">
        <v>801</v>
      </c>
      <c r="D292">
        <v>0</v>
      </c>
      <c r="E292" t="s">
        <v>137</v>
      </c>
      <c r="F292">
        <f t="shared" si="4"/>
        <v>0</v>
      </c>
    </row>
    <row r="293" spans="1:6">
      <c r="A293">
        <v>291</v>
      </c>
      <c r="B293">
        <v>291</v>
      </c>
      <c r="C293" t="s">
        <v>802</v>
      </c>
      <c r="D293">
        <v>0</v>
      </c>
      <c r="E293" t="s">
        <v>236</v>
      </c>
      <c r="F293">
        <f t="shared" si="4"/>
        <v>0</v>
      </c>
    </row>
    <row r="294" spans="1:6">
      <c r="A294">
        <v>292</v>
      </c>
      <c r="B294">
        <v>292</v>
      </c>
      <c r="C294" t="s">
        <v>803</v>
      </c>
      <c r="D294">
        <v>0</v>
      </c>
      <c r="E294" t="s">
        <v>135</v>
      </c>
      <c r="F294">
        <f t="shared" si="4"/>
        <v>0</v>
      </c>
    </row>
    <row r="295" spans="1:6">
      <c r="A295">
        <v>293</v>
      </c>
      <c r="B295">
        <v>293</v>
      </c>
      <c r="C295" t="s">
        <v>804</v>
      </c>
      <c r="D295">
        <v>0</v>
      </c>
      <c r="E295" t="s">
        <v>303</v>
      </c>
      <c r="F295">
        <f t="shared" si="4"/>
        <v>0</v>
      </c>
    </row>
    <row r="296" spans="1:6">
      <c r="A296">
        <v>294</v>
      </c>
      <c r="B296">
        <v>294</v>
      </c>
      <c r="C296" t="s">
        <v>805</v>
      </c>
      <c r="D296">
        <v>0</v>
      </c>
      <c r="E296" t="s">
        <v>547</v>
      </c>
      <c r="F296">
        <f t="shared" si="4"/>
        <v>0</v>
      </c>
    </row>
    <row r="297" spans="1:6">
      <c r="A297">
        <v>295</v>
      </c>
      <c r="B297">
        <v>295</v>
      </c>
      <c r="C297" t="s">
        <v>806</v>
      </c>
      <c r="D297">
        <v>0</v>
      </c>
      <c r="E297" t="s">
        <v>345</v>
      </c>
      <c r="F297">
        <f t="shared" si="4"/>
        <v>0</v>
      </c>
    </row>
    <row r="298" spans="1:6">
      <c r="A298">
        <v>296</v>
      </c>
      <c r="B298">
        <v>296</v>
      </c>
      <c r="C298" t="s">
        <v>807</v>
      </c>
      <c r="D298">
        <v>0</v>
      </c>
      <c r="E298" t="s">
        <v>547</v>
      </c>
      <c r="F298">
        <f t="shared" si="4"/>
        <v>0</v>
      </c>
    </row>
    <row r="299" spans="1:6">
      <c r="A299">
        <v>297</v>
      </c>
      <c r="B299">
        <v>297</v>
      </c>
      <c r="C299" t="s">
        <v>808</v>
      </c>
      <c r="D299">
        <v>0</v>
      </c>
      <c r="E299" t="s">
        <v>237</v>
      </c>
      <c r="F299">
        <f t="shared" si="4"/>
        <v>0</v>
      </c>
    </row>
    <row r="300" spans="1:6">
      <c r="A300">
        <v>298</v>
      </c>
      <c r="B300">
        <v>298</v>
      </c>
      <c r="C300" t="s">
        <v>809</v>
      </c>
      <c r="D300">
        <v>0</v>
      </c>
      <c r="E300" t="s">
        <v>131</v>
      </c>
      <c r="F300">
        <f t="shared" si="4"/>
        <v>0</v>
      </c>
    </row>
    <row r="301" spans="1:6">
      <c r="A301">
        <v>299</v>
      </c>
      <c r="B301">
        <v>299</v>
      </c>
      <c r="C301" t="s">
        <v>810</v>
      </c>
      <c r="D301">
        <v>0</v>
      </c>
      <c r="E301" t="s">
        <v>364</v>
      </c>
      <c r="F301">
        <f t="shared" si="4"/>
        <v>0</v>
      </c>
    </row>
    <row r="302" spans="1:6">
      <c r="A302">
        <v>300</v>
      </c>
      <c r="B302">
        <v>300</v>
      </c>
      <c r="C302" t="s">
        <v>811</v>
      </c>
      <c r="D302">
        <v>0</v>
      </c>
      <c r="E302" t="s">
        <v>111</v>
      </c>
      <c r="F302">
        <f t="shared" si="4"/>
        <v>0</v>
      </c>
    </row>
    <row r="303" spans="1:6">
      <c r="A303">
        <v>301</v>
      </c>
      <c r="B303">
        <v>301</v>
      </c>
      <c r="C303" t="s">
        <v>812</v>
      </c>
      <c r="D303">
        <v>0</v>
      </c>
      <c r="E303" t="s">
        <v>301</v>
      </c>
      <c r="F303">
        <f t="shared" si="4"/>
        <v>0</v>
      </c>
    </row>
    <row r="304" spans="1:6">
      <c r="A304">
        <v>302</v>
      </c>
      <c r="B304">
        <v>302</v>
      </c>
      <c r="C304" t="s">
        <v>813</v>
      </c>
      <c r="D304">
        <v>0</v>
      </c>
      <c r="E304" t="s">
        <v>413</v>
      </c>
      <c r="F304">
        <f t="shared" si="4"/>
        <v>0</v>
      </c>
    </row>
    <row r="305" spans="1:6">
      <c r="A305">
        <v>303</v>
      </c>
      <c r="B305">
        <v>303</v>
      </c>
      <c r="C305" t="s">
        <v>814</v>
      </c>
      <c r="D305">
        <v>0</v>
      </c>
      <c r="E305" t="s">
        <v>52</v>
      </c>
      <c r="F305">
        <f t="shared" si="4"/>
        <v>0</v>
      </c>
    </row>
    <row r="306" spans="1:6">
      <c r="A306">
        <v>304</v>
      </c>
      <c r="B306">
        <v>304</v>
      </c>
      <c r="C306" t="s">
        <v>815</v>
      </c>
      <c r="D306">
        <v>0</v>
      </c>
      <c r="E306" t="s">
        <v>547</v>
      </c>
      <c r="F306">
        <f t="shared" si="4"/>
        <v>0</v>
      </c>
    </row>
    <row r="307" spans="1:6">
      <c r="A307">
        <v>305</v>
      </c>
      <c r="B307">
        <v>305</v>
      </c>
      <c r="C307" t="s">
        <v>816</v>
      </c>
      <c r="D307">
        <v>0</v>
      </c>
      <c r="E307" t="s">
        <v>105</v>
      </c>
      <c r="F307">
        <f t="shared" si="4"/>
        <v>0</v>
      </c>
    </row>
    <row r="308" spans="1:6">
      <c r="A308">
        <v>306</v>
      </c>
      <c r="B308">
        <v>306</v>
      </c>
      <c r="C308" t="s">
        <v>817</v>
      </c>
      <c r="D308">
        <v>0</v>
      </c>
      <c r="E308" t="s">
        <v>115</v>
      </c>
      <c r="F308">
        <f t="shared" si="4"/>
        <v>0</v>
      </c>
    </row>
    <row r="309" spans="1:6">
      <c r="A309">
        <v>307</v>
      </c>
      <c r="B309">
        <v>307</v>
      </c>
      <c r="C309" t="s">
        <v>818</v>
      </c>
      <c r="D309">
        <v>0</v>
      </c>
      <c r="E309" t="s">
        <v>392</v>
      </c>
      <c r="F309">
        <f t="shared" si="4"/>
        <v>0</v>
      </c>
    </row>
    <row r="310" spans="1:6">
      <c r="A310">
        <v>308</v>
      </c>
      <c r="B310">
        <v>308</v>
      </c>
      <c r="C310" t="s">
        <v>819</v>
      </c>
      <c r="D310">
        <v>0</v>
      </c>
      <c r="E310" t="s">
        <v>57</v>
      </c>
      <c r="F310">
        <f t="shared" si="4"/>
        <v>0</v>
      </c>
    </row>
    <row r="311" spans="1:6">
      <c r="A311">
        <v>309</v>
      </c>
      <c r="B311">
        <v>309</v>
      </c>
      <c r="C311" t="s">
        <v>820</v>
      </c>
      <c r="D311">
        <v>0</v>
      </c>
      <c r="E311" t="s">
        <v>163</v>
      </c>
      <c r="F311">
        <f t="shared" si="4"/>
        <v>0</v>
      </c>
    </row>
    <row r="312" spans="1:6">
      <c r="A312">
        <v>310</v>
      </c>
      <c r="B312">
        <v>310</v>
      </c>
      <c r="C312" t="s">
        <v>821</v>
      </c>
      <c r="D312">
        <v>0</v>
      </c>
      <c r="E312" t="s">
        <v>547</v>
      </c>
      <c r="F312">
        <f t="shared" si="4"/>
        <v>0</v>
      </c>
    </row>
    <row r="313" spans="1:6">
      <c r="A313">
        <v>311</v>
      </c>
      <c r="B313">
        <v>311</v>
      </c>
      <c r="C313" t="s">
        <v>822</v>
      </c>
      <c r="D313">
        <v>0</v>
      </c>
      <c r="E313" t="s">
        <v>547</v>
      </c>
      <c r="F313">
        <f t="shared" si="4"/>
        <v>0</v>
      </c>
    </row>
    <row r="314" spans="1:6">
      <c r="A314">
        <v>312</v>
      </c>
      <c r="B314">
        <v>312</v>
      </c>
      <c r="C314" t="s">
        <v>823</v>
      </c>
      <c r="D314">
        <v>0</v>
      </c>
      <c r="E314" t="s">
        <v>547</v>
      </c>
      <c r="F314">
        <f t="shared" si="4"/>
        <v>0</v>
      </c>
    </row>
    <row r="315" spans="1:6">
      <c r="A315">
        <v>313</v>
      </c>
      <c r="B315">
        <v>313</v>
      </c>
      <c r="C315" t="s">
        <v>824</v>
      </c>
      <c r="D315">
        <v>0</v>
      </c>
      <c r="E315" t="s">
        <v>547</v>
      </c>
      <c r="F315">
        <f t="shared" si="4"/>
        <v>0</v>
      </c>
    </row>
    <row r="316" spans="1:6">
      <c r="A316">
        <v>314</v>
      </c>
      <c r="B316">
        <v>314</v>
      </c>
      <c r="C316" t="s">
        <v>825</v>
      </c>
      <c r="D316">
        <v>0</v>
      </c>
      <c r="E316" t="s">
        <v>547</v>
      </c>
      <c r="F316">
        <f t="shared" si="4"/>
        <v>0</v>
      </c>
    </row>
    <row r="317" spans="1:6">
      <c r="A317">
        <v>315</v>
      </c>
      <c r="B317">
        <v>315</v>
      </c>
      <c r="C317" t="s">
        <v>826</v>
      </c>
      <c r="D317">
        <v>0</v>
      </c>
      <c r="E317" t="s">
        <v>547</v>
      </c>
      <c r="F317">
        <f t="shared" si="4"/>
        <v>0</v>
      </c>
    </row>
    <row r="318" spans="1:6">
      <c r="A318">
        <v>316</v>
      </c>
      <c r="B318">
        <v>316</v>
      </c>
      <c r="C318" t="s">
        <v>827</v>
      </c>
      <c r="D318">
        <v>0</v>
      </c>
      <c r="E318" t="s">
        <v>123</v>
      </c>
      <c r="F318">
        <f t="shared" si="4"/>
        <v>0</v>
      </c>
    </row>
    <row r="319" spans="1:6">
      <c r="A319">
        <v>317</v>
      </c>
      <c r="B319">
        <v>317</v>
      </c>
      <c r="C319" t="s">
        <v>828</v>
      </c>
      <c r="D319">
        <v>0</v>
      </c>
      <c r="E319" t="s">
        <v>547</v>
      </c>
      <c r="F319">
        <f t="shared" si="4"/>
        <v>0</v>
      </c>
    </row>
    <row r="320" spans="1:6">
      <c r="A320">
        <v>318</v>
      </c>
      <c r="B320">
        <v>318</v>
      </c>
      <c r="C320" t="s">
        <v>829</v>
      </c>
      <c r="D320">
        <v>0</v>
      </c>
      <c r="E320" t="s">
        <v>337</v>
      </c>
      <c r="F320">
        <f t="shared" si="4"/>
        <v>0</v>
      </c>
    </row>
    <row r="321" spans="1:6">
      <c r="A321">
        <v>319</v>
      </c>
      <c r="B321">
        <v>319</v>
      </c>
      <c r="C321" t="s">
        <v>830</v>
      </c>
      <c r="D321">
        <v>0</v>
      </c>
      <c r="E321" t="s">
        <v>547</v>
      </c>
      <c r="F321">
        <f t="shared" ref="F321:F384" si="5">D321</f>
        <v>0</v>
      </c>
    </row>
    <row r="322" spans="1:6">
      <c r="A322">
        <v>320</v>
      </c>
      <c r="B322">
        <v>320</v>
      </c>
      <c r="C322" t="s">
        <v>831</v>
      </c>
      <c r="D322">
        <v>0</v>
      </c>
      <c r="E322" t="s">
        <v>485</v>
      </c>
      <c r="F322">
        <f t="shared" si="5"/>
        <v>0</v>
      </c>
    </row>
    <row r="323" spans="1:6">
      <c r="A323">
        <v>321</v>
      </c>
      <c r="B323">
        <v>321</v>
      </c>
      <c r="C323" t="s">
        <v>832</v>
      </c>
      <c r="D323">
        <v>0</v>
      </c>
      <c r="E323" t="s">
        <v>244</v>
      </c>
      <c r="F323">
        <f t="shared" si="5"/>
        <v>0</v>
      </c>
    </row>
    <row r="324" spans="1:6">
      <c r="A324">
        <v>322</v>
      </c>
      <c r="B324">
        <v>322</v>
      </c>
      <c r="C324" t="s">
        <v>833</v>
      </c>
      <c r="D324">
        <v>0</v>
      </c>
      <c r="E324" t="s">
        <v>21</v>
      </c>
      <c r="F324">
        <f t="shared" si="5"/>
        <v>0</v>
      </c>
    </row>
    <row r="325" spans="1:6">
      <c r="A325">
        <v>323</v>
      </c>
      <c r="B325">
        <v>323</v>
      </c>
      <c r="C325" t="s">
        <v>834</v>
      </c>
      <c r="D325">
        <v>0</v>
      </c>
      <c r="E325" t="s">
        <v>124</v>
      </c>
      <c r="F325">
        <f t="shared" si="5"/>
        <v>0</v>
      </c>
    </row>
    <row r="326" spans="1:6">
      <c r="A326">
        <v>324</v>
      </c>
      <c r="B326">
        <v>324</v>
      </c>
      <c r="C326" t="s">
        <v>835</v>
      </c>
      <c r="D326">
        <v>0</v>
      </c>
      <c r="E326" t="s">
        <v>187</v>
      </c>
      <c r="F326">
        <f t="shared" si="5"/>
        <v>0</v>
      </c>
    </row>
    <row r="327" spans="1:6">
      <c r="A327">
        <v>325</v>
      </c>
      <c r="B327">
        <v>325</v>
      </c>
      <c r="C327" t="s">
        <v>836</v>
      </c>
      <c r="D327">
        <v>0</v>
      </c>
      <c r="E327" t="s">
        <v>142</v>
      </c>
      <c r="F327">
        <f t="shared" si="5"/>
        <v>0</v>
      </c>
    </row>
    <row r="328" spans="1:6">
      <c r="A328">
        <v>326</v>
      </c>
      <c r="B328">
        <v>326</v>
      </c>
      <c r="C328" t="s">
        <v>837</v>
      </c>
      <c r="D328">
        <v>0</v>
      </c>
      <c r="E328" t="s">
        <v>547</v>
      </c>
      <c r="F328">
        <f t="shared" si="5"/>
        <v>0</v>
      </c>
    </row>
    <row r="329" spans="1:6">
      <c r="A329">
        <v>327</v>
      </c>
      <c r="B329">
        <v>327</v>
      </c>
      <c r="C329" t="s">
        <v>838</v>
      </c>
      <c r="D329">
        <v>0</v>
      </c>
      <c r="E329" t="s">
        <v>547</v>
      </c>
      <c r="F329">
        <f t="shared" si="5"/>
        <v>0</v>
      </c>
    </row>
    <row r="330" spans="1:6">
      <c r="A330">
        <v>328</v>
      </c>
      <c r="B330">
        <v>328</v>
      </c>
      <c r="C330" t="s">
        <v>839</v>
      </c>
      <c r="D330">
        <v>0</v>
      </c>
      <c r="E330" t="s">
        <v>94</v>
      </c>
      <c r="F330">
        <f t="shared" si="5"/>
        <v>0</v>
      </c>
    </row>
    <row r="331" spans="1:6">
      <c r="A331">
        <v>329</v>
      </c>
      <c r="B331">
        <v>329</v>
      </c>
      <c r="C331" t="s">
        <v>840</v>
      </c>
      <c r="D331">
        <v>0</v>
      </c>
      <c r="E331" t="s">
        <v>547</v>
      </c>
      <c r="F331">
        <f t="shared" si="5"/>
        <v>0</v>
      </c>
    </row>
    <row r="332" spans="1:6">
      <c r="A332">
        <v>330</v>
      </c>
      <c r="B332">
        <v>330</v>
      </c>
      <c r="C332" t="s">
        <v>841</v>
      </c>
      <c r="D332">
        <v>0</v>
      </c>
      <c r="E332" t="s">
        <v>126</v>
      </c>
      <c r="F332">
        <f t="shared" si="5"/>
        <v>0</v>
      </c>
    </row>
    <row r="333" spans="1:6">
      <c r="A333">
        <v>331</v>
      </c>
      <c r="B333">
        <v>331</v>
      </c>
      <c r="C333" t="s">
        <v>842</v>
      </c>
      <c r="D333">
        <v>0</v>
      </c>
      <c r="E333" t="s">
        <v>124</v>
      </c>
      <c r="F333">
        <f t="shared" si="5"/>
        <v>0</v>
      </c>
    </row>
    <row r="334" spans="1:6">
      <c r="A334">
        <v>332</v>
      </c>
      <c r="B334">
        <v>332</v>
      </c>
      <c r="C334" t="s">
        <v>843</v>
      </c>
      <c r="D334">
        <v>0</v>
      </c>
      <c r="E334" t="s">
        <v>547</v>
      </c>
      <c r="F334">
        <f t="shared" si="5"/>
        <v>0</v>
      </c>
    </row>
    <row r="335" spans="1:6">
      <c r="A335">
        <v>333</v>
      </c>
      <c r="B335">
        <v>333</v>
      </c>
      <c r="C335" t="s">
        <v>844</v>
      </c>
      <c r="D335">
        <v>0</v>
      </c>
      <c r="E335" t="s">
        <v>495</v>
      </c>
      <c r="F335">
        <f t="shared" si="5"/>
        <v>0</v>
      </c>
    </row>
    <row r="336" spans="1:6">
      <c r="A336">
        <v>334</v>
      </c>
      <c r="B336">
        <v>334</v>
      </c>
      <c r="C336" t="s">
        <v>845</v>
      </c>
      <c r="D336">
        <v>0</v>
      </c>
      <c r="E336" t="s">
        <v>547</v>
      </c>
      <c r="F336">
        <f t="shared" si="5"/>
        <v>0</v>
      </c>
    </row>
    <row r="337" spans="1:6">
      <c r="A337">
        <v>335</v>
      </c>
      <c r="B337">
        <v>335</v>
      </c>
      <c r="C337" t="s">
        <v>846</v>
      </c>
      <c r="D337">
        <v>0</v>
      </c>
      <c r="E337" t="s">
        <v>547</v>
      </c>
      <c r="F337">
        <f t="shared" si="5"/>
        <v>0</v>
      </c>
    </row>
    <row r="338" spans="1:6">
      <c r="A338">
        <v>336</v>
      </c>
      <c r="B338">
        <v>336</v>
      </c>
      <c r="C338" t="s">
        <v>847</v>
      </c>
      <c r="D338">
        <v>0</v>
      </c>
      <c r="E338" t="s">
        <v>547</v>
      </c>
      <c r="F338">
        <f t="shared" si="5"/>
        <v>0</v>
      </c>
    </row>
    <row r="339" spans="1:6">
      <c r="A339">
        <v>337</v>
      </c>
      <c r="B339">
        <v>337</v>
      </c>
      <c r="C339" t="s">
        <v>848</v>
      </c>
      <c r="D339">
        <v>0</v>
      </c>
      <c r="E339" t="s">
        <v>547</v>
      </c>
      <c r="F339">
        <f t="shared" si="5"/>
        <v>0</v>
      </c>
    </row>
    <row r="340" spans="1:6">
      <c r="A340">
        <v>338</v>
      </c>
      <c r="B340">
        <v>338</v>
      </c>
      <c r="C340" t="s">
        <v>849</v>
      </c>
      <c r="D340">
        <v>0</v>
      </c>
      <c r="E340" t="s">
        <v>547</v>
      </c>
      <c r="F340">
        <f t="shared" si="5"/>
        <v>0</v>
      </c>
    </row>
    <row r="341" spans="1:6">
      <c r="A341">
        <v>339</v>
      </c>
      <c r="B341">
        <v>339</v>
      </c>
      <c r="C341" t="s">
        <v>850</v>
      </c>
      <c r="D341">
        <v>0</v>
      </c>
      <c r="E341" t="s">
        <v>17</v>
      </c>
      <c r="F341">
        <f t="shared" si="5"/>
        <v>0</v>
      </c>
    </row>
    <row r="342" spans="1:6">
      <c r="A342">
        <v>340</v>
      </c>
      <c r="B342">
        <v>340</v>
      </c>
      <c r="C342" t="s">
        <v>851</v>
      </c>
      <c r="D342">
        <v>0</v>
      </c>
      <c r="E342" t="s">
        <v>17</v>
      </c>
      <c r="F342">
        <f t="shared" si="5"/>
        <v>0</v>
      </c>
    </row>
    <row r="343" spans="1:6">
      <c r="A343">
        <v>341</v>
      </c>
      <c r="B343">
        <v>341</v>
      </c>
      <c r="C343" t="s">
        <v>852</v>
      </c>
      <c r="D343">
        <v>0</v>
      </c>
      <c r="E343" t="s">
        <v>341</v>
      </c>
      <c r="F343">
        <f t="shared" si="5"/>
        <v>0</v>
      </c>
    </row>
    <row r="344" spans="1:6">
      <c r="A344">
        <v>342</v>
      </c>
      <c r="B344">
        <v>342</v>
      </c>
      <c r="C344" t="s">
        <v>853</v>
      </c>
      <c r="D344">
        <v>0</v>
      </c>
      <c r="E344" t="s">
        <v>127</v>
      </c>
      <c r="F344">
        <f t="shared" si="5"/>
        <v>0</v>
      </c>
    </row>
    <row r="345" spans="1:6">
      <c r="A345">
        <v>343</v>
      </c>
      <c r="B345">
        <v>343</v>
      </c>
      <c r="C345" t="s">
        <v>854</v>
      </c>
      <c r="D345">
        <v>0</v>
      </c>
      <c r="E345" t="s">
        <v>17</v>
      </c>
      <c r="F345">
        <f t="shared" si="5"/>
        <v>0</v>
      </c>
    </row>
    <row r="346" spans="1:6">
      <c r="A346">
        <v>344</v>
      </c>
      <c r="B346">
        <v>344</v>
      </c>
      <c r="C346" t="s">
        <v>855</v>
      </c>
      <c r="D346">
        <v>0</v>
      </c>
      <c r="E346" t="s">
        <v>547</v>
      </c>
      <c r="F346">
        <f t="shared" si="5"/>
        <v>0</v>
      </c>
    </row>
    <row r="347" spans="1:6">
      <c r="A347">
        <v>345</v>
      </c>
      <c r="B347">
        <v>345</v>
      </c>
      <c r="C347" t="s">
        <v>856</v>
      </c>
      <c r="D347">
        <v>0</v>
      </c>
      <c r="E347" t="s">
        <v>127</v>
      </c>
      <c r="F347">
        <f t="shared" si="5"/>
        <v>0</v>
      </c>
    </row>
    <row r="348" spans="1:6">
      <c r="A348">
        <v>346</v>
      </c>
      <c r="B348">
        <v>346</v>
      </c>
      <c r="C348" t="s">
        <v>857</v>
      </c>
      <c r="D348">
        <v>0</v>
      </c>
      <c r="E348" t="s">
        <v>127</v>
      </c>
      <c r="F348">
        <f t="shared" si="5"/>
        <v>0</v>
      </c>
    </row>
    <row r="349" spans="1:6">
      <c r="A349">
        <v>347</v>
      </c>
      <c r="B349">
        <v>347</v>
      </c>
      <c r="C349" t="s">
        <v>858</v>
      </c>
      <c r="D349">
        <v>0</v>
      </c>
      <c r="E349" t="s">
        <v>65</v>
      </c>
      <c r="F349">
        <f t="shared" si="5"/>
        <v>0</v>
      </c>
    </row>
    <row r="350" spans="1:6">
      <c r="A350">
        <v>348</v>
      </c>
      <c r="B350">
        <v>348</v>
      </c>
      <c r="C350" t="s">
        <v>859</v>
      </c>
      <c r="D350">
        <v>0</v>
      </c>
      <c r="E350" t="s">
        <v>22</v>
      </c>
      <c r="F350">
        <f t="shared" si="5"/>
        <v>0</v>
      </c>
    </row>
    <row r="351" spans="1:6">
      <c r="A351">
        <v>349</v>
      </c>
      <c r="B351">
        <v>349</v>
      </c>
      <c r="C351" t="s">
        <v>860</v>
      </c>
      <c r="D351">
        <v>0</v>
      </c>
      <c r="E351" t="s">
        <v>547</v>
      </c>
      <c r="F351">
        <f t="shared" si="5"/>
        <v>0</v>
      </c>
    </row>
    <row r="352" spans="1:6">
      <c r="A352">
        <v>350</v>
      </c>
      <c r="B352">
        <v>350</v>
      </c>
      <c r="C352" t="s">
        <v>861</v>
      </c>
      <c r="D352">
        <v>0</v>
      </c>
      <c r="E352" t="s">
        <v>547</v>
      </c>
      <c r="F352">
        <f t="shared" si="5"/>
        <v>0</v>
      </c>
    </row>
    <row r="353" spans="1:6">
      <c r="A353">
        <v>351</v>
      </c>
      <c r="B353">
        <v>351</v>
      </c>
      <c r="C353" t="s">
        <v>862</v>
      </c>
      <c r="D353">
        <v>0</v>
      </c>
      <c r="E353" t="s">
        <v>381</v>
      </c>
      <c r="F353">
        <f t="shared" si="5"/>
        <v>0</v>
      </c>
    </row>
    <row r="354" spans="1:6">
      <c r="A354">
        <v>352</v>
      </c>
      <c r="B354">
        <v>352</v>
      </c>
      <c r="C354" t="s">
        <v>863</v>
      </c>
      <c r="D354">
        <v>0</v>
      </c>
      <c r="E354" t="s">
        <v>484</v>
      </c>
      <c r="F354">
        <f t="shared" si="5"/>
        <v>0</v>
      </c>
    </row>
    <row r="355" spans="1:6">
      <c r="A355">
        <v>353</v>
      </c>
      <c r="B355">
        <v>353</v>
      </c>
      <c r="C355" t="s">
        <v>864</v>
      </c>
      <c r="D355">
        <v>0</v>
      </c>
      <c r="E355" t="s">
        <v>484</v>
      </c>
      <c r="F355">
        <f t="shared" si="5"/>
        <v>0</v>
      </c>
    </row>
    <row r="356" spans="1:6">
      <c r="A356">
        <v>354</v>
      </c>
      <c r="B356">
        <v>354</v>
      </c>
      <c r="C356" t="s">
        <v>865</v>
      </c>
      <c r="D356">
        <v>0</v>
      </c>
      <c r="E356" t="s">
        <v>547</v>
      </c>
      <c r="F356">
        <f t="shared" si="5"/>
        <v>0</v>
      </c>
    </row>
    <row r="357" spans="1:6">
      <c r="A357">
        <v>355</v>
      </c>
      <c r="B357">
        <v>355</v>
      </c>
      <c r="C357" t="s">
        <v>866</v>
      </c>
      <c r="D357">
        <v>0</v>
      </c>
      <c r="E357" t="s">
        <v>338</v>
      </c>
      <c r="F357">
        <f t="shared" si="5"/>
        <v>0</v>
      </c>
    </row>
    <row r="358" spans="1:6">
      <c r="A358">
        <v>356</v>
      </c>
      <c r="B358">
        <v>356</v>
      </c>
      <c r="C358" t="s">
        <v>867</v>
      </c>
      <c r="D358">
        <v>0</v>
      </c>
      <c r="E358" t="s">
        <v>86</v>
      </c>
      <c r="F358">
        <f t="shared" si="5"/>
        <v>0</v>
      </c>
    </row>
    <row r="359" spans="1:6">
      <c r="A359">
        <v>357</v>
      </c>
      <c r="B359">
        <v>357</v>
      </c>
      <c r="C359" t="s">
        <v>868</v>
      </c>
      <c r="D359">
        <v>0</v>
      </c>
      <c r="E359" t="s">
        <v>547</v>
      </c>
      <c r="F359">
        <f t="shared" si="5"/>
        <v>0</v>
      </c>
    </row>
    <row r="360" spans="1:6">
      <c r="A360">
        <v>358</v>
      </c>
      <c r="B360">
        <v>358</v>
      </c>
      <c r="C360" t="s">
        <v>869</v>
      </c>
      <c r="D360">
        <v>0</v>
      </c>
      <c r="E360" t="s">
        <v>547</v>
      </c>
      <c r="F360">
        <f t="shared" si="5"/>
        <v>0</v>
      </c>
    </row>
    <row r="361" spans="1:6">
      <c r="A361">
        <v>359</v>
      </c>
      <c r="B361">
        <v>359</v>
      </c>
      <c r="C361" t="s">
        <v>870</v>
      </c>
      <c r="D361">
        <v>0</v>
      </c>
      <c r="E361" t="s">
        <v>72</v>
      </c>
      <c r="F361">
        <f t="shared" si="5"/>
        <v>0</v>
      </c>
    </row>
    <row r="362" spans="1:6">
      <c r="A362">
        <v>360</v>
      </c>
      <c r="B362">
        <v>360</v>
      </c>
      <c r="C362" t="s">
        <v>871</v>
      </c>
      <c r="D362">
        <v>0</v>
      </c>
      <c r="E362" t="s">
        <v>176</v>
      </c>
      <c r="F362">
        <f t="shared" si="5"/>
        <v>0</v>
      </c>
    </row>
    <row r="363" spans="1:6">
      <c r="A363">
        <v>361</v>
      </c>
      <c r="B363">
        <v>361</v>
      </c>
      <c r="C363" t="s">
        <v>872</v>
      </c>
      <c r="D363">
        <v>0</v>
      </c>
      <c r="E363" t="s">
        <v>288</v>
      </c>
      <c r="F363">
        <f t="shared" si="5"/>
        <v>0</v>
      </c>
    </row>
    <row r="364" spans="1:6">
      <c r="A364">
        <v>362</v>
      </c>
      <c r="B364">
        <v>362</v>
      </c>
      <c r="C364" t="s">
        <v>873</v>
      </c>
      <c r="D364">
        <v>0</v>
      </c>
      <c r="E364" t="s">
        <v>127</v>
      </c>
      <c r="F364">
        <f t="shared" si="5"/>
        <v>0</v>
      </c>
    </row>
    <row r="365" spans="1:6">
      <c r="A365">
        <v>363</v>
      </c>
      <c r="B365">
        <v>363</v>
      </c>
      <c r="C365" t="s">
        <v>874</v>
      </c>
      <c r="D365">
        <v>0</v>
      </c>
      <c r="E365" t="s">
        <v>105</v>
      </c>
      <c r="F365">
        <f t="shared" si="5"/>
        <v>0</v>
      </c>
    </row>
    <row r="366" spans="1:6">
      <c r="A366">
        <v>364</v>
      </c>
      <c r="B366">
        <v>364</v>
      </c>
      <c r="C366" t="s">
        <v>875</v>
      </c>
      <c r="D366">
        <v>0</v>
      </c>
      <c r="E366" t="s">
        <v>547</v>
      </c>
      <c r="F366">
        <f t="shared" si="5"/>
        <v>0</v>
      </c>
    </row>
    <row r="367" spans="1:6">
      <c r="A367">
        <v>365</v>
      </c>
      <c r="B367">
        <v>365</v>
      </c>
      <c r="C367" t="s">
        <v>876</v>
      </c>
      <c r="D367">
        <v>0</v>
      </c>
      <c r="E367" t="s">
        <v>547</v>
      </c>
      <c r="F367">
        <f t="shared" si="5"/>
        <v>0</v>
      </c>
    </row>
    <row r="368" spans="1:6">
      <c r="A368">
        <v>366</v>
      </c>
      <c r="B368">
        <v>366</v>
      </c>
      <c r="C368" t="s">
        <v>877</v>
      </c>
      <c r="D368">
        <v>0</v>
      </c>
      <c r="E368" t="s">
        <v>464</v>
      </c>
      <c r="F368">
        <f t="shared" si="5"/>
        <v>0</v>
      </c>
    </row>
    <row r="369" spans="1:6">
      <c r="A369">
        <v>367</v>
      </c>
      <c r="B369">
        <v>367</v>
      </c>
      <c r="C369" t="s">
        <v>878</v>
      </c>
      <c r="D369">
        <v>0</v>
      </c>
      <c r="E369" t="s">
        <v>465</v>
      </c>
      <c r="F369">
        <f t="shared" si="5"/>
        <v>0</v>
      </c>
    </row>
    <row r="370" spans="1:6">
      <c r="A370">
        <v>368</v>
      </c>
      <c r="B370">
        <v>368</v>
      </c>
      <c r="C370" t="s">
        <v>879</v>
      </c>
      <c r="D370">
        <v>0</v>
      </c>
      <c r="E370" t="s">
        <v>547</v>
      </c>
      <c r="F370">
        <f t="shared" si="5"/>
        <v>0</v>
      </c>
    </row>
    <row r="371" spans="1:6">
      <c r="A371">
        <v>369</v>
      </c>
      <c r="B371">
        <v>369</v>
      </c>
      <c r="C371" t="s">
        <v>880</v>
      </c>
      <c r="D371">
        <v>0</v>
      </c>
      <c r="E371" t="s">
        <v>547</v>
      </c>
      <c r="F371">
        <f t="shared" si="5"/>
        <v>0</v>
      </c>
    </row>
    <row r="372" spans="1:6">
      <c r="A372">
        <v>370</v>
      </c>
      <c r="B372">
        <v>370</v>
      </c>
      <c r="C372" t="s">
        <v>881</v>
      </c>
      <c r="D372">
        <v>0</v>
      </c>
      <c r="E372" t="s">
        <v>547</v>
      </c>
      <c r="F372">
        <f t="shared" si="5"/>
        <v>0</v>
      </c>
    </row>
    <row r="373" spans="1:6">
      <c r="A373">
        <v>371</v>
      </c>
      <c r="B373">
        <v>371</v>
      </c>
      <c r="C373" t="s">
        <v>882</v>
      </c>
      <c r="D373">
        <v>0</v>
      </c>
      <c r="E373" t="s">
        <v>438</v>
      </c>
      <c r="F373">
        <f t="shared" si="5"/>
        <v>0</v>
      </c>
    </row>
    <row r="374" spans="1:6">
      <c r="A374">
        <v>372</v>
      </c>
      <c r="B374">
        <v>372</v>
      </c>
      <c r="C374" t="s">
        <v>883</v>
      </c>
      <c r="D374">
        <v>0</v>
      </c>
      <c r="E374" t="s">
        <v>210</v>
      </c>
      <c r="F374">
        <f t="shared" si="5"/>
        <v>0</v>
      </c>
    </row>
    <row r="375" spans="1:6">
      <c r="A375">
        <v>373</v>
      </c>
      <c r="B375">
        <v>373</v>
      </c>
      <c r="C375" t="s">
        <v>884</v>
      </c>
      <c r="D375">
        <v>0</v>
      </c>
      <c r="E375" t="s">
        <v>292</v>
      </c>
      <c r="F375">
        <f t="shared" si="5"/>
        <v>0</v>
      </c>
    </row>
    <row r="376" spans="1:6">
      <c r="A376">
        <v>374</v>
      </c>
      <c r="B376">
        <v>374</v>
      </c>
      <c r="C376" t="s">
        <v>885</v>
      </c>
      <c r="D376">
        <v>0</v>
      </c>
      <c r="E376" t="s">
        <v>43</v>
      </c>
      <c r="F376">
        <f t="shared" si="5"/>
        <v>0</v>
      </c>
    </row>
    <row r="377" spans="1:6">
      <c r="A377">
        <v>375</v>
      </c>
      <c r="B377">
        <v>375</v>
      </c>
      <c r="C377" t="s">
        <v>886</v>
      </c>
      <c r="D377">
        <v>0</v>
      </c>
      <c r="E377" t="s">
        <v>448</v>
      </c>
      <c r="F377">
        <f t="shared" si="5"/>
        <v>0</v>
      </c>
    </row>
    <row r="378" spans="1:6">
      <c r="A378">
        <v>376</v>
      </c>
      <c r="B378">
        <v>376</v>
      </c>
      <c r="C378" t="s">
        <v>887</v>
      </c>
      <c r="D378">
        <v>0</v>
      </c>
      <c r="E378" t="s">
        <v>339</v>
      </c>
      <c r="F378">
        <f t="shared" si="5"/>
        <v>0</v>
      </c>
    </row>
    <row r="379" spans="1:6">
      <c r="A379">
        <v>377</v>
      </c>
      <c r="B379">
        <v>377</v>
      </c>
      <c r="C379" t="s">
        <v>888</v>
      </c>
      <c r="D379">
        <v>0</v>
      </c>
      <c r="E379" t="s">
        <v>547</v>
      </c>
      <c r="F379">
        <f t="shared" si="5"/>
        <v>0</v>
      </c>
    </row>
    <row r="380" spans="1:6">
      <c r="A380">
        <v>378</v>
      </c>
      <c r="B380">
        <v>378</v>
      </c>
      <c r="C380" t="s">
        <v>889</v>
      </c>
      <c r="D380">
        <v>0</v>
      </c>
      <c r="E380" t="s">
        <v>547</v>
      </c>
      <c r="F380">
        <f t="shared" si="5"/>
        <v>0</v>
      </c>
    </row>
    <row r="381" spans="1:6">
      <c r="A381">
        <v>379</v>
      </c>
      <c r="B381">
        <v>379</v>
      </c>
      <c r="C381" t="s">
        <v>890</v>
      </c>
      <c r="D381">
        <v>0</v>
      </c>
      <c r="E381" t="s">
        <v>547</v>
      </c>
      <c r="F381">
        <f t="shared" si="5"/>
        <v>0</v>
      </c>
    </row>
    <row r="382" spans="1:6">
      <c r="A382">
        <v>380</v>
      </c>
      <c r="B382">
        <v>380</v>
      </c>
      <c r="C382" t="s">
        <v>891</v>
      </c>
      <c r="D382">
        <v>0</v>
      </c>
      <c r="E382" t="s">
        <v>300</v>
      </c>
      <c r="F382">
        <f t="shared" si="5"/>
        <v>0</v>
      </c>
    </row>
    <row r="383" spans="1:6">
      <c r="A383">
        <v>381</v>
      </c>
      <c r="B383">
        <v>381</v>
      </c>
      <c r="C383" t="s">
        <v>892</v>
      </c>
      <c r="D383">
        <v>0</v>
      </c>
      <c r="E383" t="s">
        <v>379</v>
      </c>
      <c r="F383">
        <f t="shared" si="5"/>
        <v>0</v>
      </c>
    </row>
    <row r="384" spans="1:6">
      <c r="A384">
        <v>382</v>
      </c>
      <c r="B384">
        <v>382</v>
      </c>
      <c r="C384" t="s">
        <v>893</v>
      </c>
      <c r="D384">
        <v>0</v>
      </c>
      <c r="E384" t="s">
        <v>547</v>
      </c>
      <c r="F384">
        <f t="shared" si="5"/>
        <v>0</v>
      </c>
    </row>
    <row r="385" spans="1:6">
      <c r="A385">
        <v>383</v>
      </c>
      <c r="B385">
        <v>383</v>
      </c>
      <c r="C385" t="s">
        <v>894</v>
      </c>
      <c r="D385">
        <v>0</v>
      </c>
      <c r="E385" t="s">
        <v>547</v>
      </c>
      <c r="F385">
        <f t="shared" ref="F385:F448" si="6">D385</f>
        <v>0</v>
      </c>
    </row>
    <row r="386" spans="1:6">
      <c r="A386">
        <v>384</v>
      </c>
      <c r="B386">
        <v>384</v>
      </c>
      <c r="C386" t="s">
        <v>895</v>
      </c>
      <c r="D386">
        <v>0</v>
      </c>
      <c r="E386" t="s">
        <v>32</v>
      </c>
      <c r="F386">
        <f t="shared" si="6"/>
        <v>0</v>
      </c>
    </row>
    <row r="387" spans="1:6">
      <c r="A387">
        <v>385</v>
      </c>
      <c r="B387">
        <v>385</v>
      </c>
      <c r="C387" t="s">
        <v>896</v>
      </c>
      <c r="D387">
        <v>0</v>
      </c>
      <c r="E387" t="s">
        <v>379</v>
      </c>
      <c r="F387">
        <f t="shared" si="6"/>
        <v>0</v>
      </c>
    </row>
    <row r="388" spans="1:6">
      <c r="A388">
        <v>386</v>
      </c>
      <c r="B388">
        <v>386</v>
      </c>
      <c r="C388" t="s">
        <v>897</v>
      </c>
      <c r="D388">
        <v>0</v>
      </c>
      <c r="E388" t="s">
        <v>547</v>
      </c>
      <c r="F388">
        <f t="shared" si="6"/>
        <v>0</v>
      </c>
    </row>
    <row r="389" spans="1:6">
      <c r="A389">
        <v>387</v>
      </c>
      <c r="B389">
        <v>387</v>
      </c>
      <c r="C389" t="s">
        <v>898</v>
      </c>
      <c r="D389">
        <v>0</v>
      </c>
      <c r="E389" t="s">
        <v>127</v>
      </c>
      <c r="F389">
        <f t="shared" si="6"/>
        <v>0</v>
      </c>
    </row>
    <row r="390" spans="1:6">
      <c r="A390">
        <v>388</v>
      </c>
      <c r="B390">
        <v>388</v>
      </c>
      <c r="C390" t="s">
        <v>899</v>
      </c>
      <c r="D390">
        <v>0</v>
      </c>
      <c r="E390" t="s">
        <v>184</v>
      </c>
      <c r="F390">
        <f t="shared" si="6"/>
        <v>0</v>
      </c>
    </row>
    <row r="391" spans="1:6">
      <c r="A391">
        <v>389</v>
      </c>
      <c r="B391">
        <v>389</v>
      </c>
      <c r="C391" t="s">
        <v>900</v>
      </c>
      <c r="D391">
        <v>0</v>
      </c>
      <c r="E391" t="s">
        <v>416</v>
      </c>
      <c r="F391">
        <f t="shared" si="6"/>
        <v>0</v>
      </c>
    </row>
    <row r="392" spans="1:6">
      <c r="A392">
        <v>390</v>
      </c>
      <c r="B392">
        <v>390</v>
      </c>
      <c r="C392" t="s">
        <v>901</v>
      </c>
      <c r="D392">
        <v>0</v>
      </c>
      <c r="E392" t="s">
        <v>481</v>
      </c>
      <c r="F392">
        <f t="shared" si="6"/>
        <v>0</v>
      </c>
    </row>
    <row r="393" spans="1:6">
      <c r="A393">
        <v>391</v>
      </c>
      <c r="B393">
        <v>391</v>
      </c>
      <c r="C393" t="s">
        <v>902</v>
      </c>
      <c r="D393">
        <v>0</v>
      </c>
      <c r="E393" t="s">
        <v>261</v>
      </c>
      <c r="F393">
        <f t="shared" si="6"/>
        <v>0</v>
      </c>
    </row>
    <row r="394" spans="1:6">
      <c r="A394">
        <v>392</v>
      </c>
      <c r="B394">
        <v>392</v>
      </c>
      <c r="C394" t="s">
        <v>903</v>
      </c>
      <c r="D394">
        <v>0</v>
      </c>
      <c r="E394" t="s">
        <v>344</v>
      </c>
      <c r="F394">
        <f t="shared" si="6"/>
        <v>0</v>
      </c>
    </row>
    <row r="395" spans="1:6">
      <c r="A395">
        <v>393</v>
      </c>
      <c r="B395">
        <v>393</v>
      </c>
      <c r="C395" t="s">
        <v>904</v>
      </c>
      <c r="D395">
        <v>0</v>
      </c>
      <c r="E395" t="s">
        <v>374</v>
      </c>
      <c r="F395">
        <f t="shared" si="6"/>
        <v>0</v>
      </c>
    </row>
    <row r="396" spans="1:6">
      <c r="A396">
        <v>394</v>
      </c>
      <c r="B396">
        <v>394</v>
      </c>
      <c r="C396" t="s">
        <v>905</v>
      </c>
      <c r="D396">
        <v>0</v>
      </c>
      <c r="E396" t="s">
        <v>409</v>
      </c>
      <c r="F396">
        <f t="shared" si="6"/>
        <v>0</v>
      </c>
    </row>
    <row r="397" spans="1:6">
      <c r="A397">
        <v>395</v>
      </c>
      <c r="B397">
        <v>395</v>
      </c>
      <c r="C397" t="s">
        <v>906</v>
      </c>
      <c r="D397">
        <v>0</v>
      </c>
      <c r="E397" t="s">
        <v>149</v>
      </c>
      <c r="F397">
        <f t="shared" si="6"/>
        <v>0</v>
      </c>
    </row>
    <row r="398" spans="1:6">
      <c r="A398">
        <v>396</v>
      </c>
      <c r="B398">
        <v>396</v>
      </c>
      <c r="C398" t="s">
        <v>907</v>
      </c>
      <c r="D398">
        <v>0</v>
      </c>
      <c r="E398" t="s">
        <v>48</v>
      </c>
      <c r="F398">
        <f t="shared" si="6"/>
        <v>0</v>
      </c>
    </row>
    <row r="399" spans="1:6">
      <c r="A399">
        <v>397</v>
      </c>
      <c r="B399">
        <v>397</v>
      </c>
      <c r="C399" t="s">
        <v>908</v>
      </c>
      <c r="D399">
        <v>0</v>
      </c>
      <c r="E399" t="s">
        <v>547</v>
      </c>
      <c r="F399">
        <f t="shared" si="6"/>
        <v>0</v>
      </c>
    </row>
    <row r="400" spans="1:6">
      <c r="A400">
        <v>398</v>
      </c>
      <c r="B400">
        <v>398</v>
      </c>
      <c r="C400" t="s">
        <v>909</v>
      </c>
      <c r="D400">
        <v>0</v>
      </c>
      <c r="E400" t="s">
        <v>390</v>
      </c>
      <c r="F400">
        <f t="shared" si="6"/>
        <v>0</v>
      </c>
    </row>
    <row r="401" spans="1:6">
      <c r="A401">
        <v>399</v>
      </c>
      <c r="B401">
        <v>399</v>
      </c>
      <c r="C401" t="s">
        <v>910</v>
      </c>
      <c r="D401">
        <v>0</v>
      </c>
      <c r="E401" t="s">
        <v>134</v>
      </c>
      <c r="F401">
        <f t="shared" si="6"/>
        <v>0</v>
      </c>
    </row>
    <row r="402" spans="1:6">
      <c r="A402">
        <v>400</v>
      </c>
      <c r="B402">
        <v>400</v>
      </c>
      <c r="C402" t="s">
        <v>911</v>
      </c>
      <c r="D402">
        <v>0</v>
      </c>
      <c r="E402" t="s">
        <v>409</v>
      </c>
      <c r="F402">
        <f t="shared" si="6"/>
        <v>0</v>
      </c>
    </row>
    <row r="403" spans="1:6">
      <c r="A403">
        <v>401</v>
      </c>
      <c r="B403">
        <v>401</v>
      </c>
      <c r="C403" t="s">
        <v>912</v>
      </c>
      <c r="D403">
        <v>0</v>
      </c>
      <c r="E403" t="s">
        <v>289</v>
      </c>
      <c r="F403">
        <f t="shared" si="6"/>
        <v>0</v>
      </c>
    </row>
    <row r="404" spans="1:6">
      <c r="A404">
        <v>402</v>
      </c>
      <c r="B404">
        <v>402</v>
      </c>
      <c r="C404" t="s">
        <v>913</v>
      </c>
      <c r="D404">
        <v>0</v>
      </c>
      <c r="E404" t="s">
        <v>114</v>
      </c>
      <c r="F404">
        <f t="shared" si="6"/>
        <v>0</v>
      </c>
    </row>
    <row r="405" spans="1:6">
      <c r="A405">
        <v>403</v>
      </c>
      <c r="B405">
        <v>403</v>
      </c>
      <c r="C405" t="s">
        <v>914</v>
      </c>
      <c r="D405">
        <v>0</v>
      </c>
      <c r="E405" t="s">
        <v>231</v>
      </c>
      <c r="F405">
        <f t="shared" si="6"/>
        <v>0</v>
      </c>
    </row>
    <row r="406" spans="1:6">
      <c r="A406">
        <v>404</v>
      </c>
      <c r="B406">
        <v>404</v>
      </c>
      <c r="C406" t="s">
        <v>915</v>
      </c>
      <c r="D406">
        <v>0</v>
      </c>
      <c r="E406" t="s">
        <v>547</v>
      </c>
      <c r="F406">
        <f t="shared" si="6"/>
        <v>0</v>
      </c>
    </row>
    <row r="407" spans="1:6">
      <c r="A407">
        <v>405</v>
      </c>
      <c r="B407">
        <v>405</v>
      </c>
      <c r="C407" t="s">
        <v>916</v>
      </c>
      <c r="D407">
        <v>0</v>
      </c>
      <c r="E407" t="s">
        <v>37</v>
      </c>
      <c r="F407">
        <f t="shared" si="6"/>
        <v>0</v>
      </c>
    </row>
    <row r="408" spans="1:6">
      <c r="A408">
        <v>406</v>
      </c>
      <c r="B408">
        <v>406</v>
      </c>
      <c r="C408" t="s">
        <v>917</v>
      </c>
      <c r="D408">
        <v>0</v>
      </c>
      <c r="E408" t="s">
        <v>99</v>
      </c>
      <c r="F408">
        <f t="shared" si="6"/>
        <v>0</v>
      </c>
    </row>
    <row r="409" spans="1:6">
      <c r="A409">
        <v>407</v>
      </c>
      <c r="B409">
        <v>407</v>
      </c>
      <c r="C409" t="s">
        <v>918</v>
      </c>
      <c r="D409">
        <v>0</v>
      </c>
      <c r="E409" t="s">
        <v>547</v>
      </c>
      <c r="F409">
        <f t="shared" si="6"/>
        <v>0</v>
      </c>
    </row>
    <row r="410" spans="1:6">
      <c r="A410">
        <v>408</v>
      </c>
      <c r="B410">
        <v>408</v>
      </c>
      <c r="C410" t="s">
        <v>919</v>
      </c>
      <c r="D410">
        <v>0</v>
      </c>
      <c r="E410" t="s">
        <v>547</v>
      </c>
      <c r="F410">
        <f t="shared" si="6"/>
        <v>0</v>
      </c>
    </row>
    <row r="411" spans="1:6">
      <c r="A411">
        <v>409</v>
      </c>
      <c r="B411">
        <v>409</v>
      </c>
      <c r="C411" t="s">
        <v>920</v>
      </c>
      <c r="D411">
        <v>0</v>
      </c>
      <c r="E411" t="s">
        <v>547</v>
      </c>
      <c r="F411">
        <f t="shared" si="6"/>
        <v>0</v>
      </c>
    </row>
    <row r="412" spans="1:6">
      <c r="A412">
        <v>410</v>
      </c>
      <c r="B412">
        <v>410</v>
      </c>
      <c r="C412" t="s">
        <v>921</v>
      </c>
      <c r="D412">
        <v>0</v>
      </c>
      <c r="E412" t="s">
        <v>332</v>
      </c>
      <c r="F412">
        <f t="shared" si="6"/>
        <v>0</v>
      </c>
    </row>
    <row r="413" spans="1:6">
      <c r="A413">
        <v>411</v>
      </c>
      <c r="B413">
        <v>411</v>
      </c>
      <c r="C413" t="s">
        <v>922</v>
      </c>
      <c r="D413">
        <v>0</v>
      </c>
      <c r="E413" t="s">
        <v>547</v>
      </c>
      <c r="F413">
        <f t="shared" si="6"/>
        <v>0</v>
      </c>
    </row>
    <row r="414" spans="1:6">
      <c r="A414">
        <v>412</v>
      </c>
      <c r="B414">
        <v>412</v>
      </c>
      <c r="C414" t="s">
        <v>923</v>
      </c>
      <c r="D414">
        <v>0</v>
      </c>
      <c r="E414" t="s">
        <v>547</v>
      </c>
      <c r="F414">
        <f t="shared" si="6"/>
        <v>0</v>
      </c>
    </row>
    <row r="415" spans="1:6">
      <c r="A415">
        <v>413</v>
      </c>
      <c r="B415">
        <v>413</v>
      </c>
      <c r="C415" t="s">
        <v>924</v>
      </c>
      <c r="D415">
        <v>0</v>
      </c>
      <c r="E415" t="s">
        <v>547</v>
      </c>
      <c r="F415">
        <f t="shared" si="6"/>
        <v>0</v>
      </c>
    </row>
    <row r="416" spans="1:6">
      <c r="A416">
        <v>414</v>
      </c>
      <c r="B416">
        <v>414</v>
      </c>
      <c r="C416" t="s">
        <v>925</v>
      </c>
      <c r="D416">
        <v>0</v>
      </c>
      <c r="E416" t="s">
        <v>309</v>
      </c>
      <c r="F416">
        <f t="shared" si="6"/>
        <v>0</v>
      </c>
    </row>
    <row r="417" spans="1:6">
      <c r="A417">
        <v>415</v>
      </c>
      <c r="B417">
        <v>415</v>
      </c>
      <c r="C417" t="s">
        <v>926</v>
      </c>
      <c r="D417">
        <v>0</v>
      </c>
      <c r="E417" t="s">
        <v>451</v>
      </c>
      <c r="F417">
        <f t="shared" si="6"/>
        <v>0</v>
      </c>
    </row>
    <row r="418" spans="1:6">
      <c r="A418">
        <v>416</v>
      </c>
      <c r="B418">
        <v>416</v>
      </c>
      <c r="C418" t="s">
        <v>927</v>
      </c>
      <c r="D418">
        <v>0</v>
      </c>
      <c r="E418" t="s">
        <v>547</v>
      </c>
      <c r="F418">
        <f t="shared" si="6"/>
        <v>0</v>
      </c>
    </row>
    <row r="419" spans="1:6">
      <c r="A419">
        <v>417</v>
      </c>
      <c r="B419">
        <v>417</v>
      </c>
      <c r="C419" t="s">
        <v>928</v>
      </c>
      <c r="D419">
        <v>0</v>
      </c>
      <c r="E419" t="s">
        <v>220</v>
      </c>
      <c r="F419">
        <f t="shared" si="6"/>
        <v>0</v>
      </c>
    </row>
    <row r="420" spans="1:6">
      <c r="A420">
        <v>418</v>
      </c>
      <c r="B420">
        <v>418</v>
      </c>
      <c r="C420" t="s">
        <v>929</v>
      </c>
      <c r="D420">
        <v>0</v>
      </c>
      <c r="E420" t="s">
        <v>547</v>
      </c>
      <c r="F420">
        <f t="shared" si="6"/>
        <v>0</v>
      </c>
    </row>
    <row r="421" spans="1:6">
      <c r="A421">
        <v>419</v>
      </c>
      <c r="B421">
        <v>419</v>
      </c>
      <c r="C421" t="s">
        <v>930</v>
      </c>
      <c r="D421">
        <v>0</v>
      </c>
      <c r="E421" t="s">
        <v>547</v>
      </c>
      <c r="F421">
        <f t="shared" si="6"/>
        <v>0</v>
      </c>
    </row>
    <row r="422" spans="1:6">
      <c r="A422">
        <v>420</v>
      </c>
      <c r="B422">
        <v>420</v>
      </c>
      <c r="C422" t="s">
        <v>931</v>
      </c>
      <c r="D422">
        <v>0</v>
      </c>
      <c r="E422" t="s">
        <v>547</v>
      </c>
      <c r="F422">
        <f t="shared" si="6"/>
        <v>0</v>
      </c>
    </row>
    <row r="423" spans="1:6">
      <c r="A423">
        <v>421</v>
      </c>
      <c r="B423">
        <v>421</v>
      </c>
      <c r="C423" t="s">
        <v>932</v>
      </c>
      <c r="D423">
        <v>0</v>
      </c>
      <c r="E423" t="s">
        <v>322</v>
      </c>
      <c r="F423">
        <f t="shared" si="6"/>
        <v>0</v>
      </c>
    </row>
    <row r="424" spans="1:6">
      <c r="A424">
        <v>422</v>
      </c>
      <c r="B424">
        <v>422</v>
      </c>
      <c r="C424" t="s">
        <v>933</v>
      </c>
      <c r="D424">
        <v>0</v>
      </c>
      <c r="E424" t="s">
        <v>231</v>
      </c>
      <c r="F424">
        <f t="shared" si="6"/>
        <v>0</v>
      </c>
    </row>
    <row r="425" spans="1:6">
      <c r="A425">
        <v>423</v>
      </c>
      <c r="B425">
        <v>423</v>
      </c>
      <c r="C425" t="s">
        <v>934</v>
      </c>
      <c r="D425">
        <v>0</v>
      </c>
      <c r="E425" t="s">
        <v>547</v>
      </c>
      <c r="F425">
        <f t="shared" si="6"/>
        <v>0</v>
      </c>
    </row>
    <row r="426" spans="1:6">
      <c r="A426">
        <v>424</v>
      </c>
      <c r="B426">
        <v>424</v>
      </c>
      <c r="C426" t="s">
        <v>935</v>
      </c>
      <c r="D426">
        <v>0</v>
      </c>
      <c r="E426" t="s">
        <v>547</v>
      </c>
      <c r="F426">
        <f t="shared" si="6"/>
        <v>0</v>
      </c>
    </row>
    <row r="427" spans="1:6">
      <c r="A427">
        <v>425</v>
      </c>
      <c r="B427">
        <v>425</v>
      </c>
      <c r="C427" t="s">
        <v>936</v>
      </c>
      <c r="D427">
        <v>0</v>
      </c>
      <c r="E427" t="s">
        <v>547</v>
      </c>
      <c r="F427">
        <f t="shared" si="6"/>
        <v>0</v>
      </c>
    </row>
    <row r="428" spans="1:6">
      <c r="A428">
        <v>426</v>
      </c>
      <c r="B428">
        <v>426</v>
      </c>
      <c r="C428" t="s">
        <v>937</v>
      </c>
      <c r="D428">
        <v>0</v>
      </c>
      <c r="E428" t="s">
        <v>547</v>
      </c>
      <c r="F428">
        <f t="shared" si="6"/>
        <v>0</v>
      </c>
    </row>
    <row r="429" spans="1:6">
      <c r="A429">
        <v>427</v>
      </c>
      <c r="B429">
        <v>427</v>
      </c>
      <c r="C429" t="s">
        <v>938</v>
      </c>
      <c r="D429">
        <v>0</v>
      </c>
      <c r="E429" t="s">
        <v>547</v>
      </c>
      <c r="F429">
        <f t="shared" si="6"/>
        <v>0</v>
      </c>
    </row>
    <row r="430" spans="1:6">
      <c r="A430">
        <v>428</v>
      </c>
      <c r="B430">
        <v>428</v>
      </c>
      <c r="C430" t="s">
        <v>939</v>
      </c>
      <c r="D430">
        <v>0</v>
      </c>
      <c r="E430" t="s">
        <v>163</v>
      </c>
      <c r="F430">
        <f t="shared" si="6"/>
        <v>0</v>
      </c>
    </row>
    <row r="431" spans="1:6">
      <c r="A431">
        <v>429</v>
      </c>
      <c r="B431">
        <v>429</v>
      </c>
      <c r="C431" t="s">
        <v>940</v>
      </c>
      <c r="D431">
        <v>0</v>
      </c>
      <c r="E431" t="s">
        <v>89</v>
      </c>
      <c r="F431">
        <f t="shared" si="6"/>
        <v>0</v>
      </c>
    </row>
    <row r="432" spans="1:6">
      <c r="A432">
        <v>430</v>
      </c>
      <c r="B432">
        <v>430</v>
      </c>
      <c r="C432" t="s">
        <v>941</v>
      </c>
      <c r="D432">
        <v>0</v>
      </c>
      <c r="E432" t="s">
        <v>434</v>
      </c>
      <c r="F432">
        <f t="shared" si="6"/>
        <v>0</v>
      </c>
    </row>
    <row r="433" spans="1:6">
      <c r="A433">
        <v>431</v>
      </c>
      <c r="B433">
        <v>431</v>
      </c>
      <c r="C433" t="s">
        <v>942</v>
      </c>
      <c r="D433">
        <v>0</v>
      </c>
      <c r="E433" t="s">
        <v>296</v>
      </c>
      <c r="F433">
        <f t="shared" si="6"/>
        <v>0</v>
      </c>
    </row>
    <row r="434" spans="1:6">
      <c r="A434">
        <v>432</v>
      </c>
      <c r="B434">
        <v>432</v>
      </c>
      <c r="C434" t="s">
        <v>943</v>
      </c>
      <c r="D434">
        <v>0</v>
      </c>
      <c r="E434" t="s">
        <v>547</v>
      </c>
      <c r="F434">
        <f t="shared" si="6"/>
        <v>0</v>
      </c>
    </row>
    <row r="435" spans="1:6">
      <c r="A435">
        <v>433</v>
      </c>
      <c r="B435">
        <v>433</v>
      </c>
      <c r="C435" t="s">
        <v>944</v>
      </c>
      <c r="D435">
        <v>0</v>
      </c>
      <c r="E435" t="s">
        <v>65</v>
      </c>
      <c r="F435">
        <f t="shared" si="6"/>
        <v>0</v>
      </c>
    </row>
    <row r="436" spans="1:6">
      <c r="A436">
        <v>434</v>
      </c>
      <c r="B436">
        <v>434</v>
      </c>
      <c r="C436" t="s">
        <v>945</v>
      </c>
      <c r="D436">
        <v>0</v>
      </c>
      <c r="E436" t="s">
        <v>547</v>
      </c>
      <c r="F436">
        <f t="shared" si="6"/>
        <v>0</v>
      </c>
    </row>
    <row r="437" spans="1:6">
      <c r="A437">
        <v>435</v>
      </c>
      <c r="B437">
        <v>435</v>
      </c>
      <c r="C437" t="s">
        <v>946</v>
      </c>
      <c r="D437">
        <v>0</v>
      </c>
      <c r="E437" t="s">
        <v>141</v>
      </c>
      <c r="F437">
        <f t="shared" si="6"/>
        <v>0</v>
      </c>
    </row>
    <row r="438" spans="1:6">
      <c r="A438">
        <v>436</v>
      </c>
      <c r="B438">
        <v>436</v>
      </c>
      <c r="C438" t="s">
        <v>947</v>
      </c>
      <c r="D438">
        <v>0</v>
      </c>
      <c r="E438" t="s">
        <v>547</v>
      </c>
      <c r="F438">
        <f t="shared" si="6"/>
        <v>0</v>
      </c>
    </row>
    <row r="439" spans="1:6">
      <c r="A439">
        <v>437</v>
      </c>
      <c r="B439">
        <v>437</v>
      </c>
      <c r="C439" t="s">
        <v>948</v>
      </c>
      <c r="D439">
        <v>0</v>
      </c>
      <c r="E439" t="s">
        <v>363</v>
      </c>
      <c r="F439">
        <f t="shared" si="6"/>
        <v>0</v>
      </c>
    </row>
    <row r="440" spans="1:6">
      <c r="A440">
        <v>438</v>
      </c>
      <c r="B440">
        <v>438</v>
      </c>
      <c r="C440" t="s">
        <v>949</v>
      </c>
      <c r="D440">
        <v>0</v>
      </c>
      <c r="E440" t="s">
        <v>372</v>
      </c>
      <c r="F440">
        <f t="shared" si="6"/>
        <v>0</v>
      </c>
    </row>
    <row r="441" spans="1:6">
      <c r="A441">
        <v>439</v>
      </c>
      <c r="B441">
        <v>439</v>
      </c>
      <c r="C441" t="s">
        <v>950</v>
      </c>
      <c r="D441">
        <v>0</v>
      </c>
      <c r="E441" t="s">
        <v>547</v>
      </c>
      <c r="F441">
        <f t="shared" si="6"/>
        <v>0</v>
      </c>
    </row>
    <row r="442" spans="1:6">
      <c r="A442">
        <v>440</v>
      </c>
      <c r="B442">
        <v>440</v>
      </c>
      <c r="C442" t="s">
        <v>951</v>
      </c>
      <c r="D442">
        <v>0</v>
      </c>
      <c r="E442" t="s">
        <v>379</v>
      </c>
      <c r="F442">
        <f t="shared" si="6"/>
        <v>0</v>
      </c>
    </row>
    <row r="443" spans="1:6">
      <c r="A443">
        <v>441</v>
      </c>
      <c r="B443">
        <v>441</v>
      </c>
      <c r="C443" t="s">
        <v>952</v>
      </c>
      <c r="D443">
        <v>0</v>
      </c>
      <c r="E443" t="s">
        <v>547</v>
      </c>
      <c r="F443">
        <f t="shared" si="6"/>
        <v>0</v>
      </c>
    </row>
    <row r="444" spans="1:6">
      <c r="A444">
        <v>442</v>
      </c>
      <c r="B444">
        <v>442</v>
      </c>
      <c r="C444" t="s">
        <v>953</v>
      </c>
      <c r="D444">
        <v>0</v>
      </c>
      <c r="E444" t="s">
        <v>389</v>
      </c>
      <c r="F444">
        <f t="shared" si="6"/>
        <v>0</v>
      </c>
    </row>
    <row r="445" spans="1:6">
      <c r="A445">
        <v>443</v>
      </c>
      <c r="B445">
        <v>443</v>
      </c>
      <c r="C445" t="s">
        <v>954</v>
      </c>
      <c r="D445">
        <v>0</v>
      </c>
      <c r="E445" t="s">
        <v>290</v>
      </c>
      <c r="F445">
        <f t="shared" si="6"/>
        <v>0</v>
      </c>
    </row>
    <row r="446" spans="1:6">
      <c r="A446">
        <v>444</v>
      </c>
      <c r="B446">
        <v>444</v>
      </c>
      <c r="C446" t="s">
        <v>955</v>
      </c>
      <c r="D446">
        <v>0</v>
      </c>
      <c r="E446" t="s">
        <v>179</v>
      </c>
      <c r="F446">
        <f t="shared" si="6"/>
        <v>0</v>
      </c>
    </row>
    <row r="447" spans="1:6">
      <c r="A447">
        <v>445</v>
      </c>
      <c r="B447">
        <v>445</v>
      </c>
      <c r="C447" t="s">
        <v>956</v>
      </c>
      <c r="D447">
        <v>0</v>
      </c>
      <c r="E447" t="s">
        <v>547</v>
      </c>
      <c r="F447">
        <f t="shared" si="6"/>
        <v>0</v>
      </c>
    </row>
    <row r="448" spans="1:6">
      <c r="A448">
        <v>446</v>
      </c>
      <c r="B448">
        <v>446</v>
      </c>
      <c r="C448" t="s">
        <v>957</v>
      </c>
      <c r="D448">
        <v>0</v>
      </c>
      <c r="E448" t="s">
        <v>126</v>
      </c>
      <c r="F448">
        <f t="shared" si="6"/>
        <v>0</v>
      </c>
    </row>
    <row r="449" spans="1:6">
      <c r="A449">
        <v>447</v>
      </c>
      <c r="B449">
        <v>447</v>
      </c>
      <c r="C449" t="s">
        <v>958</v>
      </c>
      <c r="D449">
        <v>0</v>
      </c>
      <c r="E449" t="s">
        <v>83</v>
      </c>
      <c r="F449">
        <f t="shared" ref="F449:F476" si="7">D449</f>
        <v>0</v>
      </c>
    </row>
    <row r="450" spans="1:6">
      <c r="A450">
        <v>448</v>
      </c>
      <c r="B450">
        <v>448</v>
      </c>
      <c r="C450" t="s">
        <v>959</v>
      </c>
      <c r="D450">
        <v>0</v>
      </c>
      <c r="E450" t="s">
        <v>281</v>
      </c>
      <c r="F450">
        <f t="shared" si="7"/>
        <v>0</v>
      </c>
    </row>
    <row r="451" spans="1:6">
      <c r="A451">
        <v>449</v>
      </c>
      <c r="B451">
        <v>449</v>
      </c>
      <c r="C451" t="s">
        <v>960</v>
      </c>
      <c r="D451">
        <v>0</v>
      </c>
      <c r="E451" t="s">
        <v>547</v>
      </c>
      <c r="F451">
        <f t="shared" si="7"/>
        <v>0</v>
      </c>
    </row>
    <row r="452" spans="1:6">
      <c r="A452">
        <v>450</v>
      </c>
      <c r="B452">
        <v>450</v>
      </c>
      <c r="C452" t="s">
        <v>961</v>
      </c>
      <c r="D452">
        <v>0</v>
      </c>
      <c r="E452" t="s">
        <v>408</v>
      </c>
      <c r="F452">
        <f t="shared" si="7"/>
        <v>0</v>
      </c>
    </row>
    <row r="453" spans="1:6">
      <c r="A453">
        <v>451</v>
      </c>
      <c r="B453">
        <v>451</v>
      </c>
      <c r="C453" t="s">
        <v>962</v>
      </c>
      <c r="D453">
        <v>0</v>
      </c>
      <c r="E453" t="s">
        <v>83</v>
      </c>
      <c r="F453">
        <f t="shared" si="7"/>
        <v>0</v>
      </c>
    </row>
    <row r="454" spans="1:6">
      <c r="A454">
        <v>452</v>
      </c>
      <c r="B454">
        <v>452</v>
      </c>
      <c r="C454" t="s">
        <v>963</v>
      </c>
      <c r="D454">
        <v>0</v>
      </c>
      <c r="E454" t="s">
        <v>357</v>
      </c>
      <c r="F454">
        <f t="shared" si="7"/>
        <v>0</v>
      </c>
    </row>
    <row r="455" spans="1:6">
      <c r="A455">
        <v>453</v>
      </c>
      <c r="B455">
        <v>453</v>
      </c>
      <c r="C455" t="s">
        <v>964</v>
      </c>
      <c r="D455">
        <v>0</v>
      </c>
      <c r="E455" t="s">
        <v>124</v>
      </c>
      <c r="F455">
        <f t="shared" si="7"/>
        <v>0</v>
      </c>
    </row>
    <row r="456" spans="1:6">
      <c r="A456">
        <v>454</v>
      </c>
      <c r="B456">
        <v>454</v>
      </c>
      <c r="C456" t="s">
        <v>965</v>
      </c>
      <c r="D456">
        <v>0</v>
      </c>
      <c r="E456" t="s">
        <v>547</v>
      </c>
      <c r="F456">
        <f t="shared" si="7"/>
        <v>0</v>
      </c>
    </row>
    <row r="457" spans="1:6">
      <c r="A457">
        <v>455</v>
      </c>
      <c r="B457">
        <v>455</v>
      </c>
      <c r="C457" t="s">
        <v>966</v>
      </c>
      <c r="D457">
        <v>0</v>
      </c>
      <c r="E457" t="s">
        <v>311</v>
      </c>
      <c r="F457">
        <f t="shared" si="7"/>
        <v>0</v>
      </c>
    </row>
    <row r="458" spans="1:6">
      <c r="A458">
        <v>456</v>
      </c>
      <c r="B458">
        <v>456</v>
      </c>
      <c r="C458" t="s">
        <v>967</v>
      </c>
      <c r="D458">
        <v>0</v>
      </c>
      <c r="E458" t="s">
        <v>473</v>
      </c>
      <c r="F458">
        <f t="shared" si="7"/>
        <v>0</v>
      </c>
    </row>
    <row r="459" spans="1:6">
      <c r="A459">
        <v>457</v>
      </c>
      <c r="B459">
        <v>457</v>
      </c>
      <c r="C459" t="s">
        <v>968</v>
      </c>
      <c r="D459">
        <v>0</v>
      </c>
      <c r="E459" t="s">
        <v>547</v>
      </c>
      <c r="F459">
        <f t="shared" si="7"/>
        <v>0</v>
      </c>
    </row>
    <row r="460" spans="1:6">
      <c r="A460">
        <v>458</v>
      </c>
      <c r="B460">
        <v>458</v>
      </c>
      <c r="C460" t="s">
        <v>969</v>
      </c>
      <c r="D460">
        <v>0</v>
      </c>
      <c r="E460" t="s">
        <v>547</v>
      </c>
      <c r="F460">
        <f t="shared" si="7"/>
        <v>0</v>
      </c>
    </row>
    <row r="461" spans="1:6">
      <c r="A461">
        <v>459</v>
      </c>
      <c r="B461">
        <v>459</v>
      </c>
      <c r="C461" t="s">
        <v>970</v>
      </c>
      <c r="D461">
        <v>0</v>
      </c>
      <c r="E461" t="s">
        <v>383</v>
      </c>
      <c r="F461">
        <f t="shared" si="7"/>
        <v>0</v>
      </c>
    </row>
    <row r="462" spans="1:6">
      <c r="A462">
        <v>460</v>
      </c>
      <c r="B462">
        <v>460</v>
      </c>
      <c r="C462" t="s">
        <v>971</v>
      </c>
      <c r="D462">
        <v>0</v>
      </c>
      <c r="E462" t="s">
        <v>349</v>
      </c>
      <c r="F462">
        <f t="shared" si="7"/>
        <v>0</v>
      </c>
    </row>
    <row r="463" spans="1:6">
      <c r="A463">
        <v>461</v>
      </c>
      <c r="B463">
        <v>461</v>
      </c>
      <c r="C463" t="s">
        <v>972</v>
      </c>
      <c r="D463">
        <v>0</v>
      </c>
      <c r="E463" t="s">
        <v>547</v>
      </c>
      <c r="F463">
        <f t="shared" si="7"/>
        <v>0</v>
      </c>
    </row>
    <row r="464" spans="1:6">
      <c r="A464">
        <v>462</v>
      </c>
      <c r="B464">
        <v>462</v>
      </c>
      <c r="C464" t="s">
        <v>973</v>
      </c>
      <c r="D464">
        <v>0</v>
      </c>
      <c r="E464" t="s">
        <v>547</v>
      </c>
      <c r="F464">
        <f t="shared" si="7"/>
        <v>0</v>
      </c>
    </row>
    <row r="465" spans="1:6">
      <c r="A465">
        <v>463</v>
      </c>
      <c r="B465">
        <v>463</v>
      </c>
      <c r="C465" t="s">
        <v>974</v>
      </c>
      <c r="D465">
        <v>0</v>
      </c>
      <c r="E465" t="s">
        <v>470</v>
      </c>
      <c r="F465">
        <f t="shared" si="7"/>
        <v>0</v>
      </c>
    </row>
    <row r="466" spans="1:6">
      <c r="A466">
        <v>464</v>
      </c>
      <c r="B466">
        <v>464</v>
      </c>
      <c r="C466" t="s">
        <v>975</v>
      </c>
      <c r="D466">
        <v>0</v>
      </c>
      <c r="E466" t="s">
        <v>164</v>
      </c>
      <c r="F466">
        <f t="shared" si="7"/>
        <v>0</v>
      </c>
    </row>
    <row r="467" spans="1:6">
      <c r="A467">
        <v>465</v>
      </c>
      <c r="B467">
        <v>465</v>
      </c>
      <c r="C467" t="s">
        <v>976</v>
      </c>
      <c r="D467">
        <v>0</v>
      </c>
      <c r="E467" t="s">
        <v>267</v>
      </c>
      <c r="F467">
        <f t="shared" si="7"/>
        <v>0</v>
      </c>
    </row>
    <row r="468" spans="1:6">
      <c r="A468">
        <v>466</v>
      </c>
      <c r="B468">
        <v>466</v>
      </c>
      <c r="C468" t="s">
        <v>977</v>
      </c>
      <c r="D468">
        <v>0</v>
      </c>
      <c r="E468" t="s">
        <v>452</v>
      </c>
      <c r="F468">
        <f t="shared" si="7"/>
        <v>0</v>
      </c>
    </row>
    <row r="469" spans="1:6">
      <c r="A469">
        <v>467</v>
      </c>
      <c r="B469">
        <v>467</v>
      </c>
      <c r="C469" t="s">
        <v>978</v>
      </c>
      <c r="D469">
        <v>0</v>
      </c>
      <c r="E469" t="s">
        <v>37</v>
      </c>
      <c r="F469">
        <f t="shared" si="7"/>
        <v>0</v>
      </c>
    </row>
    <row r="470" spans="1:6">
      <c r="A470">
        <v>468</v>
      </c>
      <c r="B470">
        <v>468</v>
      </c>
      <c r="C470" t="s">
        <v>979</v>
      </c>
      <c r="D470">
        <v>0</v>
      </c>
      <c r="E470" t="s">
        <v>185</v>
      </c>
      <c r="F470">
        <f t="shared" si="7"/>
        <v>0</v>
      </c>
    </row>
    <row r="471" spans="1:6">
      <c r="A471">
        <v>469</v>
      </c>
      <c r="B471">
        <v>469</v>
      </c>
      <c r="C471" t="s">
        <v>980</v>
      </c>
      <c r="D471">
        <v>0</v>
      </c>
      <c r="E471" t="s">
        <v>547</v>
      </c>
      <c r="F471">
        <f t="shared" si="7"/>
        <v>0</v>
      </c>
    </row>
    <row r="472" spans="1:6">
      <c r="A472">
        <v>470</v>
      </c>
      <c r="B472">
        <v>470</v>
      </c>
      <c r="C472" t="s">
        <v>981</v>
      </c>
      <c r="D472">
        <v>0</v>
      </c>
      <c r="E472" t="s">
        <v>547</v>
      </c>
      <c r="F472">
        <f t="shared" si="7"/>
        <v>0</v>
      </c>
    </row>
    <row r="473" spans="1:6">
      <c r="A473">
        <v>471</v>
      </c>
      <c r="B473">
        <v>471</v>
      </c>
      <c r="C473" t="s">
        <v>982</v>
      </c>
      <c r="D473">
        <v>0</v>
      </c>
      <c r="E473" t="s">
        <v>156</v>
      </c>
      <c r="F473">
        <f t="shared" si="7"/>
        <v>0</v>
      </c>
    </row>
    <row r="474" spans="1:6">
      <c r="A474">
        <v>472</v>
      </c>
      <c r="B474">
        <v>472</v>
      </c>
      <c r="C474" t="s">
        <v>983</v>
      </c>
      <c r="D474">
        <v>0</v>
      </c>
      <c r="E474" t="s">
        <v>547</v>
      </c>
      <c r="F474">
        <f t="shared" si="7"/>
        <v>0</v>
      </c>
    </row>
    <row r="475" spans="1:6">
      <c r="A475">
        <v>473</v>
      </c>
      <c r="B475">
        <v>473</v>
      </c>
      <c r="C475" t="s">
        <v>984</v>
      </c>
      <c r="D475">
        <v>0</v>
      </c>
      <c r="E475" t="s">
        <v>547</v>
      </c>
      <c r="F475">
        <f t="shared" si="7"/>
        <v>0</v>
      </c>
    </row>
    <row r="476" spans="1:6">
      <c r="A476">
        <v>474</v>
      </c>
      <c r="B476">
        <v>474</v>
      </c>
      <c r="C476" t="s">
        <v>985</v>
      </c>
      <c r="D476">
        <v>0</v>
      </c>
      <c r="E476" t="s">
        <v>547</v>
      </c>
      <c r="F476">
        <f t="shared" si="7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2"/>
  <sheetViews>
    <sheetView topLeftCell="A259" workbookViewId="0">
      <selection activeCell="F272" sqref="F1:F272"/>
    </sheetView>
  </sheetViews>
  <sheetFormatPr baseColWidth="10" defaultRowHeight="15" x14ac:dyDescent="0"/>
  <sheetData>
    <row r="1" spans="1:6">
      <c r="B1" t="s">
        <v>6</v>
      </c>
      <c r="C1" t="s">
        <v>7</v>
      </c>
      <c r="D1" t="s">
        <v>986</v>
      </c>
      <c r="E1" t="s">
        <v>9</v>
      </c>
      <c r="F1" t="str">
        <f t="shared" ref="F1:F64" si="0">D1</f>
        <v>fleaflicker</v>
      </c>
    </row>
    <row r="2" spans="1:6">
      <c r="A2">
        <v>0</v>
      </c>
      <c r="B2">
        <v>0</v>
      </c>
      <c r="C2" t="s">
        <v>48</v>
      </c>
      <c r="D2">
        <v>28.18</v>
      </c>
      <c r="E2" t="s">
        <v>48</v>
      </c>
      <c r="F2">
        <f t="shared" si="0"/>
        <v>28.18</v>
      </c>
    </row>
    <row r="3" spans="1:6">
      <c r="A3">
        <v>1</v>
      </c>
      <c r="B3">
        <v>1</v>
      </c>
      <c r="C3" t="s">
        <v>29</v>
      </c>
      <c r="D3">
        <v>25.2</v>
      </c>
      <c r="E3" t="s">
        <v>29</v>
      </c>
      <c r="F3">
        <f t="shared" si="0"/>
        <v>25.2</v>
      </c>
    </row>
    <row r="4" spans="1:6">
      <c r="A4">
        <v>2</v>
      </c>
      <c r="B4">
        <v>2</v>
      </c>
      <c r="C4" t="s">
        <v>65</v>
      </c>
      <c r="D4">
        <v>24.46</v>
      </c>
      <c r="E4" t="s">
        <v>65</v>
      </c>
      <c r="F4">
        <f t="shared" si="0"/>
        <v>24.46</v>
      </c>
    </row>
    <row r="5" spans="1:6">
      <c r="A5">
        <v>3</v>
      </c>
      <c r="B5">
        <v>3</v>
      </c>
      <c r="C5" t="s">
        <v>79</v>
      </c>
      <c r="D5">
        <v>19.8</v>
      </c>
      <c r="E5" t="s">
        <v>79</v>
      </c>
      <c r="F5">
        <f t="shared" si="0"/>
        <v>19.8</v>
      </c>
    </row>
    <row r="6" spans="1:6">
      <c r="A6">
        <v>4</v>
      </c>
      <c r="B6">
        <v>4</v>
      </c>
      <c r="C6" t="s">
        <v>61</v>
      </c>
      <c r="D6">
        <v>22.32</v>
      </c>
      <c r="E6" t="s">
        <v>61</v>
      </c>
      <c r="F6">
        <f t="shared" si="0"/>
        <v>22.32</v>
      </c>
    </row>
    <row r="7" spans="1:6">
      <c r="A7">
        <v>5</v>
      </c>
      <c r="B7">
        <v>5</v>
      </c>
      <c r="C7" t="s">
        <v>68</v>
      </c>
      <c r="D7">
        <v>23.34</v>
      </c>
      <c r="E7" t="s">
        <v>68</v>
      </c>
      <c r="F7">
        <f t="shared" si="0"/>
        <v>23.34</v>
      </c>
    </row>
    <row r="8" spans="1:6">
      <c r="A8">
        <v>6</v>
      </c>
      <c r="B8">
        <v>6</v>
      </c>
      <c r="C8" t="s">
        <v>32</v>
      </c>
      <c r="D8">
        <v>20.260000000000002</v>
      </c>
      <c r="E8" t="s">
        <v>32</v>
      </c>
      <c r="F8">
        <f t="shared" si="0"/>
        <v>20.260000000000002</v>
      </c>
    </row>
    <row r="9" spans="1:6">
      <c r="A9">
        <v>7</v>
      </c>
      <c r="B9">
        <v>7</v>
      </c>
      <c r="C9" t="s">
        <v>56</v>
      </c>
      <c r="D9">
        <v>18.18</v>
      </c>
      <c r="E9" t="s">
        <v>56</v>
      </c>
      <c r="F9">
        <f t="shared" si="0"/>
        <v>18.18</v>
      </c>
    </row>
    <row r="10" spans="1:6">
      <c r="A10">
        <v>8</v>
      </c>
      <c r="B10">
        <v>8</v>
      </c>
      <c r="C10" t="s">
        <v>109</v>
      </c>
      <c r="D10">
        <v>19.420000000000002</v>
      </c>
      <c r="E10" t="s">
        <v>109</v>
      </c>
      <c r="F10">
        <f t="shared" si="0"/>
        <v>19.420000000000002</v>
      </c>
    </row>
    <row r="11" spans="1:6">
      <c r="A11">
        <v>9</v>
      </c>
      <c r="B11">
        <v>9</v>
      </c>
      <c r="C11" t="s">
        <v>90</v>
      </c>
      <c r="D11">
        <v>19.62</v>
      </c>
      <c r="E11" t="s">
        <v>90</v>
      </c>
      <c r="F11">
        <f t="shared" si="0"/>
        <v>19.62</v>
      </c>
    </row>
    <row r="12" spans="1:6">
      <c r="A12">
        <v>10</v>
      </c>
      <c r="B12">
        <v>10</v>
      </c>
      <c r="C12" t="s">
        <v>119</v>
      </c>
      <c r="D12">
        <v>19.14</v>
      </c>
      <c r="E12" t="s">
        <v>119</v>
      </c>
      <c r="F12">
        <f t="shared" si="0"/>
        <v>19.14</v>
      </c>
    </row>
    <row r="13" spans="1:6">
      <c r="A13">
        <v>11</v>
      </c>
      <c r="B13">
        <v>11</v>
      </c>
      <c r="C13" t="s">
        <v>126</v>
      </c>
      <c r="D13">
        <v>19.04</v>
      </c>
      <c r="E13" t="s">
        <v>126</v>
      </c>
      <c r="F13">
        <f t="shared" si="0"/>
        <v>19.04</v>
      </c>
    </row>
    <row r="14" spans="1:6">
      <c r="A14">
        <v>12</v>
      </c>
      <c r="B14">
        <v>12</v>
      </c>
      <c r="C14" t="s">
        <v>102</v>
      </c>
      <c r="D14">
        <v>18.98</v>
      </c>
      <c r="E14" t="s">
        <v>102</v>
      </c>
      <c r="F14">
        <f t="shared" si="0"/>
        <v>18.98</v>
      </c>
    </row>
    <row r="15" spans="1:6">
      <c r="A15">
        <v>13</v>
      </c>
      <c r="B15">
        <v>13</v>
      </c>
      <c r="C15" t="s">
        <v>111</v>
      </c>
      <c r="D15">
        <v>18.739999999999998</v>
      </c>
      <c r="E15" t="s">
        <v>111</v>
      </c>
      <c r="F15">
        <f t="shared" si="0"/>
        <v>18.739999999999998</v>
      </c>
    </row>
    <row r="16" spans="1:6">
      <c r="A16">
        <v>14</v>
      </c>
      <c r="B16">
        <v>14</v>
      </c>
      <c r="C16" t="s">
        <v>87</v>
      </c>
      <c r="D16">
        <v>18.420000000000002</v>
      </c>
      <c r="E16" t="s">
        <v>87</v>
      </c>
      <c r="F16">
        <f t="shared" si="0"/>
        <v>18.420000000000002</v>
      </c>
    </row>
    <row r="17" spans="1:6">
      <c r="A17">
        <v>15</v>
      </c>
      <c r="B17">
        <v>15</v>
      </c>
      <c r="C17" t="s">
        <v>103</v>
      </c>
      <c r="D17">
        <v>18.559999999999999</v>
      </c>
      <c r="E17" t="s">
        <v>103</v>
      </c>
      <c r="F17">
        <f t="shared" si="0"/>
        <v>18.559999999999999</v>
      </c>
    </row>
    <row r="18" spans="1:6">
      <c r="A18">
        <v>16</v>
      </c>
      <c r="B18">
        <v>16</v>
      </c>
      <c r="C18" t="s">
        <v>62</v>
      </c>
      <c r="D18">
        <v>18.059999999999999</v>
      </c>
      <c r="E18" t="s">
        <v>62</v>
      </c>
      <c r="F18">
        <f t="shared" si="0"/>
        <v>18.059999999999999</v>
      </c>
    </row>
    <row r="19" spans="1:6">
      <c r="A19">
        <v>17</v>
      </c>
      <c r="B19">
        <v>17</v>
      </c>
      <c r="C19" t="s">
        <v>128</v>
      </c>
      <c r="D19">
        <v>18.02</v>
      </c>
      <c r="E19" t="s">
        <v>128</v>
      </c>
      <c r="F19">
        <f t="shared" si="0"/>
        <v>18.02</v>
      </c>
    </row>
    <row r="20" spans="1:6">
      <c r="A20">
        <v>18</v>
      </c>
      <c r="B20">
        <v>18</v>
      </c>
      <c r="C20" t="s">
        <v>129</v>
      </c>
      <c r="D20">
        <v>16.399999999999999</v>
      </c>
      <c r="E20" t="s">
        <v>129</v>
      </c>
      <c r="F20">
        <f t="shared" si="0"/>
        <v>16.399999999999999</v>
      </c>
    </row>
    <row r="21" spans="1:6">
      <c r="A21">
        <v>19</v>
      </c>
      <c r="B21">
        <v>19</v>
      </c>
      <c r="C21" t="s">
        <v>116</v>
      </c>
      <c r="D21">
        <v>14.74</v>
      </c>
      <c r="E21" t="s">
        <v>116</v>
      </c>
      <c r="F21">
        <f t="shared" si="0"/>
        <v>14.74</v>
      </c>
    </row>
    <row r="22" spans="1:6">
      <c r="A22">
        <v>20</v>
      </c>
      <c r="B22">
        <v>20</v>
      </c>
      <c r="C22" t="s">
        <v>987</v>
      </c>
      <c r="D22">
        <v>0</v>
      </c>
      <c r="E22" t="s">
        <v>547</v>
      </c>
      <c r="F22">
        <f t="shared" si="0"/>
        <v>0</v>
      </c>
    </row>
    <row r="23" spans="1:6">
      <c r="A23">
        <v>21</v>
      </c>
      <c r="B23">
        <v>21</v>
      </c>
      <c r="C23" t="s">
        <v>124</v>
      </c>
      <c r="D23">
        <v>14.24</v>
      </c>
      <c r="E23" t="s">
        <v>124</v>
      </c>
      <c r="F23">
        <f t="shared" si="0"/>
        <v>14.24</v>
      </c>
    </row>
    <row r="24" spans="1:6">
      <c r="A24">
        <v>22</v>
      </c>
      <c r="B24">
        <v>22</v>
      </c>
      <c r="C24" t="s">
        <v>461</v>
      </c>
      <c r="D24">
        <v>14.78</v>
      </c>
      <c r="E24" t="s">
        <v>460</v>
      </c>
      <c r="F24">
        <f t="shared" si="0"/>
        <v>14.78</v>
      </c>
    </row>
    <row r="25" spans="1:6">
      <c r="A25">
        <v>23</v>
      </c>
      <c r="B25">
        <v>23</v>
      </c>
      <c r="C25" t="s">
        <v>100</v>
      </c>
      <c r="D25">
        <v>13.82</v>
      </c>
      <c r="E25" t="s">
        <v>100</v>
      </c>
      <c r="F25">
        <f t="shared" si="0"/>
        <v>13.82</v>
      </c>
    </row>
    <row r="26" spans="1:6">
      <c r="A26">
        <v>24</v>
      </c>
      <c r="B26">
        <v>24</v>
      </c>
      <c r="C26" t="s">
        <v>59</v>
      </c>
      <c r="D26">
        <v>13.66</v>
      </c>
      <c r="E26" t="s">
        <v>57</v>
      </c>
      <c r="F26">
        <f t="shared" si="0"/>
        <v>13.66</v>
      </c>
    </row>
    <row r="27" spans="1:6">
      <c r="A27">
        <v>25</v>
      </c>
      <c r="B27">
        <v>25</v>
      </c>
      <c r="C27" t="s">
        <v>97</v>
      </c>
      <c r="D27">
        <v>13.54</v>
      </c>
      <c r="E27" t="s">
        <v>97</v>
      </c>
      <c r="F27">
        <f t="shared" si="0"/>
        <v>13.54</v>
      </c>
    </row>
    <row r="28" spans="1:6">
      <c r="A28">
        <v>26</v>
      </c>
      <c r="B28">
        <v>26</v>
      </c>
      <c r="C28" t="s">
        <v>66</v>
      </c>
      <c r="D28">
        <v>11.86</v>
      </c>
      <c r="E28" t="s">
        <v>65</v>
      </c>
      <c r="F28">
        <f t="shared" si="0"/>
        <v>11.86</v>
      </c>
    </row>
    <row r="29" spans="1:6">
      <c r="A29">
        <v>27</v>
      </c>
      <c r="B29">
        <v>27</v>
      </c>
      <c r="C29" t="s">
        <v>105</v>
      </c>
      <c r="D29">
        <v>11.42</v>
      </c>
      <c r="E29" t="s">
        <v>105</v>
      </c>
      <c r="F29">
        <f t="shared" si="0"/>
        <v>11.42</v>
      </c>
    </row>
    <row r="30" spans="1:6">
      <c r="A30">
        <v>28</v>
      </c>
      <c r="B30">
        <v>28</v>
      </c>
      <c r="C30" t="s">
        <v>113</v>
      </c>
      <c r="D30">
        <v>11.36</v>
      </c>
      <c r="E30" t="s">
        <v>113</v>
      </c>
      <c r="F30">
        <f t="shared" si="0"/>
        <v>11.36</v>
      </c>
    </row>
    <row r="31" spans="1:6">
      <c r="A31">
        <v>29</v>
      </c>
      <c r="B31">
        <v>29</v>
      </c>
      <c r="C31" t="s">
        <v>987</v>
      </c>
      <c r="D31">
        <v>0</v>
      </c>
      <c r="E31" t="s">
        <v>547</v>
      </c>
      <c r="F31">
        <f t="shared" si="0"/>
        <v>0</v>
      </c>
    </row>
    <row r="32" spans="1:6">
      <c r="A32">
        <v>30</v>
      </c>
      <c r="B32">
        <v>30</v>
      </c>
      <c r="C32" t="s">
        <v>89</v>
      </c>
      <c r="D32">
        <v>18.7</v>
      </c>
      <c r="E32" t="s">
        <v>89</v>
      </c>
      <c r="F32">
        <f t="shared" si="0"/>
        <v>18.7</v>
      </c>
    </row>
    <row r="33" spans="1:6">
      <c r="A33">
        <v>31</v>
      </c>
      <c r="B33">
        <v>31</v>
      </c>
      <c r="C33" t="s">
        <v>67</v>
      </c>
      <c r="D33">
        <v>26.7</v>
      </c>
      <c r="E33" t="s">
        <v>67</v>
      </c>
      <c r="F33">
        <f t="shared" si="0"/>
        <v>26.7</v>
      </c>
    </row>
    <row r="34" spans="1:6">
      <c r="A34">
        <v>32</v>
      </c>
      <c r="B34">
        <v>32</v>
      </c>
      <c r="C34" t="s">
        <v>21</v>
      </c>
      <c r="D34">
        <v>23.7</v>
      </c>
      <c r="E34" t="s">
        <v>21</v>
      </c>
      <c r="F34">
        <f t="shared" si="0"/>
        <v>23.7</v>
      </c>
    </row>
    <row r="35" spans="1:6">
      <c r="A35">
        <v>33</v>
      </c>
      <c r="B35">
        <v>33</v>
      </c>
      <c r="C35" t="s">
        <v>57</v>
      </c>
      <c r="D35">
        <v>24.4</v>
      </c>
      <c r="E35" t="s">
        <v>57</v>
      </c>
      <c r="F35">
        <f t="shared" si="0"/>
        <v>24.4</v>
      </c>
    </row>
    <row r="36" spans="1:6">
      <c r="A36">
        <v>34</v>
      </c>
      <c r="B36">
        <v>34</v>
      </c>
      <c r="C36" t="s">
        <v>75</v>
      </c>
      <c r="D36">
        <v>21.6</v>
      </c>
      <c r="E36" t="s">
        <v>75</v>
      </c>
      <c r="F36">
        <f t="shared" si="0"/>
        <v>21.6</v>
      </c>
    </row>
    <row r="37" spans="1:6">
      <c r="A37">
        <v>35</v>
      </c>
      <c r="B37">
        <v>35</v>
      </c>
      <c r="C37" t="s">
        <v>11</v>
      </c>
      <c r="D37">
        <v>27.3</v>
      </c>
      <c r="E37" t="s">
        <v>11</v>
      </c>
      <c r="F37">
        <f t="shared" si="0"/>
        <v>27.3</v>
      </c>
    </row>
    <row r="38" spans="1:6">
      <c r="A38">
        <v>36</v>
      </c>
      <c r="B38">
        <v>36</v>
      </c>
      <c r="C38" t="s">
        <v>25</v>
      </c>
      <c r="D38">
        <v>26.1</v>
      </c>
      <c r="E38" t="s">
        <v>25</v>
      </c>
      <c r="F38">
        <f t="shared" si="0"/>
        <v>26.1</v>
      </c>
    </row>
    <row r="39" spans="1:6">
      <c r="A39">
        <v>37</v>
      </c>
      <c r="B39">
        <v>37</v>
      </c>
      <c r="C39" t="s">
        <v>43</v>
      </c>
      <c r="D39">
        <v>22.9</v>
      </c>
      <c r="E39" t="s">
        <v>43</v>
      </c>
      <c r="F39">
        <f t="shared" si="0"/>
        <v>22.9</v>
      </c>
    </row>
    <row r="40" spans="1:6">
      <c r="A40">
        <v>38</v>
      </c>
      <c r="B40">
        <v>38</v>
      </c>
      <c r="C40" t="s">
        <v>47</v>
      </c>
      <c r="D40">
        <v>22.8</v>
      </c>
      <c r="E40" t="s">
        <v>47</v>
      </c>
      <c r="F40">
        <f t="shared" si="0"/>
        <v>22.8</v>
      </c>
    </row>
    <row r="41" spans="1:6">
      <c r="A41">
        <v>39</v>
      </c>
      <c r="B41">
        <v>39</v>
      </c>
      <c r="C41" t="s">
        <v>17</v>
      </c>
      <c r="D41">
        <v>22.8</v>
      </c>
      <c r="E41" t="s">
        <v>17</v>
      </c>
      <c r="F41">
        <f t="shared" si="0"/>
        <v>22.8</v>
      </c>
    </row>
    <row r="42" spans="1:6">
      <c r="A42">
        <v>40</v>
      </c>
      <c r="B42">
        <v>40</v>
      </c>
      <c r="C42" t="s">
        <v>69</v>
      </c>
      <c r="D42">
        <v>23.8</v>
      </c>
      <c r="E42" t="s">
        <v>69</v>
      </c>
      <c r="F42">
        <f t="shared" si="0"/>
        <v>23.8</v>
      </c>
    </row>
    <row r="43" spans="1:6">
      <c r="A43">
        <v>41</v>
      </c>
      <c r="B43">
        <v>41</v>
      </c>
      <c r="C43" t="s">
        <v>83</v>
      </c>
      <c r="D43">
        <v>22.4</v>
      </c>
      <c r="E43" t="s">
        <v>83</v>
      </c>
      <c r="F43">
        <f t="shared" si="0"/>
        <v>22.4</v>
      </c>
    </row>
    <row r="44" spans="1:6">
      <c r="A44">
        <v>42</v>
      </c>
      <c r="B44">
        <v>42</v>
      </c>
      <c r="C44" t="s">
        <v>34</v>
      </c>
      <c r="D44">
        <v>18.2</v>
      </c>
      <c r="E44" t="s">
        <v>34</v>
      </c>
      <c r="F44">
        <f t="shared" si="0"/>
        <v>18.2</v>
      </c>
    </row>
    <row r="45" spans="1:6">
      <c r="A45">
        <v>43</v>
      </c>
      <c r="B45">
        <v>43</v>
      </c>
      <c r="C45" t="s">
        <v>86</v>
      </c>
      <c r="D45">
        <v>16.8</v>
      </c>
      <c r="E45" t="s">
        <v>86</v>
      </c>
      <c r="F45">
        <f t="shared" si="0"/>
        <v>16.8</v>
      </c>
    </row>
    <row r="46" spans="1:6">
      <c r="A46">
        <v>44</v>
      </c>
      <c r="B46">
        <v>44</v>
      </c>
      <c r="C46" t="s">
        <v>82</v>
      </c>
      <c r="D46">
        <v>16.5</v>
      </c>
      <c r="E46" t="s">
        <v>82</v>
      </c>
      <c r="F46">
        <f t="shared" si="0"/>
        <v>16.5</v>
      </c>
    </row>
    <row r="47" spans="1:6">
      <c r="A47">
        <v>45</v>
      </c>
      <c r="B47">
        <v>45</v>
      </c>
      <c r="C47" t="s">
        <v>42</v>
      </c>
      <c r="D47">
        <v>21.5</v>
      </c>
      <c r="E47" t="s">
        <v>42</v>
      </c>
      <c r="F47">
        <f t="shared" si="0"/>
        <v>21.5</v>
      </c>
    </row>
    <row r="48" spans="1:6">
      <c r="A48">
        <v>46</v>
      </c>
      <c r="B48">
        <v>46</v>
      </c>
      <c r="C48" t="s">
        <v>196</v>
      </c>
      <c r="D48">
        <v>16.399999999999999</v>
      </c>
      <c r="E48" t="s">
        <v>196</v>
      </c>
      <c r="F48">
        <f t="shared" si="0"/>
        <v>16.399999999999999</v>
      </c>
    </row>
    <row r="49" spans="1:6">
      <c r="A49">
        <v>47</v>
      </c>
      <c r="B49">
        <v>47</v>
      </c>
      <c r="C49" t="s">
        <v>44</v>
      </c>
      <c r="D49">
        <v>20.3</v>
      </c>
      <c r="E49" t="s">
        <v>44</v>
      </c>
      <c r="F49">
        <f t="shared" si="0"/>
        <v>20.3</v>
      </c>
    </row>
    <row r="50" spans="1:6">
      <c r="A50">
        <v>48</v>
      </c>
      <c r="B50">
        <v>48</v>
      </c>
      <c r="C50" t="s">
        <v>988</v>
      </c>
      <c r="D50">
        <v>20.3</v>
      </c>
      <c r="E50" t="s">
        <v>547</v>
      </c>
      <c r="F50">
        <f t="shared" si="0"/>
        <v>20.3</v>
      </c>
    </row>
    <row r="51" spans="1:6">
      <c r="A51">
        <v>49</v>
      </c>
      <c r="B51">
        <v>49</v>
      </c>
      <c r="C51" t="s">
        <v>989</v>
      </c>
      <c r="D51">
        <v>16.2</v>
      </c>
      <c r="E51" t="s">
        <v>547</v>
      </c>
      <c r="F51">
        <f t="shared" si="0"/>
        <v>16.2</v>
      </c>
    </row>
    <row r="52" spans="1:6">
      <c r="A52">
        <v>50</v>
      </c>
      <c r="B52">
        <v>50</v>
      </c>
      <c r="C52" t="s">
        <v>990</v>
      </c>
      <c r="D52">
        <v>0</v>
      </c>
      <c r="E52" t="s">
        <v>547</v>
      </c>
      <c r="F52">
        <f t="shared" si="0"/>
        <v>0</v>
      </c>
    </row>
    <row r="53" spans="1:6">
      <c r="A53">
        <v>51</v>
      </c>
      <c r="B53">
        <v>51</v>
      </c>
      <c r="C53" t="s">
        <v>991</v>
      </c>
      <c r="D53">
        <v>20.100000000000001</v>
      </c>
      <c r="E53" t="s">
        <v>547</v>
      </c>
      <c r="F53">
        <f t="shared" si="0"/>
        <v>20.100000000000001</v>
      </c>
    </row>
    <row r="54" spans="1:6">
      <c r="A54">
        <v>52</v>
      </c>
      <c r="B54">
        <v>52</v>
      </c>
      <c r="C54" t="s">
        <v>52</v>
      </c>
      <c r="D54">
        <v>20.100000000000001</v>
      </c>
      <c r="E54" t="s">
        <v>52</v>
      </c>
      <c r="F54">
        <f t="shared" si="0"/>
        <v>20.100000000000001</v>
      </c>
    </row>
    <row r="55" spans="1:6">
      <c r="A55">
        <v>53</v>
      </c>
      <c r="B55">
        <v>53</v>
      </c>
      <c r="C55" t="s">
        <v>72</v>
      </c>
      <c r="D55">
        <v>19.899999999999999</v>
      </c>
      <c r="E55" t="s">
        <v>72</v>
      </c>
      <c r="F55">
        <f t="shared" si="0"/>
        <v>19.899999999999999</v>
      </c>
    </row>
    <row r="56" spans="1:6">
      <c r="A56">
        <v>54</v>
      </c>
      <c r="B56">
        <v>54</v>
      </c>
      <c r="C56" t="s">
        <v>197</v>
      </c>
      <c r="D56">
        <v>19.600000000000001</v>
      </c>
      <c r="E56" t="s">
        <v>197</v>
      </c>
      <c r="F56">
        <f t="shared" si="0"/>
        <v>19.600000000000001</v>
      </c>
    </row>
    <row r="57" spans="1:6">
      <c r="A57">
        <v>55</v>
      </c>
      <c r="B57">
        <v>55</v>
      </c>
      <c r="C57" t="s">
        <v>115</v>
      </c>
      <c r="D57">
        <v>15.6</v>
      </c>
      <c r="E57" t="s">
        <v>115</v>
      </c>
      <c r="F57">
        <f t="shared" si="0"/>
        <v>15.6</v>
      </c>
    </row>
    <row r="58" spans="1:6">
      <c r="A58">
        <v>56</v>
      </c>
      <c r="B58">
        <v>56</v>
      </c>
      <c r="C58" t="s">
        <v>170</v>
      </c>
      <c r="D58">
        <v>15.5</v>
      </c>
      <c r="E58" t="s">
        <v>170</v>
      </c>
      <c r="F58">
        <f t="shared" si="0"/>
        <v>15.5</v>
      </c>
    </row>
    <row r="59" spans="1:6">
      <c r="A59">
        <v>57</v>
      </c>
      <c r="B59">
        <v>57</v>
      </c>
      <c r="C59" t="s">
        <v>175</v>
      </c>
      <c r="D59">
        <v>14.5</v>
      </c>
      <c r="E59" t="s">
        <v>175</v>
      </c>
      <c r="F59">
        <f t="shared" si="0"/>
        <v>14.5</v>
      </c>
    </row>
    <row r="60" spans="1:6">
      <c r="A60">
        <v>58</v>
      </c>
      <c r="B60">
        <v>58</v>
      </c>
      <c r="C60" t="s">
        <v>198</v>
      </c>
      <c r="D60">
        <v>18.5</v>
      </c>
      <c r="E60" t="s">
        <v>198</v>
      </c>
      <c r="F60">
        <f t="shared" si="0"/>
        <v>18.5</v>
      </c>
    </row>
    <row r="61" spans="1:6">
      <c r="A61">
        <v>59</v>
      </c>
      <c r="B61">
        <v>59</v>
      </c>
      <c r="C61" t="s">
        <v>81</v>
      </c>
      <c r="D61">
        <v>19.3</v>
      </c>
      <c r="E61" t="s">
        <v>81</v>
      </c>
      <c r="F61">
        <f t="shared" si="0"/>
        <v>19.3</v>
      </c>
    </row>
    <row r="62" spans="1:6">
      <c r="A62">
        <v>60</v>
      </c>
      <c r="B62">
        <v>60</v>
      </c>
      <c r="C62" t="s">
        <v>112</v>
      </c>
      <c r="D62">
        <v>19.2</v>
      </c>
      <c r="E62" t="s">
        <v>112</v>
      </c>
      <c r="F62">
        <f t="shared" si="0"/>
        <v>19.2</v>
      </c>
    </row>
    <row r="63" spans="1:6">
      <c r="A63">
        <v>61</v>
      </c>
      <c r="B63">
        <v>61</v>
      </c>
      <c r="C63" t="s">
        <v>179</v>
      </c>
      <c r="D63">
        <v>19.100000000000001</v>
      </c>
      <c r="E63" t="s">
        <v>179</v>
      </c>
      <c r="F63">
        <f t="shared" si="0"/>
        <v>19.100000000000001</v>
      </c>
    </row>
    <row r="64" spans="1:6">
      <c r="A64">
        <v>62</v>
      </c>
      <c r="B64">
        <v>62</v>
      </c>
      <c r="C64" t="s">
        <v>114</v>
      </c>
      <c r="D64">
        <v>16.100000000000001</v>
      </c>
      <c r="E64" t="s">
        <v>114</v>
      </c>
      <c r="F64">
        <f t="shared" si="0"/>
        <v>16.100000000000001</v>
      </c>
    </row>
    <row r="65" spans="1:6">
      <c r="A65">
        <v>63</v>
      </c>
      <c r="B65">
        <v>63</v>
      </c>
      <c r="C65" t="s">
        <v>93</v>
      </c>
      <c r="D65">
        <v>18.899999999999999</v>
      </c>
      <c r="E65" t="s">
        <v>93</v>
      </c>
      <c r="F65">
        <f t="shared" ref="F65:F128" si="1">D65</f>
        <v>18.899999999999999</v>
      </c>
    </row>
    <row r="66" spans="1:6">
      <c r="A66">
        <v>64</v>
      </c>
      <c r="B66">
        <v>64</v>
      </c>
      <c r="C66" t="s">
        <v>992</v>
      </c>
      <c r="D66">
        <v>14.8</v>
      </c>
      <c r="E66" t="s">
        <v>547</v>
      </c>
      <c r="F66">
        <f t="shared" si="1"/>
        <v>14.8</v>
      </c>
    </row>
    <row r="67" spans="1:6">
      <c r="A67">
        <v>65</v>
      </c>
      <c r="B67">
        <v>65</v>
      </c>
      <c r="C67" t="s">
        <v>60</v>
      </c>
      <c r="D67">
        <v>18.8</v>
      </c>
      <c r="E67" t="s">
        <v>60</v>
      </c>
      <c r="F67">
        <f t="shared" si="1"/>
        <v>18.8</v>
      </c>
    </row>
    <row r="68" spans="1:6">
      <c r="A68">
        <v>66</v>
      </c>
      <c r="B68">
        <v>66</v>
      </c>
      <c r="C68" t="s">
        <v>71</v>
      </c>
      <c r="D68">
        <v>17.8</v>
      </c>
      <c r="E68" t="s">
        <v>71</v>
      </c>
      <c r="F68">
        <f t="shared" si="1"/>
        <v>17.8</v>
      </c>
    </row>
    <row r="69" spans="1:6">
      <c r="A69">
        <v>67</v>
      </c>
      <c r="B69">
        <v>67</v>
      </c>
      <c r="C69" t="s">
        <v>993</v>
      </c>
      <c r="D69">
        <v>16.7</v>
      </c>
      <c r="E69" t="s">
        <v>14</v>
      </c>
      <c r="F69">
        <f t="shared" si="1"/>
        <v>16.7</v>
      </c>
    </row>
    <row r="70" spans="1:6">
      <c r="A70">
        <v>68</v>
      </c>
      <c r="B70">
        <v>68</v>
      </c>
      <c r="C70" t="s">
        <v>94</v>
      </c>
      <c r="D70">
        <v>14.7</v>
      </c>
      <c r="E70" t="s">
        <v>94</v>
      </c>
      <c r="F70">
        <f t="shared" si="1"/>
        <v>14.7</v>
      </c>
    </row>
    <row r="71" spans="1:6">
      <c r="A71">
        <v>69</v>
      </c>
      <c r="B71">
        <v>69</v>
      </c>
      <c r="C71" t="s">
        <v>37</v>
      </c>
      <c r="D71">
        <v>17.7</v>
      </c>
      <c r="E71" t="s">
        <v>37</v>
      </c>
      <c r="F71">
        <f t="shared" si="1"/>
        <v>17.7</v>
      </c>
    </row>
    <row r="72" spans="1:6">
      <c r="A72">
        <v>70</v>
      </c>
      <c r="B72">
        <v>70</v>
      </c>
      <c r="C72" t="s">
        <v>88</v>
      </c>
      <c r="D72">
        <v>17.600000000000001</v>
      </c>
      <c r="E72" t="s">
        <v>88</v>
      </c>
      <c r="F72">
        <f t="shared" si="1"/>
        <v>17.600000000000001</v>
      </c>
    </row>
    <row r="73" spans="1:6">
      <c r="A73">
        <v>71</v>
      </c>
      <c r="B73">
        <v>71</v>
      </c>
      <c r="C73" t="s">
        <v>990</v>
      </c>
      <c r="D73">
        <v>0</v>
      </c>
      <c r="E73" t="s">
        <v>547</v>
      </c>
      <c r="F73">
        <f t="shared" si="1"/>
        <v>0</v>
      </c>
    </row>
    <row r="74" spans="1:6">
      <c r="A74">
        <v>72</v>
      </c>
      <c r="B74">
        <v>72</v>
      </c>
      <c r="C74" t="s">
        <v>106</v>
      </c>
      <c r="D74">
        <v>17.600000000000001</v>
      </c>
      <c r="E74" t="s">
        <v>106</v>
      </c>
      <c r="F74">
        <f t="shared" si="1"/>
        <v>17.600000000000001</v>
      </c>
    </row>
    <row r="75" spans="1:6">
      <c r="A75">
        <v>73</v>
      </c>
      <c r="B75">
        <v>73</v>
      </c>
      <c r="C75" t="s">
        <v>142</v>
      </c>
      <c r="D75">
        <v>18.600000000000001</v>
      </c>
      <c r="E75" t="s">
        <v>142</v>
      </c>
      <c r="F75">
        <f t="shared" si="1"/>
        <v>18.600000000000001</v>
      </c>
    </row>
    <row r="76" spans="1:6">
      <c r="A76">
        <v>74</v>
      </c>
      <c r="B76">
        <v>74</v>
      </c>
      <c r="C76" t="s">
        <v>421</v>
      </c>
      <c r="D76">
        <v>17.600000000000001</v>
      </c>
      <c r="E76" t="s">
        <v>421</v>
      </c>
      <c r="F76">
        <f t="shared" si="1"/>
        <v>17.600000000000001</v>
      </c>
    </row>
    <row r="77" spans="1:6">
      <c r="A77">
        <v>75</v>
      </c>
      <c r="B77">
        <v>75</v>
      </c>
      <c r="C77" t="s">
        <v>222</v>
      </c>
      <c r="D77">
        <v>17.3</v>
      </c>
      <c r="E77" t="s">
        <v>222</v>
      </c>
      <c r="F77">
        <f t="shared" si="1"/>
        <v>17.3</v>
      </c>
    </row>
    <row r="78" spans="1:6">
      <c r="A78">
        <v>76</v>
      </c>
      <c r="B78">
        <v>76</v>
      </c>
      <c r="C78" t="s">
        <v>118</v>
      </c>
      <c r="D78">
        <v>17.100000000000001</v>
      </c>
      <c r="E78" t="s">
        <v>118</v>
      </c>
      <c r="F78">
        <f t="shared" si="1"/>
        <v>17.100000000000001</v>
      </c>
    </row>
    <row r="79" spans="1:6">
      <c r="A79">
        <v>77</v>
      </c>
      <c r="B79">
        <v>77</v>
      </c>
      <c r="C79" t="s">
        <v>107</v>
      </c>
      <c r="D79">
        <v>17.100000000000001</v>
      </c>
      <c r="E79" t="s">
        <v>107</v>
      </c>
      <c r="F79">
        <f t="shared" si="1"/>
        <v>17.100000000000001</v>
      </c>
    </row>
    <row r="80" spans="1:6">
      <c r="A80">
        <v>78</v>
      </c>
      <c r="B80">
        <v>78</v>
      </c>
      <c r="C80" t="s">
        <v>173</v>
      </c>
      <c r="D80">
        <v>16</v>
      </c>
      <c r="E80" t="s">
        <v>173</v>
      </c>
      <c r="F80">
        <f t="shared" si="1"/>
        <v>16</v>
      </c>
    </row>
    <row r="81" spans="1:6">
      <c r="A81">
        <v>79</v>
      </c>
      <c r="B81">
        <v>79</v>
      </c>
      <c r="C81" t="s">
        <v>74</v>
      </c>
      <c r="D81">
        <v>13</v>
      </c>
      <c r="E81" t="s">
        <v>74</v>
      </c>
      <c r="F81">
        <f t="shared" si="1"/>
        <v>13</v>
      </c>
    </row>
    <row r="82" spans="1:6">
      <c r="A82">
        <v>80</v>
      </c>
      <c r="B82">
        <v>80</v>
      </c>
      <c r="C82" t="s">
        <v>177</v>
      </c>
      <c r="D82">
        <v>16</v>
      </c>
      <c r="E82" t="s">
        <v>177</v>
      </c>
      <c r="F82">
        <f t="shared" si="1"/>
        <v>16</v>
      </c>
    </row>
    <row r="83" spans="1:6">
      <c r="A83">
        <v>81</v>
      </c>
      <c r="B83">
        <v>81</v>
      </c>
      <c r="C83" t="s">
        <v>185</v>
      </c>
      <c r="D83">
        <v>13.9</v>
      </c>
      <c r="E83" t="s">
        <v>185</v>
      </c>
      <c r="F83">
        <f t="shared" si="1"/>
        <v>13.9</v>
      </c>
    </row>
    <row r="84" spans="1:6">
      <c r="A84">
        <v>82</v>
      </c>
      <c r="B84">
        <v>82</v>
      </c>
      <c r="C84" t="s">
        <v>193</v>
      </c>
      <c r="D84">
        <v>16.8</v>
      </c>
      <c r="E84" t="s">
        <v>193</v>
      </c>
      <c r="F84">
        <f t="shared" si="1"/>
        <v>16.8</v>
      </c>
    </row>
    <row r="85" spans="1:6">
      <c r="A85">
        <v>83</v>
      </c>
      <c r="B85">
        <v>83</v>
      </c>
      <c r="C85" t="s">
        <v>63</v>
      </c>
      <c r="D85">
        <v>16.8</v>
      </c>
      <c r="E85" t="s">
        <v>63</v>
      </c>
      <c r="F85">
        <f t="shared" si="1"/>
        <v>16.8</v>
      </c>
    </row>
    <row r="86" spans="1:6">
      <c r="A86">
        <v>84</v>
      </c>
      <c r="B86">
        <v>84</v>
      </c>
      <c r="C86" t="s">
        <v>171</v>
      </c>
      <c r="D86">
        <v>12.7</v>
      </c>
      <c r="E86" t="s">
        <v>171</v>
      </c>
      <c r="F86">
        <f t="shared" si="1"/>
        <v>12.7</v>
      </c>
    </row>
    <row r="87" spans="1:6">
      <c r="A87">
        <v>85</v>
      </c>
      <c r="B87">
        <v>85</v>
      </c>
      <c r="C87" t="s">
        <v>99</v>
      </c>
      <c r="D87">
        <v>16.7</v>
      </c>
      <c r="E87" t="s">
        <v>99</v>
      </c>
      <c r="F87">
        <f t="shared" si="1"/>
        <v>16.7</v>
      </c>
    </row>
    <row r="88" spans="1:6">
      <c r="A88">
        <v>86</v>
      </c>
      <c r="B88">
        <v>86</v>
      </c>
      <c r="C88" t="s">
        <v>189</v>
      </c>
      <c r="D88">
        <v>15.7</v>
      </c>
      <c r="E88" t="s">
        <v>189</v>
      </c>
      <c r="F88">
        <f t="shared" si="1"/>
        <v>15.7</v>
      </c>
    </row>
    <row r="89" spans="1:6">
      <c r="A89">
        <v>87</v>
      </c>
      <c r="B89">
        <v>87</v>
      </c>
      <c r="C89" t="s">
        <v>201</v>
      </c>
      <c r="D89">
        <v>12.6</v>
      </c>
      <c r="E89" t="s">
        <v>201</v>
      </c>
      <c r="F89">
        <f t="shared" si="1"/>
        <v>12.6</v>
      </c>
    </row>
    <row r="90" spans="1:6">
      <c r="A90">
        <v>88</v>
      </c>
      <c r="B90">
        <v>88</v>
      </c>
      <c r="C90" t="s">
        <v>420</v>
      </c>
      <c r="D90">
        <v>16.600000000000001</v>
      </c>
      <c r="E90" t="s">
        <v>420</v>
      </c>
      <c r="F90">
        <f t="shared" si="1"/>
        <v>16.600000000000001</v>
      </c>
    </row>
    <row r="91" spans="1:6">
      <c r="A91">
        <v>89</v>
      </c>
      <c r="B91">
        <v>89</v>
      </c>
      <c r="C91" t="s">
        <v>121</v>
      </c>
      <c r="D91">
        <v>15.5</v>
      </c>
      <c r="E91" t="s">
        <v>121</v>
      </c>
      <c r="F91">
        <f t="shared" si="1"/>
        <v>15.5</v>
      </c>
    </row>
    <row r="92" spans="1:6">
      <c r="A92">
        <v>90</v>
      </c>
      <c r="B92">
        <v>90</v>
      </c>
      <c r="C92" t="s">
        <v>172</v>
      </c>
      <c r="D92">
        <v>12.4</v>
      </c>
      <c r="E92" t="s">
        <v>172</v>
      </c>
      <c r="F92">
        <f t="shared" si="1"/>
        <v>12.4</v>
      </c>
    </row>
    <row r="93" spans="1:6">
      <c r="A93">
        <v>91</v>
      </c>
      <c r="B93">
        <v>91</v>
      </c>
      <c r="C93" t="s">
        <v>207</v>
      </c>
      <c r="D93">
        <v>13.4</v>
      </c>
      <c r="E93" t="s">
        <v>207</v>
      </c>
      <c r="F93">
        <f t="shared" si="1"/>
        <v>13.4</v>
      </c>
    </row>
    <row r="94" spans="1:6">
      <c r="A94">
        <v>92</v>
      </c>
      <c r="B94">
        <v>92</v>
      </c>
      <c r="C94" t="s">
        <v>990</v>
      </c>
      <c r="D94">
        <v>0</v>
      </c>
      <c r="E94" t="s">
        <v>547</v>
      </c>
      <c r="F94">
        <f t="shared" si="1"/>
        <v>0</v>
      </c>
    </row>
    <row r="95" spans="1:6">
      <c r="A95">
        <v>93</v>
      </c>
      <c r="B95">
        <v>93</v>
      </c>
      <c r="C95" t="s">
        <v>136</v>
      </c>
      <c r="D95">
        <v>15.3</v>
      </c>
      <c r="E95" t="s">
        <v>136</v>
      </c>
      <c r="F95">
        <f t="shared" si="1"/>
        <v>15.3</v>
      </c>
    </row>
    <row r="96" spans="1:6">
      <c r="A96">
        <v>94</v>
      </c>
      <c r="B96">
        <v>94</v>
      </c>
      <c r="C96" t="s">
        <v>176</v>
      </c>
      <c r="D96">
        <v>16.100000000000001</v>
      </c>
      <c r="E96" t="s">
        <v>176</v>
      </c>
      <c r="F96">
        <f t="shared" si="1"/>
        <v>16.100000000000001</v>
      </c>
    </row>
    <row r="97" spans="1:6">
      <c r="A97">
        <v>95</v>
      </c>
      <c r="B97">
        <v>95</v>
      </c>
      <c r="C97" t="s">
        <v>422</v>
      </c>
      <c r="D97">
        <v>16.100000000000001</v>
      </c>
      <c r="E97" t="s">
        <v>422</v>
      </c>
      <c r="F97">
        <f t="shared" si="1"/>
        <v>16.100000000000001</v>
      </c>
    </row>
    <row r="98" spans="1:6">
      <c r="A98">
        <v>96</v>
      </c>
      <c r="B98">
        <v>96</v>
      </c>
      <c r="C98" t="s">
        <v>186</v>
      </c>
      <c r="D98">
        <v>12</v>
      </c>
      <c r="E98" t="s">
        <v>186</v>
      </c>
      <c r="F98">
        <f t="shared" si="1"/>
        <v>12</v>
      </c>
    </row>
    <row r="99" spans="1:6">
      <c r="A99">
        <v>97</v>
      </c>
      <c r="B99">
        <v>97</v>
      </c>
      <c r="C99" t="s">
        <v>994</v>
      </c>
      <c r="D99">
        <v>15</v>
      </c>
      <c r="E99" t="s">
        <v>547</v>
      </c>
      <c r="F99">
        <f t="shared" si="1"/>
        <v>15</v>
      </c>
    </row>
    <row r="100" spans="1:6">
      <c r="A100">
        <v>98</v>
      </c>
      <c r="B100">
        <v>98</v>
      </c>
      <c r="C100" t="s">
        <v>217</v>
      </c>
      <c r="D100">
        <v>11.9</v>
      </c>
      <c r="E100" t="s">
        <v>217</v>
      </c>
      <c r="F100">
        <f t="shared" si="1"/>
        <v>11.9</v>
      </c>
    </row>
    <row r="101" spans="1:6">
      <c r="A101">
        <v>99</v>
      </c>
      <c r="B101">
        <v>99</v>
      </c>
      <c r="C101" t="s">
        <v>995</v>
      </c>
      <c r="D101">
        <v>14.9</v>
      </c>
      <c r="E101" t="s">
        <v>76</v>
      </c>
      <c r="F101">
        <f t="shared" si="1"/>
        <v>14.9</v>
      </c>
    </row>
    <row r="102" spans="1:6">
      <c r="A102">
        <v>100</v>
      </c>
      <c r="B102">
        <v>100</v>
      </c>
      <c r="C102" t="s">
        <v>195</v>
      </c>
      <c r="D102">
        <v>14.9</v>
      </c>
      <c r="E102" t="s">
        <v>195</v>
      </c>
      <c r="F102">
        <f t="shared" si="1"/>
        <v>14.9</v>
      </c>
    </row>
    <row r="103" spans="1:6">
      <c r="A103">
        <v>101</v>
      </c>
      <c r="B103">
        <v>101</v>
      </c>
      <c r="C103" t="s">
        <v>80</v>
      </c>
      <c r="D103">
        <v>11.7</v>
      </c>
      <c r="E103" t="s">
        <v>80</v>
      </c>
      <c r="F103">
        <f t="shared" si="1"/>
        <v>11.7</v>
      </c>
    </row>
    <row r="104" spans="1:6">
      <c r="A104">
        <v>102</v>
      </c>
      <c r="B104">
        <v>102</v>
      </c>
      <c r="C104" t="s">
        <v>212</v>
      </c>
      <c r="D104">
        <v>12.6</v>
      </c>
      <c r="E104" t="s">
        <v>212</v>
      </c>
      <c r="F104">
        <f t="shared" si="1"/>
        <v>12.6</v>
      </c>
    </row>
    <row r="105" spans="1:6">
      <c r="A105">
        <v>103</v>
      </c>
      <c r="B105">
        <v>103</v>
      </c>
      <c r="C105" t="s">
        <v>238</v>
      </c>
      <c r="D105">
        <v>13.6</v>
      </c>
      <c r="E105" t="s">
        <v>238</v>
      </c>
      <c r="F105">
        <f t="shared" si="1"/>
        <v>13.6</v>
      </c>
    </row>
    <row r="106" spans="1:6">
      <c r="A106">
        <v>104</v>
      </c>
      <c r="B106">
        <v>104</v>
      </c>
      <c r="C106" t="s">
        <v>334</v>
      </c>
      <c r="D106">
        <v>14.6</v>
      </c>
      <c r="E106" t="s">
        <v>334</v>
      </c>
      <c r="F106">
        <f t="shared" si="1"/>
        <v>14.6</v>
      </c>
    </row>
    <row r="107" spans="1:6">
      <c r="A107">
        <v>105</v>
      </c>
      <c r="B107">
        <v>105</v>
      </c>
      <c r="C107" t="s">
        <v>280</v>
      </c>
      <c r="D107">
        <v>14.6</v>
      </c>
      <c r="E107" t="s">
        <v>280</v>
      </c>
      <c r="F107">
        <f t="shared" si="1"/>
        <v>14.6</v>
      </c>
    </row>
    <row r="108" spans="1:6">
      <c r="A108">
        <v>106</v>
      </c>
      <c r="B108">
        <v>106</v>
      </c>
      <c r="C108" t="s">
        <v>191</v>
      </c>
      <c r="D108">
        <v>14.5</v>
      </c>
      <c r="E108" t="s">
        <v>191</v>
      </c>
      <c r="F108">
        <f t="shared" si="1"/>
        <v>14.5</v>
      </c>
    </row>
    <row r="109" spans="1:6">
      <c r="A109">
        <v>107</v>
      </c>
      <c r="B109">
        <v>107</v>
      </c>
      <c r="C109" t="s">
        <v>127</v>
      </c>
      <c r="D109">
        <v>13.3</v>
      </c>
      <c r="E109" t="s">
        <v>127</v>
      </c>
      <c r="F109">
        <f t="shared" si="1"/>
        <v>13.3</v>
      </c>
    </row>
    <row r="110" spans="1:6">
      <c r="A110">
        <v>108</v>
      </c>
      <c r="B110">
        <v>108</v>
      </c>
      <c r="C110" t="s">
        <v>406</v>
      </c>
      <c r="D110">
        <v>13.2</v>
      </c>
      <c r="E110" t="s">
        <v>406</v>
      </c>
      <c r="F110">
        <f t="shared" si="1"/>
        <v>13.2</v>
      </c>
    </row>
    <row r="111" spans="1:6">
      <c r="A111">
        <v>109</v>
      </c>
      <c r="B111">
        <v>109</v>
      </c>
      <c r="C111" t="s">
        <v>271</v>
      </c>
      <c r="D111">
        <v>14.2</v>
      </c>
      <c r="E111" t="s">
        <v>271</v>
      </c>
      <c r="F111">
        <f t="shared" si="1"/>
        <v>14.2</v>
      </c>
    </row>
    <row r="112" spans="1:6">
      <c r="A112">
        <v>110</v>
      </c>
      <c r="B112">
        <v>110</v>
      </c>
      <c r="C112" t="s">
        <v>226</v>
      </c>
      <c r="D112">
        <v>13.1</v>
      </c>
      <c r="E112" t="s">
        <v>226</v>
      </c>
      <c r="F112">
        <f t="shared" si="1"/>
        <v>13.1</v>
      </c>
    </row>
    <row r="113" spans="1:6">
      <c r="A113">
        <v>111</v>
      </c>
      <c r="B113">
        <v>111</v>
      </c>
      <c r="C113" t="s">
        <v>210</v>
      </c>
      <c r="D113">
        <v>15.1</v>
      </c>
      <c r="E113" t="s">
        <v>210</v>
      </c>
      <c r="F113">
        <f t="shared" si="1"/>
        <v>15.1</v>
      </c>
    </row>
    <row r="114" spans="1:6">
      <c r="A114">
        <v>112</v>
      </c>
      <c r="B114">
        <v>112</v>
      </c>
      <c r="C114" t="s">
        <v>228</v>
      </c>
      <c r="D114">
        <v>12.7</v>
      </c>
      <c r="E114" t="s">
        <v>228</v>
      </c>
      <c r="F114">
        <f t="shared" si="1"/>
        <v>12.7</v>
      </c>
    </row>
    <row r="115" spans="1:6">
      <c r="A115">
        <v>113</v>
      </c>
      <c r="B115">
        <v>113</v>
      </c>
      <c r="C115" t="s">
        <v>990</v>
      </c>
      <c r="D115">
        <v>0</v>
      </c>
      <c r="E115" t="s">
        <v>547</v>
      </c>
      <c r="F115">
        <f t="shared" si="1"/>
        <v>0</v>
      </c>
    </row>
    <row r="116" spans="1:6">
      <c r="A116">
        <v>114</v>
      </c>
      <c r="B116">
        <v>114</v>
      </c>
      <c r="C116" t="s">
        <v>223</v>
      </c>
      <c r="D116">
        <v>13.7</v>
      </c>
      <c r="E116" t="s">
        <v>223</v>
      </c>
      <c r="F116">
        <f t="shared" si="1"/>
        <v>13.7</v>
      </c>
    </row>
    <row r="117" spans="1:6">
      <c r="A117">
        <v>115</v>
      </c>
      <c r="B117">
        <v>115</v>
      </c>
      <c r="C117" t="s">
        <v>219</v>
      </c>
      <c r="D117">
        <v>13.4</v>
      </c>
      <c r="E117" t="s">
        <v>219</v>
      </c>
      <c r="F117">
        <f t="shared" si="1"/>
        <v>13.4</v>
      </c>
    </row>
    <row r="118" spans="1:6">
      <c r="A118">
        <v>116</v>
      </c>
      <c r="B118">
        <v>116</v>
      </c>
      <c r="C118" t="s">
        <v>255</v>
      </c>
      <c r="D118">
        <v>13.3</v>
      </c>
      <c r="E118" t="s">
        <v>255</v>
      </c>
      <c r="F118">
        <f t="shared" si="1"/>
        <v>13.3</v>
      </c>
    </row>
    <row r="119" spans="1:6">
      <c r="A119">
        <v>117</v>
      </c>
      <c r="B119">
        <v>117</v>
      </c>
      <c r="C119" t="s">
        <v>203</v>
      </c>
      <c r="D119">
        <v>12.1</v>
      </c>
      <c r="E119" t="s">
        <v>203</v>
      </c>
      <c r="F119">
        <f t="shared" si="1"/>
        <v>12.1</v>
      </c>
    </row>
    <row r="120" spans="1:6">
      <c r="A120">
        <v>118</v>
      </c>
      <c r="B120">
        <v>118</v>
      </c>
      <c r="C120" t="s">
        <v>427</v>
      </c>
      <c r="D120">
        <v>12.1</v>
      </c>
      <c r="E120" t="s">
        <v>427</v>
      </c>
      <c r="F120">
        <f t="shared" si="1"/>
        <v>12.1</v>
      </c>
    </row>
    <row r="121" spans="1:6">
      <c r="A121">
        <v>119</v>
      </c>
      <c r="B121">
        <v>119</v>
      </c>
      <c r="C121" t="s">
        <v>996</v>
      </c>
      <c r="D121">
        <v>11.9</v>
      </c>
      <c r="E121" t="s">
        <v>547</v>
      </c>
      <c r="F121">
        <f t="shared" si="1"/>
        <v>11.9</v>
      </c>
    </row>
    <row r="122" spans="1:6">
      <c r="A122">
        <v>120</v>
      </c>
      <c r="B122">
        <v>120</v>
      </c>
      <c r="C122" t="s">
        <v>202</v>
      </c>
      <c r="D122">
        <v>12.4</v>
      </c>
      <c r="E122" t="s">
        <v>202</v>
      </c>
      <c r="F122">
        <f t="shared" si="1"/>
        <v>12.4</v>
      </c>
    </row>
    <row r="123" spans="1:6">
      <c r="A123">
        <v>121</v>
      </c>
      <c r="B123">
        <v>121</v>
      </c>
      <c r="C123" t="s">
        <v>321</v>
      </c>
      <c r="D123">
        <v>9.9</v>
      </c>
      <c r="E123" t="s">
        <v>321</v>
      </c>
      <c r="F123">
        <f t="shared" si="1"/>
        <v>9.9</v>
      </c>
    </row>
    <row r="124" spans="1:6">
      <c r="A124">
        <v>122</v>
      </c>
      <c r="B124">
        <v>122</v>
      </c>
      <c r="C124" t="s">
        <v>187</v>
      </c>
      <c r="D124">
        <v>9.8000000000000007</v>
      </c>
      <c r="E124" t="s">
        <v>187</v>
      </c>
      <c r="F124">
        <f t="shared" si="1"/>
        <v>9.8000000000000007</v>
      </c>
    </row>
    <row r="125" spans="1:6">
      <c r="A125">
        <v>123</v>
      </c>
      <c r="B125">
        <v>123</v>
      </c>
      <c r="C125" t="s">
        <v>241</v>
      </c>
      <c r="D125">
        <v>7.7</v>
      </c>
      <c r="E125" t="s">
        <v>241</v>
      </c>
      <c r="F125">
        <f t="shared" si="1"/>
        <v>7.7</v>
      </c>
    </row>
    <row r="126" spans="1:6">
      <c r="A126">
        <v>124</v>
      </c>
      <c r="B126">
        <v>124</v>
      </c>
      <c r="C126" t="s">
        <v>174</v>
      </c>
      <c r="D126">
        <v>8.6999999999999993</v>
      </c>
      <c r="E126" t="s">
        <v>174</v>
      </c>
      <c r="F126">
        <f t="shared" si="1"/>
        <v>8.6999999999999993</v>
      </c>
    </row>
    <row r="127" spans="1:6">
      <c r="A127">
        <v>125</v>
      </c>
      <c r="B127">
        <v>125</v>
      </c>
      <c r="C127" t="s">
        <v>230</v>
      </c>
      <c r="D127">
        <v>7.7</v>
      </c>
      <c r="E127" t="s">
        <v>230</v>
      </c>
      <c r="F127">
        <f t="shared" si="1"/>
        <v>7.7</v>
      </c>
    </row>
    <row r="128" spans="1:6">
      <c r="A128">
        <v>126</v>
      </c>
      <c r="B128">
        <v>126</v>
      </c>
      <c r="C128" t="s">
        <v>235</v>
      </c>
      <c r="D128">
        <v>7.5</v>
      </c>
      <c r="E128" t="s">
        <v>235</v>
      </c>
      <c r="F128">
        <f t="shared" si="1"/>
        <v>7.5</v>
      </c>
    </row>
    <row r="129" spans="1:6">
      <c r="A129">
        <v>127</v>
      </c>
      <c r="B129">
        <v>127</v>
      </c>
      <c r="C129" t="s">
        <v>331</v>
      </c>
      <c r="D129">
        <v>8.3000000000000007</v>
      </c>
      <c r="E129" t="s">
        <v>330</v>
      </c>
      <c r="F129">
        <f t="shared" ref="F129:F192" si="2">D129</f>
        <v>8.3000000000000007</v>
      </c>
    </row>
    <row r="130" spans="1:6">
      <c r="A130">
        <v>128</v>
      </c>
      <c r="B130">
        <v>128</v>
      </c>
      <c r="C130" t="s">
        <v>199</v>
      </c>
      <c r="D130">
        <v>8.1999999999999993</v>
      </c>
      <c r="E130" t="s">
        <v>199</v>
      </c>
      <c r="F130">
        <f t="shared" si="2"/>
        <v>8.1999999999999993</v>
      </c>
    </row>
    <row r="131" spans="1:6">
      <c r="A131">
        <v>129</v>
      </c>
      <c r="B131">
        <v>129</v>
      </c>
      <c r="C131" t="s">
        <v>178</v>
      </c>
      <c r="D131">
        <v>7.1</v>
      </c>
      <c r="E131" t="s">
        <v>178</v>
      </c>
      <c r="F131">
        <f t="shared" si="2"/>
        <v>7.1</v>
      </c>
    </row>
    <row r="132" spans="1:6">
      <c r="A132">
        <v>130</v>
      </c>
      <c r="B132">
        <v>130</v>
      </c>
      <c r="C132" t="s">
        <v>200</v>
      </c>
      <c r="D132">
        <v>7.1</v>
      </c>
      <c r="E132" t="s">
        <v>200</v>
      </c>
      <c r="F132">
        <f t="shared" si="2"/>
        <v>7.1</v>
      </c>
    </row>
    <row r="133" spans="1:6">
      <c r="A133">
        <v>131</v>
      </c>
      <c r="B133">
        <v>131</v>
      </c>
      <c r="C133" t="s">
        <v>206</v>
      </c>
      <c r="D133">
        <v>8</v>
      </c>
      <c r="E133" t="s">
        <v>206</v>
      </c>
      <c r="F133">
        <f t="shared" si="2"/>
        <v>8</v>
      </c>
    </row>
    <row r="134" spans="1:6">
      <c r="A134">
        <v>132</v>
      </c>
      <c r="B134">
        <v>132</v>
      </c>
      <c r="C134" t="s">
        <v>110</v>
      </c>
      <c r="D134">
        <v>8.9</v>
      </c>
      <c r="E134" t="s">
        <v>110</v>
      </c>
      <c r="F134">
        <f t="shared" si="2"/>
        <v>8.9</v>
      </c>
    </row>
    <row r="135" spans="1:6">
      <c r="A135">
        <v>133</v>
      </c>
      <c r="B135">
        <v>133</v>
      </c>
      <c r="C135" t="s">
        <v>224</v>
      </c>
      <c r="D135">
        <v>6.6</v>
      </c>
      <c r="E135" t="s">
        <v>224</v>
      </c>
      <c r="F135">
        <f t="shared" si="2"/>
        <v>6.6</v>
      </c>
    </row>
    <row r="136" spans="1:6">
      <c r="A136">
        <v>134</v>
      </c>
      <c r="B136">
        <v>134</v>
      </c>
      <c r="C136" t="s">
        <v>997</v>
      </c>
      <c r="D136">
        <v>0</v>
      </c>
      <c r="E136" t="s">
        <v>547</v>
      </c>
      <c r="F136">
        <f t="shared" si="2"/>
        <v>0</v>
      </c>
    </row>
    <row r="137" spans="1:6">
      <c r="A137">
        <v>135</v>
      </c>
      <c r="B137">
        <v>135</v>
      </c>
      <c r="C137" t="s">
        <v>239</v>
      </c>
      <c r="D137">
        <v>7.6</v>
      </c>
      <c r="E137" t="s">
        <v>239</v>
      </c>
      <c r="F137">
        <f t="shared" si="2"/>
        <v>7.6</v>
      </c>
    </row>
    <row r="138" spans="1:6">
      <c r="A138">
        <v>136</v>
      </c>
      <c r="B138">
        <v>136</v>
      </c>
      <c r="C138" t="s">
        <v>181</v>
      </c>
      <c r="D138">
        <v>6.5</v>
      </c>
      <c r="E138" t="s">
        <v>180</v>
      </c>
      <c r="F138">
        <f t="shared" si="2"/>
        <v>6.5</v>
      </c>
    </row>
    <row r="139" spans="1:6">
      <c r="A139">
        <v>137</v>
      </c>
      <c r="B139">
        <v>137</v>
      </c>
      <c r="C139" t="s">
        <v>259</v>
      </c>
      <c r="D139">
        <v>8.5</v>
      </c>
      <c r="E139" t="s">
        <v>259</v>
      </c>
      <c r="F139">
        <f t="shared" si="2"/>
        <v>8.5</v>
      </c>
    </row>
    <row r="140" spans="1:6">
      <c r="A140">
        <v>138</v>
      </c>
      <c r="B140">
        <v>138</v>
      </c>
      <c r="C140" t="s">
        <v>335</v>
      </c>
      <c r="D140">
        <v>7.4</v>
      </c>
      <c r="E140" t="s">
        <v>335</v>
      </c>
      <c r="F140">
        <f t="shared" si="2"/>
        <v>7.4</v>
      </c>
    </row>
    <row r="141" spans="1:6">
      <c r="A141">
        <v>139</v>
      </c>
      <c r="B141">
        <v>139</v>
      </c>
      <c r="C141" t="s">
        <v>205</v>
      </c>
      <c r="D141">
        <v>8.3000000000000007</v>
      </c>
      <c r="E141" t="s">
        <v>205</v>
      </c>
      <c r="F141">
        <f t="shared" si="2"/>
        <v>8.3000000000000007</v>
      </c>
    </row>
    <row r="142" spans="1:6">
      <c r="A142">
        <v>140</v>
      </c>
      <c r="B142">
        <v>140</v>
      </c>
      <c r="C142" t="s">
        <v>299</v>
      </c>
      <c r="D142">
        <v>7.1</v>
      </c>
      <c r="E142" t="s">
        <v>299</v>
      </c>
      <c r="F142">
        <f t="shared" si="2"/>
        <v>7.1</v>
      </c>
    </row>
    <row r="143" spans="1:6">
      <c r="A143">
        <v>141</v>
      </c>
      <c r="B143">
        <v>141</v>
      </c>
      <c r="C143" t="s">
        <v>218</v>
      </c>
      <c r="D143">
        <v>7</v>
      </c>
      <c r="E143" t="s">
        <v>218</v>
      </c>
      <c r="F143">
        <f t="shared" si="2"/>
        <v>7</v>
      </c>
    </row>
    <row r="144" spans="1:6">
      <c r="A144">
        <v>142</v>
      </c>
      <c r="B144">
        <v>142</v>
      </c>
      <c r="C144" t="s">
        <v>229</v>
      </c>
      <c r="D144">
        <v>7</v>
      </c>
      <c r="E144" t="s">
        <v>229</v>
      </c>
      <c r="F144">
        <f t="shared" si="2"/>
        <v>7</v>
      </c>
    </row>
    <row r="145" spans="1:6">
      <c r="A145">
        <v>143</v>
      </c>
      <c r="B145">
        <v>143</v>
      </c>
      <c r="C145" t="s">
        <v>211</v>
      </c>
      <c r="D145">
        <v>4.9000000000000004</v>
      </c>
      <c r="E145" t="s">
        <v>211</v>
      </c>
      <c r="F145">
        <f t="shared" si="2"/>
        <v>4.9000000000000004</v>
      </c>
    </row>
    <row r="146" spans="1:6">
      <c r="A146">
        <v>144</v>
      </c>
      <c r="B146">
        <v>144</v>
      </c>
      <c r="C146" t="s">
        <v>385</v>
      </c>
      <c r="D146">
        <v>5.9</v>
      </c>
      <c r="E146" t="s">
        <v>385</v>
      </c>
      <c r="F146">
        <f t="shared" si="2"/>
        <v>5.9</v>
      </c>
    </row>
    <row r="147" spans="1:6">
      <c r="A147">
        <v>145</v>
      </c>
      <c r="B147">
        <v>145</v>
      </c>
      <c r="C147" t="s">
        <v>293</v>
      </c>
      <c r="D147">
        <v>6.9</v>
      </c>
      <c r="E147" t="s">
        <v>293</v>
      </c>
      <c r="F147">
        <f t="shared" si="2"/>
        <v>6.9</v>
      </c>
    </row>
    <row r="148" spans="1:6">
      <c r="A148">
        <v>146</v>
      </c>
      <c r="B148">
        <v>146</v>
      </c>
      <c r="C148" t="s">
        <v>998</v>
      </c>
      <c r="D148">
        <v>6.9</v>
      </c>
      <c r="E148" t="s">
        <v>547</v>
      </c>
      <c r="F148">
        <f t="shared" si="2"/>
        <v>6.9</v>
      </c>
    </row>
    <row r="149" spans="1:6">
      <c r="A149">
        <v>147</v>
      </c>
      <c r="B149">
        <v>147</v>
      </c>
      <c r="C149" t="s">
        <v>283</v>
      </c>
      <c r="D149">
        <v>7.8</v>
      </c>
      <c r="E149" t="s">
        <v>283</v>
      </c>
      <c r="F149">
        <f t="shared" si="2"/>
        <v>7.8</v>
      </c>
    </row>
    <row r="150" spans="1:6">
      <c r="A150">
        <v>148</v>
      </c>
      <c r="B150">
        <v>148</v>
      </c>
      <c r="C150" t="s">
        <v>234</v>
      </c>
      <c r="D150">
        <v>7.7</v>
      </c>
      <c r="E150" t="s">
        <v>234</v>
      </c>
      <c r="F150">
        <f t="shared" si="2"/>
        <v>7.7</v>
      </c>
    </row>
    <row r="151" spans="1:6">
      <c r="A151">
        <v>149</v>
      </c>
      <c r="B151">
        <v>149</v>
      </c>
      <c r="C151" t="s">
        <v>342</v>
      </c>
      <c r="D151">
        <v>6.7</v>
      </c>
      <c r="E151" t="s">
        <v>342</v>
      </c>
      <c r="F151">
        <f t="shared" si="2"/>
        <v>6.7</v>
      </c>
    </row>
    <row r="152" spans="1:6">
      <c r="A152">
        <v>150</v>
      </c>
      <c r="B152">
        <v>150</v>
      </c>
      <c r="C152" t="s">
        <v>251</v>
      </c>
      <c r="D152">
        <v>6.7</v>
      </c>
      <c r="E152" t="s">
        <v>251</v>
      </c>
      <c r="F152">
        <f t="shared" si="2"/>
        <v>6.7</v>
      </c>
    </row>
    <row r="153" spans="1:6">
      <c r="A153">
        <v>151</v>
      </c>
      <c r="B153">
        <v>151</v>
      </c>
      <c r="C153" t="s">
        <v>358</v>
      </c>
      <c r="D153">
        <v>5.7</v>
      </c>
      <c r="E153" t="s">
        <v>358</v>
      </c>
      <c r="F153">
        <f t="shared" si="2"/>
        <v>5.7</v>
      </c>
    </row>
    <row r="154" spans="1:6">
      <c r="A154">
        <v>152</v>
      </c>
      <c r="B154">
        <v>152</v>
      </c>
      <c r="C154" t="s">
        <v>315</v>
      </c>
      <c r="D154">
        <v>6.6</v>
      </c>
      <c r="E154" t="s">
        <v>315</v>
      </c>
      <c r="F154">
        <f t="shared" si="2"/>
        <v>6.6</v>
      </c>
    </row>
    <row r="155" spans="1:6">
      <c r="A155">
        <v>153</v>
      </c>
      <c r="B155">
        <v>153</v>
      </c>
      <c r="C155" t="s">
        <v>216</v>
      </c>
      <c r="D155">
        <v>5.6</v>
      </c>
      <c r="E155" t="s">
        <v>216</v>
      </c>
      <c r="F155">
        <f t="shared" si="2"/>
        <v>5.6</v>
      </c>
    </row>
    <row r="156" spans="1:6">
      <c r="A156">
        <v>154</v>
      </c>
      <c r="B156">
        <v>154</v>
      </c>
      <c r="C156" t="s">
        <v>367</v>
      </c>
      <c r="D156">
        <v>6.5</v>
      </c>
      <c r="E156" t="s">
        <v>367</v>
      </c>
      <c r="F156">
        <f t="shared" si="2"/>
        <v>6.5</v>
      </c>
    </row>
    <row r="157" spans="1:6">
      <c r="A157">
        <v>155</v>
      </c>
      <c r="B157">
        <v>155</v>
      </c>
      <c r="C157" t="s">
        <v>999</v>
      </c>
      <c r="D157">
        <v>0</v>
      </c>
      <c r="E157" t="s">
        <v>547</v>
      </c>
      <c r="F157">
        <f t="shared" si="2"/>
        <v>0</v>
      </c>
    </row>
    <row r="158" spans="1:6">
      <c r="A158">
        <v>156</v>
      </c>
      <c r="B158">
        <v>156</v>
      </c>
      <c r="C158" t="s">
        <v>273</v>
      </c>
      <c r="D158">
        <v>6.5</v>
      </c>
      <c r="E158" t="s">
        <v>273</v>
      </c>
      <c r="F158">
        <f t="shared" si="2"/>
        <v>6.5</v>
      </c>
    </row>
    <row r="159" spans="1:6">
      <c r="A159">
        <v>157</v>
      </c>
      <c r="B159">
        <v>157</v>
      </c>
      <c r="C159" t="s">
        <v>436</v>
      </c>
      <c r="D159">
        <v>6.5</v>
      </c>
      <c r="E159" t="s">
        <v>436</v>
      </c>
      <c r="F159">
        <f t="shared" si="2"/>
        <v>6.5</v>
      </c>
    </row>
    <row r="160" spans="1:6">
      <c r="A160">
        <v>158</v>
      </c>
      <c r="B160">
        <v>158</v>
      </c>
      <c r="C160" t="s">
        <v>329</v>
      </c>
      <c r="D160">
        <v>5.4</v>
      </c>
      <c r="E160" t="s">
        <v>329</v>
      </c>
      <c r="F160">
        <f t="shared" si="2"/>
        <v>5.4</v>
      </c>
    </row>
    <row r="161" spans="1:6">
      <c r="A161">
        <v>159</v>
      </c>
      <c r="B161">
        <v>159</v>
      </c>
      <c r="C161" t="s">
        <v>249</v>
      </c>
      <c r="D161">
        <v>6.4</v>
      </c>
      <c r="E161" t="s">
        <v>249</v>
      </c>
      <c r="F161">
        <f t="shared" si="2"/>
        <v>6.4</v>
      </c>
    </row>
    <row r="162" spans="1:6">
      <c r="A162">
        <v>160</v>
      </c>
      <c r="B162">
        <v>160</v>
      </c>
      <c r="C162" t="s">
        <v>379</v>
      </c>
      <c r="D162">
        <v>6.4</v>
      </c>
      <c r="E162" t="s">
        <v>379</v>
      </c>
      <c r="F162">
        <f t="shared" si="2"/>
        <v>6.4</v>
      </c>
    </row>
    <row r="163" spans="1:6">
      <c r="A163">
        <v>161</v>
      </c>
      <c r="B163">
        <v>161</v>
      </c>
      <c r="C163" t="s">
        <v>182</v>
      </c>
      <c r="D163">
        <v>6.4</v>
      </c>
      <c r="E163" t="s">
        <v>182</v>
      </c>
      <c r="F163">
        <f t="shared" si="2"/>
        <v>6.4</v>
      </c>
    </row>
    <row r="164" spans="1:6">
      <c r="A164">
        <v>162</v>
      </c>
      <c r="B164">
        <v>162</v>
      </c>
      <c r="C164" t="s">
        <v>265</v>
      </c>
      <c r="D164">
        <v>4.3</v>
      </c>
      <c r="E164" t="s">
        <v>265</v>
      </c>
      <c r="F164">
        <f t="shared" si="2"/>
        <v>4.3</v>
      </c>
    </row>
    <row r="165" spans="1:6">
      <c r="A165">
        <v>163</v>
      </c>
      <c r="B165">
        <v>163</v>
      </c>
      <c r="C165" t="s">
        <v>242</v>
      </c>
      <c r="D165">
        <v>6.3</v>
      </c>
      <c r="E165" t="s">
        <v>242</v>
      </c>
      <c r="F165">
        <f t="shared" si="2"/>
        <v>6.3</v>
      </c>
    </row>
    <row r="166" spans="1:6">
      <c r="A166">
        <v>164</v>
      </c>
      <c r="B166">
        <v>164</v>
      </c>
      <c r="C166" t="s">
        <v>394</v>
      </c>
      <c r="D166">
        <v>5.2</v>
      </c>
      <c r="E166" t="s">
        <v>394</v>
      </c>
      <c r="F166">
        <f t="shared" si="2"/>
        <v>5.2</v>
      </c>
    </row>
    <row r="167" spans="1:6">
      <c r="A167">
        <v>165</v>
      </c>
      <c r="B167">
        <v>165</v>
      </c>
      <c r="C167" t="s">
        <v>419</v>
      </c>
      <c r="D167">
        <v>6.2</v>
      </c>
      <c r="E167" t="s">
        <v>419</v>
      </c>
      <c r="F167">
        <f t="shared" si="2"/>
        <v>6.2</v>
      </c>
    </row>
    <row r="168" spans="1:6">
      <c r="A168">
        <v>166</v>
      </c>
      <c r="B168">
        <v>166</v>
      </c>
      <c r="C168" t="s">
        <v>1000</v>
      </c>
      <c r="D168">
        <v>5.0999999999999996</v>
      </c>
      <c r="E168" t="s">
        <v>547</v>
      </c>
      <c r="F168">
        <f t="shared" si="2"/>
        <v>5.0999999999999996</v>
      </c>
    </row>
    <row r="169" spans="1:6">
      <c r="A169">
        <v>167</v>
      </c>
      <c r="B169">
        <v>167</v>
      </c>
      <c r="C169" t="s">
        <v>356</v>
      </c>
      <c r="D169">
        <v>5.0999999999999996</v>
      </c>
      <c r="E169" t="s">
        <v>356</v>
      </c>
      <c r="F169">
        <f t="shared" si="2"/>
        <v>5.0999999999999996</v>
      </c>
    </row>
    <row r="170" spans="1:6">
      <c r="A170">
        <v>168</v>
      </c>
      <c r="B170">
        <v>168</v>
      </c>
      <c r="C170" t="s">
        <v>1001</v>
      </c>
      <c r="D170">
        <v>4.0999999999999996</v>
      </c>
      <c r="E170" t="s">
        <v>547</v>
      </c>
      <c r="F170">
        <f t="shared" si="2"/>
        <v>4.0999999999999996</v>
      </c>
    </row>
    <row r="171" spans="1:6">
      <c r="A171">
        <v>169</v>
      </c>
      <c r="B171">
        <v>169</v>
      </c>
      <c r="C171" t="s">
        <v>204</v>
      </c>
      <c r="D171">
        <v>5.0999999999999996</v>
      </c>
      <c r="E171" t="s">
        <v>204</v>
      </c>
      <c r="F171">
        <f t="shared" si="2"/>
        <v>5.0999999999999996</v>
      </c>
    </row>
    <row r="172" spans="1:6">
      <c r="A172">
        <v>170</v>
      </c>
      <c r="B172">
        <v>170</v>
      </c>
      <c r="C172" t="s">
        <v>270</v>
      </c>
      <c r="D172">
        <v>6.1</v>
      </c>
      <c r="E172" t="s">
        <v>270</v>
      </c>
      <c r="F172">
        <f t="shared" si="2"/>
        <v>6.1</v>
      </c>
    </row>
    <row r="173" spans="1:6">
      <c r="A173">
        <v>171</v>
      </c>
      <c r="B173">
        <v>171</v>
      </c>
      <c r="C173" t="s">
        <v>266</v>
      </c>
      <c r="D173">
        <v>6.1</v>
      </c>
      <c r="E173" t="s">
        <v>266</v>
      </c>
      <c r="F173">
        <f t="shared" si="2"/>
        <v>6.1</v>
      </c>
    </row>
    <row r="174" spans="1:6">
      <c r="A174">
        <v>172</v>
      </c>
      <c r="B174">
        <v>172</v>
      </c>
      <c r="C174" t="s">
        <v>314</v>
      </c>
      <c r="D174">
        <v>5</v>
      </c>
      <c r="E174" t="s">
        <v>314</v>
      </c>
      <c r="F174">
        <f t="shared" si="2"/>
        <v>5</v>
      </c>
    </row>
    <row r="175" spans="1:6">
      <c r="A175">
        <v>173</v>
      </c>
      <c r="B175">
        <v>173</v>
      </c>
      <c r="C175" t="s">
        <v>410</v>
      </c>
      <c r="D175">
        <v>3.9</v>
      </c>
      <c r="E175" t="s">
        <v>410</v>
      </c>
      <c r="F175">
        <f t="shared" si="2"/>
        <v>3.9</v>
      </c>
    </row>
    <row r="176" spans="1:6">
      <c r="A176">
        <v>174</v>
      </c>
      <c r="B176">
        <v>174</v>
      </c>
      <c r="C176" t="s">
        <v>291</v>
      </c>
      <c r="D176">
        <v>5.9</v>
      </c>
      <c r="E176" t="s">
        <v>291</v>
      </c>
      <c r="F176">
        <f t="shared" si="2"/>
        <v>5.9</v>
      </c>
    </row>
    <row r="177" spans="1:6">
      <c r="A177">
        <v>175</v>
      </c>
      <c r="B177">
        <v>175</v>
      </c>
      <c r="C177" t="s">
        <v>467</v>
      </c>
      <c r="D177">
        <v>5.9</v>
      </c>
      <c r="E177" t="s">
        <v>467</v>
      </c>
      <c r="F177">
        <f t="shared" si="2"/>
        <v>5.9</v>
      </c>
    </row>
    <row r="178" spans="1:6">
      <c r="A178">
        <v>176</v>
      </c>
      <c r="B178">
        <v>176</v>
      </c>
      <c r="C178" t="s">
        <v>1002</v>
      </c>
      <c r="D178">
        <v>0</v>
      </c>
      <c r="E178" t="s">
        <v>547</v>
      </c>
      <c r="F178">
        <f t="shared" si="2"/>
        <v>0</v>
      </c>
    </row>
    <row r="179" spans="1:6">
      <c r="A179">
        <v>177</v>
      </c>
      <c r="B179">
        <v>177</v>
      </c>
      <c r="C179" t="s">
        <v>248</v>
      </c>
      <c r="D179">
        <v>3.9</v>
      </c>
      <c r="E179" t="s">
        <v>248</v>
      </c>
      <c r="F179">
        <f t="shared" si="2"/>
        <v>3.9</v>
      </c>
    </row>
    <row r="180" spans="1:6">
      <c r="A180">
        <v>178</v>
      </c>
      <c r="B180">
        <v>178</v>
      </c>
      <c r="C180" t="s">
        <v>282</v>
      </c>
      <c r="D180">
        <v>3.8</v>
      </c>
      <c r="E180" t="s">
        <v>282</v>
      </c>
      <c r="F180">
        <f t="shared" si="2"/>
        <v>3.8</v>
      </c>
    </row>
    <row r="181" spans="1:6">
      <c r="A181">
        <v>179</v>
      </c>
      <c r="B181">
        <v>179</v>
      </c>
      <c r="C181" t="s">
        <v>183</v>
      </c>
      <c r="D181">
        <v>3.8</v>
      </c>
      <c r="E181" t="s">
        <v>183</v>
      </c>
      <c r="F181">
        <f t="shared" si="2"/>
        <v>3.8</v>
      </c>
    </row>
    <row r="182" spans="1:6">
      <c r="A182">
        <v>180</v>
      </c>
      <c r="B182">
        <v>180</v>
      </c>
      <c r="C182" t="s">
        <v>318</v>
      </c>
      <c r="D182">
        <v>3.8</v>
      </c>
      <c r="E182" t="s">
        <v>318</v>
      </c>
      <c r="F182">
        <f t="shared" si="2"/>
        <v>3.8</v>
      </c>
    </row>
    <row r="183" spans="1:6">
      <c r="A183">
        <v>181</v>
      </c>
      <c r="B183">
        <v>181</v>
      </c>
      <c r="C183" t="s">
        <v>269</v>
      </c>
      <c r="D183">
        <v>5.8</v>
      </c>
      <c r="E183" t="s">
        <v>269</v>
      </c>
      <c r="F183">
        <f t="shared" si="2"/>
        <v>5.8</v>
      </c>
    </row>
    <row r="184" spans="1:6">
      <c r="A184">
        <v>182</v>
      </c>
      <c r="B184">
        <v>182</v>
      </c>
      <c r="C184" t="s">
        <v>416</v>
      </c>
      <c r="D184">
        <v>4.8</v>
      </c>
      <c r="E184" t="s">
        <v>416</v>
      </c>
      <c r="F184">
        <f t="shared" si="2"/>
        <v>4.8</v>
      </c>
    </row>
    <row r="185" spans="1:6">
      <c r="A185">
        <v>183</v>
      </c>
      <c r="B185">
        <v>183</v>
      </c>
      <c r="C185" t="s">
        <v>267</v>
      </c>
      <c r="D185">
        <v>4.8</v>
      </c>
      <c r="E185" t="s">
        <v>267</v>
      </c>
      <c r="F185">
        <f t="shared" si="2"/>
        <v>4.8</v>
      </c>
    </row>
    <row r="186" spans="1:6">
      <c r="A186">
        <v>184</v>
      </c>
      <c r="B186">
        <v>184</v>
      </c>
      <c r="C186" t="s">
        <v>1003</v>
      </c>
      <c r="D186">
        <v>5.8</v>
      </c>
      <c r="E186" t="s">
        <v>547</v>
      </c>
      <c r="F186">
        <f t="shared" si="2"/>
        <v>5.8</v>
      </c>
    </row>
    <row r="187" spans="1:6">
      <c r="A187">
        <v>185</v>
      </c>
      <c r="B187">
        <v>185</v>
      </c>
      <c r="C187" t="s">
        <v>371</v>
      </c>
      <c r="D187">
        <v>4.7</v>
      </c>
      <c r="E187" t="s">
        <v>371</v>
      </c>
      <c r="F187">
        <f t="shared" si="2"/>
        <v>4.7</v>
      </c>
    </row>
    <row r="188" spans="1:6">
      <c r="A188">
        <v>186</v>
      </c>
      <c r="B188">
        <v>186</v>
      </c>
      <c r="C188" t="s">
        <v>272</v>
      </c>
      <c r="D188">
        <v>4.7</v>
      </c>
      <c r="E188" t="s">
        <v>272</v>
      </c>
      <c r="F188">
        <f t="shared" si="2"/>
        <v>4.7</v>
      </c>
    </row>
    <row r="189" spans="1:6">
      <c r="A189">
        <v>187</v>
      </c>
      <c r="B189">
        <v>187</v>
      </c>
      <c r="C189" t="s">
        <v>288</v>
      </c>
      <c r="D189">
        <v>5.6</v>
      </c>
      <c r="E189" t="s">
        <v>288</v>
      </c>
      <c r="F189">
        <f t="shared" si="2"/>
        <v>5.6</v>
      </c>
    </row>
    <row r="190" spans="1:6">
      <c r="A190">
        <v>188</v>
      </c>
      <c r="B190">
        <v>188</v>
      </c>
      <c r="C190" t="s">
        <v>441</v>
      </c>
      <c r="D190">
        <v>5.6</v>
      </c>
      <c r="E190" t="s">
        <v>441</v>
      </c>
      <c r="F190">
        <f t="shared" si="2"/>
        <v>5.6</v>
      </c>
    </row>
    <row r="191" spans="1:6">
      <c r="A191">
        <v>189</v>
      </c>
      <c r="B191">
        <v>189</v>
      </c>
      <c r="C191" t="s">
        <v>1004</v>
      </c>
      <c r="D191">
        <v>4.5</v>
      </c>
      <c r="E191" t="s">
        <v>547</v>
      </c>
      <c r="F191">
        <f t="shared" si="2"/>
        <v>4.5</v>
      </c>
    </row>
    <row r="192" spans="1:6">
      <c r="A192">
        <v>190</v>
      </c>
      <c r="B192">
        <v>190</v>
      </c>
      <c r="C192" t="s">
        <v>369</v>
      </c>
      <c r="D192">
        <v>4.5</v>
      </c>
      <c r="E192" t="s">
        <v>369</v>
      </c>
      <c r="F192">
        <f t="shared" si="2"/>
        <v>4.5</v>
      </c>
    </row>
    <row r="193" spans="1:6">
      <c r="A193">
        <v>191</v>
      </c>
      <c r="B193">
        <v>191</v>
      </c>
      <c r="C193" t="s">
        <v>208</v>
      </c>
      <c r="D193">
        <v>4.5</v>
      </c>
      <c r="E193" t="s">
        <v>208</v>
      </c>
      <c r="F193">
        <f t="shared" ref="F193:F256" si="3">D193</f>
        <v>4.5</v>
      </c>
    </row>
    <row r="194" spans="1:6">
      <c r="A194">
        <v>192</v>
      </c>
      <c r="B194">
        <v>192</v>
      </c>
      <c r="C194" t="s">
        <v>480</v>
      </c>
      <c r="D194">
        <v>4.5</v>
      </c>
      <c r="E194" t="s">
        <v>480</v>
      </c>
      <c r="F194">
        <f t="shared" si="3"/>
        <v>4.5</v>
      </c>
    </row>
    <row r="195" spans="1:6">
      <c r="A195">
        <v>193</v>
      </c>
      <c r="B195">
        <v>193</v>
      </c>
      <c r="C195" t="s">
        <v>348</v>
      </c>
      <c r="D195">
        <v>3.4</v>
      </c>
      <c r="E195" t="s">
        <v>348</v>
      </c>
      <c r="F195">
        <f t="shared" si="3"/>
        <v>3.4</v>
      </c>
    </row>
    <row r="196" spans="1:6">
      <c r="A196">
        <v>194</v>
      </c>
      <c r="B196">
        <v>194</v>
      </c>
      <c r="C196" t="s">
        <v>397</v>
      </c>
      <c r="D196">
        <v>3.4</v>
      </c>
      <c r="E196" t="s">
        <v>397</v>
      </c>
      <c r="F196">
        <f t="shared" si="3"/>
        <v>3.4</v>
      </c>
    </row>
    <row r="197" spans="1:6">
      <c r="A197">
        <v>195</v>
      </c>
      <c r="B197">
        <v>195</v>
      </c>
      <c r="C197" t="s">
        <v>306</v>
      </c>
      <c r="D197">
        <v>4.4000000000000004</v>
      </c>
      <c r="E197" t="s">
        <v>306</v>
      </c>
      <c r="F197">
        <f t="shared" si="3"/>
        <v>4.4000000000000004</v>
      </c>
    </row>
    <row r="198" spans="1:6">
      <c r="A198">
        <v>196</v>
      </c>
      <c r="B198">
        <v>196</v>
      </c>
      <c r="C198" t="s">
        <v>479</v>
      </c>
      <c r="D198">
        <v>5.4</v>
      </c>
      <c r="E198" t="s">
        <v>479</v>
      </c>
      <c r="F198">
        <f t="shared" si="3"/>
        <v>5.4</v>
      </c>
    </row>
    <row r="199" spans="1:6">
      <c r="A199">
        <v>197</v>
      </c>
      <c r="B199">
        <v>197</v>
      </c>
      <c r="C199" t="s">
        <v>1005</v>
      </c>
      <c r="D199">
        <v>0</v>
      </c>
      <c r="E199" t="s">
        <v>547</v>
      </c>
      <c r="F199">
        <f t="shared" si="3"/>
        <v>0</v>
      </c>
    </row>
    <row r="200" spans="1:6">
      <c r="A200">
        <v>198</v>
      </c>
      <c r="B200">
        <v>198</v>
      </c>
      <c r="C200" t="s">
        <v>1006</v>
      </c>
      <c r="D200">
        <v>4.3</v>
      </c>
      <c r="E200" t="s">
        <v>471</v>
      </c>
      <c r="F200">
        <f t="shared" si="3"/>
        <v>4.3</v>
      </c>
    </row>
    <row r="201" spans="1:6">
      <c r="A201">
        <v>199</v>
      </c>
      <c r="B201">
        <v>199</v>
      </c>
      <c r="C201" t="s">
        <v>346</v>
      </c>
      <c r="D201">
        <v>3.2</v>
      </c>
      <c r="E201" t="s">
        <v>346</v>
      </c>
      <c r="F201">
        <f t="shared" si="3"/>
        <v>3.2</v>
      </c>
    </row>
    <row r="202" spans="1:6">
      <c r="A202">
        <v>200</v>
      </c>
      <c r="B202">
        <v>200</v>
      </c>
      <c r="C202" t="s">
        <v>355</v>
      </c>
      <c r="D202">
        <v>3.2</v>
      </c>
      <c r="E202" t="s">
        <v>355</v>
      </c>
      <c r="F202">
        <f t="shared" si="3"/>
        <v>3.2</v>
      </c>
    </row>
    <row r="203" spans="1:6">
      <c r="A203">
        <v>201</v>
      </c>
      <c r="B203">
        <v>201</v>
      </c>
      <c r="C203" t="s">
        <v>237</v>
      </c>
      <c r="D203">
        <v>4.2</v>
      </c>
      <c r="E203" t="s">
        <v>237</v>
      </c>
      <c r="F203">
        <f t="shared" si="3"/>
        <v>4.2</v>
      </c>
    </row>
    <row r="204" spans="1:6">
      <c r="A204">
        <v>202</v>
      </c>
      <c r="B204">
        <v>202</v>
      </c>
      <c r="C204" t="s">
        <v>190</v>
      </c>
      <c r="D204">
        <v>4.2</v>
      </c>
      <c r="E204" t="s">
        <v>190</v>
      </c>
      <c r="F204">
        <f t="shared" si="3"/>
        <v>4.2</v>
      </c>
    </row>
    <row r="205" spans="1:6">
      <c r="A205">
        <v>203</v>
      </c>
      <c r="B205">
        <v>203</v>
      </c>
      <c r="C205" t="s">
        <v>233</v>
      </c>
      <c r="D205">
        <v>7.1</v>
      </c>
      <c r="E205" t="s">
        <v>233</v>
      </c>
      <c r="F205">
        <f t="shared" si="3"/>
        <v>7.1</v>
      </c>
    </row>
    <row r="206" spans="1:6">
      <c r="A206">
        <v>204</v>
      </c>
      <c r="B206">
        <v>204</v>
      </c>
      <c r="C206" t="s">
        <v>194</v>
      </c>
      <c r="D206">
        <v>3.1</v>
      </c>
      <c r="E206" t="s">
        <v>194</v>
      </c>
      <c r="F206">
        <f t="shared" si="3"/>
        <v>3.1</v>
      </c>
    </row>
    <row r="207" spans="1:6">
      <c r="A207">
        <v>205</v>
      </c>
      <c r="B207">
        <v>205</v>
      </c>
      <c r="C207" t="s">
        <v>361</v>
      </c>
      <c r="D207">
        <v>3.1</v>
      </c>
      <c r="E207" t="s">
        <v>361</v>
      </c>
      <c r="F207">
        <f t="shared" si="3"/>
        <v>3.1</v>
      </c>
    </row>
    <row r="208" spans="1:6">
      <c r="A208">
        <v>206</v>
      </c>
      <c r="B208">
        <v>206</v>
      </c>
      <c r="C208" t="s">
        <v>261</v>
      </c>
      <c r="D208">
        <v>5.0999999999999996</v>
      </c>
      <c r="E208" t="s">
        <v>261</v>
      </c>
      <c r="F208">
        <f t="shared" si="3"/>
        <v>5.0999999999999996</v>
      </c>
    </row>
    <row r="209" spans="1:6">
      <c r="A209">
        <v>207</v>
      </c>
      <c r="B209">
        <v>207</v>
      </c>
      <c r="C209" t="s">
        <v>250</v>
      </c>
      <c r="D209">
        <v>4.0999999999999996</v>
      </c>
      <c r="E209" t="s">
        <v>250</v>
      </c>
      <c r="F209">
        <f t="shared" si="3"/>
        <v>4.0999999999999996</v>
      </c>
    </row>
    <row r="210" spans="1:6">
      <c r="A210">
        <v>208</v>
      </c>
      <c r="B210">
        <v>208</v>
      </c>
      <c r="C210" t="s">
        <v>439</v>
      </c>
      <c r="D210">
        <v>4.0999999999999996</v>
      </c>
      <c r="E210" t="s">
        <v>439</v>
      </c>
      <c r="F210">
        <f t="shared" si="3"/>
        <v>4.0999999999999996</v>
      </c>
    </row>
    <row r="211" spans="1:6">
      <c r="A211">
        <v>209</v>
      </c>
      <c r="B211">
        <v>209</v>
      </c>
      <c r="C211" t="s">
        <v>308</v>
      </c>
      <c r="D211">
        <v>4</v>
      </c>
      <c r="E211" t="s">
        <v>308</v>
      </c>
      <c r="F211">
        <f t="shared" si="3"/>
        <v>4</v>
      </c>
    </row>
    <row r="212" spans="1:6">
      <c r="A212">
        <v>210</v>
      </c>
      <c r="B212">
        <v>210</v>
      </c>
      <c r="C212" t="s">
        <v>459</v>
      </c>
      <c r="D212">
        <v>4</v>
      </c>
      <c r="E212" t="s">
        <v>459</v>
      </c>
      <c r="F212">
        <f t="shared" si="3"/>
        <v>4</v>
      </c>
    </row>
    <row r="213" spans="1:6">
      <c r="A213">
        <v>211</v>
      </c>
      <c r="B213">
        <v>211</v>
      </c>
      <c r="C213" t="s">
        <v>447</v>
      </c>
      <c r="D213">
        <v>4</v>
      </c>
      <c r="E213" t="s">
        <v>447</v>
      </c>
      <c r="F213">
        <f t="shared" si="3"/>
        <v>4</v>
      </c>
    </row>
    <row r="214" spans="1:6">
      <c r="A214">
        <v>212</v>
      </c>
      <c r="B214">
        <v>212</v>
      </c>
      <c r="C214" t="s">
        <v>1007</v>
      </c>
      <c r="D214">
        <v>2.9</v>
      </c>
      <c r="E214" t="s">
        <v>547</v>
      </c>
      <c r="F214">
        <f t="shared" si="3"/>
        <v>2.9</v>
      </c>
    </row>
    <row r="215" spans="1:6">
      <c r="A215">
        <v>213</v>
      </c>
      <c r="B215">
        <v>213</v>
      </c>
      <c r="C215" t="s">
        <v>275</v>
      </c>
      <c r="D215">
        <v>2.9</v>
      </c>
      <c r="E215" t="s">
        <v>275</v>
      </c>
      <c r="F215">
        <f t="shared" si="3"/>
        <v>2.9</v>
      </c>
    </row>
    <row r="216" spans="1:6">
      <c r="A216">
        <v>214</v>
      </c>
      <c r="B216">
        <v>214</v>
      </c>
      <c r="C216" t="s">
        <v>240</v>
      </c>
      <c r="D216">
        <v>2.9</v>
      </c>
      <c r="E216" t="s">
        <v>240</v>
      </c>
      <c r="F216">
        <f t="shared" si="3"/>
        <v>2.9</v>
      </c>
    </row>
    <row r="217" spans="1:6">
      <c r="A217">
        <v>215</v>
      </c>
      <c r="B217">
        <v>215</v>
      </c>
      <c r="C217" t="s">
        <v>264</v>
      </c>
      <c r="D217">
        <v>2.9</v>
      </c>
      <c r="E217" t="s">
        <v>264</v>
      </c>
      <c r="F217">
        <f t="shared" si="3"/>
        <v>2.9</v>
      </c>
    </row>
    <row r="218" spans="1:6">
      <c r="A218">
        <v>216</v>
      </c>
      <c r="B218">
        <v>216</v>
      </c>
      <c r="C218" t="s">
        <v>260</v>
      </c>
      <c r="D218">
        <v>2.9</v>
      </c>
      <c r="E218" t="s">
        <v>260</v>
      </c>
      <c r="F218">
        <f t="shared" si="3"/>
        <v>2.9</v>
      </c>
    </row>
    <row r="219" spans="1:6">
      <c r="A219">
        <v>217</v>
      </c>
      <c r="B219">
        <v>217</v>
      </c>
      <c r="C219" t="s">
        <v>1008</v>
      </c>
      <c r="D219">
        <v>3.9</v>
      </c>
      <c r="E219" t="s">
        <v>547</v>
      </c>
      <c r="F219">
        <f t="shared" si="3"/>
        <v>3.9</v>
      </c>
    </row>
    <row r="220" spans="1:6">
      <c r="A220">
        <v>218</v>
      </c>
      <c r="B220">
        <v>218</v>
      </c>
      <c r="C220" t="s">
        <v>1009</v>
      </c>
      <c r="D220">
        <v>0</v>
      </c>
      <c r="E220" t="s">
        <v>547</v>
      </c>
      <c r="F220">
        <f t="shared" si="3"/>
        <v>0</v>
      </c>
    </row>
    <row r="221" spans="1:6">
      <c r="A221">
        <v>219</v>
      </c>
      <c r="B221">
        <v>219</v>
      </c>
      <c r="C221" t="s">
        <v>252</v>
      </c>
      <c r="D221">
        <v>3.8</v>
      </c>
      <c r="E221" t="s">
        <v>252</v>
      </c>
      <c r="F221">
        <f t="shared" si="3"/>
        <v>3.8</v>
      </c>
    </row>
    <row r="222" spans="1:6">
      <c r="A222">
        <v>220</v>
      </c>
      <c r="B222">
        <v>220</v>
      </c>
      <c r="C222" t="s">
        <v>376</v>
      </c>
      <c r="D222">
        <v>3.8</v>
      </c>
      <c r="E222" t="s">
        <v>376</v>
      </c>
      <c r="F222">
        <f t="shared" si="3"/>
        <v>3.8</v>
      </c>
    </row>
    <row r="223" spans="1:6">
      <c r="A223">
        <v>221</v>
      </c>
      <c r="B223">
        <v>221</v>
      </c>
      <c r="C223" t="s">
        <v>414</v>
      </c>
      <c r="D223">
        <v>3.8</v>
      </c>
      <c r="E223" t="s">
        <v>414</v>
      </c>
      <c r="F223">
        <f t="shared" si="3"/>
        <v>3.8</v>
      </c>
    </row>
    <row r="224" spans="1:6">
      <c r="A224">
        <v>222</v>
      </c>
      <c r="B224">
        <v>222</v>
      </c>
      <c r="C224" t="s">
        <v>316</v>
      </c>
      <c r="D224">
        <v>2.7</v>
      </c>
      <c r="E224" t="s">
        <v>316</v>
      </c>
      <c r="F224">
        <f t="shared" si="3"/>
        <v>2.7</v>
      </c>
    </row>
    <row r="225" spans="1:6">
      <c r="A225">
        <v>223</v>
      </c>
      <c r="B225">
        <v>223</v>
      </c>
      <c r="C225" t="s">
        <v>257</v>
      </c>
      <c r="D225">
        <v>2.7</v>
      </c>
      <c r="E225" t="s">
        <v>257</v>
      </c>
      <c r="F225">
        <f t="shared" si="3"/>
        <v>2.7</v>
      </c>
    </row>
    <row r="226" spans="1:6">
      <c r="A226">
        <v>224</v>
      </c>
      <c r="B226">
        <v>224</v>
      </c>
      <c r="C226" t="s">
        <v>1010</v>
      </c>
      <c r="D226">
        <v>2.7</v>
      </c>
      <c r="E226" t="s">
        <v>547</v>
      </c>
      <c r="F226">
        <f t="shared" si="3"/>
        <v>2.7</v>
      </c>
    </row>
    <row r="227" spans="1:6">
      <c r="A227">
        <v>225</v>
      </c>
      <c r="B227">
        <v>225</v>
      </c>
      <c r="C227" t="s">
        <v>256</v>
      </c>
      <c r="D227">
        <v>2.6</v>
      </c>
      <c r="E227" t="s">
        <v>256</v>
      </c>
      <c r="F227">
        <f t="shared" si="3"/>
        <v>2.6</v>
      </c>
    </row>
    <row r="228" spans="1:6">
      <c r="A228">
        <v>226</v>
      </c>
      <c r="B228">
        <v>226</v>
      </c>
      <c r="C228" t="s">
        <v>360</v>
      </c>
      <c r="D228">
        <v>2.6</v>
      </c>
      <c r="E228" t="s">
        <v>360</v>
      </c>
      <c r="F228">
        <f t="shared" si="3"/>
        <v>2.6</v>
      </c>
    </row>
    <row r="229" spans="1:6">
      <c r="A229">
        <v>227</v>
      </c>
      <c r="B229">
        <v>227</v>
      </c>
      <c r="C229" t="s">
        <v>388</v>
      </c>
      <c r="D229">
        <v>2.6</v>
      </c>
      <c r="E229" t="s">
        <v>388</v>
      </c>
      <c r="F229">
        <f t="shared" si="3"/>
        <v>2.6</v>
      </c>
    </row>
    <row r="230" spans="1:6">
      <c r="A230">
        <v>228</v>
      </c>
      <c r="B230">
        <v>228</v>
      </c>
      <c r="C230" t="s">
        <v>443</v>
      </c>
      <c r="D230">
        <v>3.6</v>
      </c>
      <c r="E230" t="s">
        <v>443</v>
      </c>
      <c r="F230">
        <f t="shared" si="3"/>
        <v>3.6</v>
      </c>
    </row>
    <row r="231" spans="1:6">
      <c r="A231">
        <v>229</v>
      </c>
      <c r="B231">
        <v>229</v>
      </c>
      <c r="C231" t="s">
        <v>274</v>
      </c>
      <c r="D231">
        <v>2.5</v>
      </c>
      <c r="E231" t="s">
        <v>274</v>
      </c>
      <c r="F231">
        <f t="shared" si="3"/>
        <v>2.5</v>
      </c>
    </row>
    <row r="232" spans="1:6">
      <c r="A232">
        <v>230</v>
      </c>
      <c r="B232">
        <v>230</v>
      </c>
      <c r="C232" t="s">
        <v>353</v>
      </c>
      <c r="D232">
        <v>2.4</v>
      </c>
      <c r="E232" t="s">
        <v>353</v>
      </c>
      <c r="F232">
        <f t="shared" si="3"/>
        <v>2.4</v>
      </c>
    </row>
    <row r="233" spans="1:6">
      <c r="A233">
        <v>231</v>
      </c>
      <c r="B233">
        <v>231</v>
      </c>
      <c r="C233" t="s">
        <v>403</v>
      </c>
      <c r="D233">
        <v>2.4</v>
      </c>
      <c r="E233" t="s">
        <v>403</v>
      </c>
      <c r="F233">
        <f t="shared" si="3"/>
        <v>2.4</v>
      </c>
    </row>
    <row r="234" spans="1:6">
      <c r="A234">
        <v>232</v>
      </c>
      <c r="B234">
        <v>232</v>
      </c>
      <c r="C234" t="s">
        <v>246</v>
      </c>
      <c r="D234">
        <v>2.4</v>
      </c>
      <c r="E234" t="s">
        <v>246</v>
      </c>
      <c r="F234">
        <f t="shared" si="3"/>
        <v>2.4</v>
      </c>
    </row>
    <row r="235" spans="1:6">
      <c r="A235">
        <v>233</v>
      </c>
      <c r="B235">
        <v>233</v>
      </c>
      <c r="C235" t="s">
        <v>474</v>
      </c>
      <c r="D235">
        <v>3.4</v>
      </c>
      <c r="E235" t="s">
        <v>474</v>
      </c>
      <c r="F235">
        <f t="shared" si="3"/>
        <v>3.4</v>
      </c>
    </row>
    <row r="236" spans="1:6">
      <c r="A236">
        <v>234</v>
      </c>
      <c r="B236">
        <v>234</v>
      </c>
      <c r="C236" t="s">
        <v>368</v>
      </c>
      <c r="D236">
        <v>3.3</v>
      </c>
      <c r="E236" t="s">
        <v>368</v>
      </c>
      <c r="F236">
        <f t="shared" si="3"/>
        <v>3.3</v>
      </c>
    </row>
    <row r="237" spans="1:6">
      <c r="A237">
        <v>235</v>
      </c>
      <c r="B237">
        <v>235</v>
      </c>
      <c r="C237" t="s">
        <v>40</v>
      </c>
      <c r="D237">
        <v>2.2999999999999998</v>
      </c>
      <c r="E237" t="s">
        <v>37</v>
      </c>
      <c r="F237">
        <f t="shared" si="3"/>
        <v>2.2999999999999998</v>
      </c>
    </row>
    <row r="238" spans="1:6">
      <c r="A238">
        <v>236</v>
      </c>
      <c r="B238">
        <v>236</v>
      </c>
      <c r="C238" t="s">
        <v>445</v>
      </c>
      <c r="D238">
        <v>3.2</v>
      </c>
      <c r="E238" t="s">
        <v>445</v>
      </c>
      <c r="F238">
        <f t="shared" si="3"/>
        <v>3.2</v>
      </c>
    </row>
    <row r="239" spans="1:6">
      <c r="A239">
        <v>237</v>
      </c>
      <c r="B239">
        <v>237</v>
      </c>
      <c r="C239" t="s">
        <v>412</v>
      </c>
      <c r="D239">
        <v>1.1000000000000001</v>
      </c>
      <c r="E239" t="s">
        <v>412</v>
      </c>
      <c r="F239">
        <f t="shared" si="3"/>
        <v>1.1000000000000001</v>
      </c>
    </row>
    <row r="240" spans="1:6">
      <c r="A240">
        <v>238</v>
      </c>
      <c r="B240">
        <v>238</v>
      </c>
      <c r="C240" t="s">
        <v>310</v>
      </c>
      <c r="D240">
        <v>2</v>
      </c>
      <c r="E240" t="s">
        <v>310</v>
      </c>
      <c r="F240">
        <f t="shared" si="3"/>
        <v>2</v>
      </c>
    </row>
    <row r="241" spans="1:6">
      <c r="A241">
        <v>239</v>
      </c>
      <c r="B241">
        <v>239</v>
      </c>
      <c r="C241" t="s">
        <v>1011</v>
      </c>
      <c r="D241">
        <v>0</v>
      </c>
      <c r="E241" t="s">
        <v>547</v>
      </c>
      <c r="F241">
        <f t="shared" si="3"/>
        <v>0</v>
      </c>
    </row>
    <row r="242" spans="1:6">
      <c r="A242">
        <v>240</v>
      </c>
      <c r="B242">
        <v>240</v>
      </c>
      <c r="C242" t="s">
        <v>446</v>
      </c>
      <c r="D242">
        <v>2</v>
      </c>
      <c r="E242" t="s">
        <v>446</v>
      </c>
      <c r="F242">
        <f t="shared" si="3"/>
        <v>2</v>
      </c>
    </row>
    <row r="243" spans="1:6">
      <c r="A243">
        <v>241</v>
      </c>
      <c r="B243">
        <v>241</v>
      </c>
      <c r="C243" t="s">
        <v>382</v>
      </c>
      <c r="D243">
        <v>1.9</v>
      </c>
      <c r="E243" t="s">
        <v>382</v>
      </c>
      <c r="F243">
        <f t="shared" si="3"/>
        <v>1.9</v>
      </c>
    </row>
    <row r="244" spans="1:6">
      <c r="A244">
        <v>242</v>
      </c>
      <c r="B244">
        <v>242</v>
      </c>
      <c r="C244" t="s">
        <v>284</v>
      </c>
      <c r="D244">
        <v>1.8</v>
      </c>
      <c r="E244" t="s">
        <v>284</v>
      </c>
      <c r="F244">
        <f t="shared" si="3"/>
        <v>1.8</v>
      </c>
    </row>
    <row r="245" spans="1:6">
      <c r="A245">
        <v>243</v>
      </c>
      <c r="B245">
        <v>243</v>
      </c>
      <c r="C245" t="s">
        <v>396</v>
      </c>
      <c r="D245">
        <v>1.8</v>
      </c>
      <c r="E245" t="s">
        <v>396</v>
      </c>
      <c r="F245">
        <f t="shared" si="3"/>
        <v>1.8</v>
      </c>
    </row>
    <row r="246" spans="1:6">
      <c r="A246">
        <v>244</v>
      </c>
      <c r="B246">
        <v>244</v>
      </c>
      <c r="C246" t="s">
        <v>387</v>
      </c>
      <c r="D246">
        <v>1.8</v>
      </c>
      <c r="E246" t="s">
        <v>387</v>
      </c>
      <c r="F246">
        <f t="shared" si="3"/>
        <v>1.8</v>
      </c>
    </row>
    <row r="247" spans="1:6">
      <c r="A247">
        <v>245</v>
      </c>
      <c r="B247">
        <v>245</v>
      </c>
      <c r="C247" t="s">
        <v>386</v>
      </c>
      <c r="D247">
        <v>1.8</v>
      </c>
      <c r="E247" t="s">
        <v>386</v>
      </c>
      <c r="F247">
        <f t="shared" si="3"/>
        <v>1.8</v>
      </c>
    </row>
    <row r="248" spans="1:6">
      <c r="A248">
        <v>246</v>
      </c>
      <c r="B248">
        <v>246</v>
      </c>
      <c r="C248" t="s">
        <v>440</v>
      </c>
      <c r="D248">
        <v>1.8</v>
      </c>
      <c r="E248" t="s">
        <v>440</v>
      </c>
      <c r="F248">
        <f t="shared" si="3"/>
        <v>1.8</v>
      </c>
    </row>
    <row r="249" spans="1:6">
      <c r="A249">
        <v>247</v>
      </c>
      <c r="B249">
        <v>247</v>
      </c>
      <c r="C249" t="s">
        <v>442</v>
      </c>
      <c r="D249">
        <v>1.8</v>
      </c>
      <c r="E249" t="s">
        <v>442</v>
      </c>
      <c r="F249">
        <f t="shared" si="3"/>
        <v>1.8</v>
      </c>
    </row>
    <row r="250" spans="1:6">
      <c r="A250">
        <v>248</v>
      </c>
      <c r="B250">
        <v>248</v>
      </c>
      <c r="C250" t="s">
        <v>327</v>
      </c>
      <c r="D250">
        <v>0.7</v>
      </c>
      <c r="E250" t="s">
        <v>327</v>
      </c>
      <c r="F250">
        <f t="shared" si="3"/>
        <v>0.7</v>
      </c>
    </row>
    <row r="251" spans="1:6">
      <c r="A251">
        <v>249</v>
      </c>
      <c r="B251">
        <v>249</v>
      </c>
      <c r="C251" t="s">
        <v>245</v>
      </c>
      <c r="D251">
        <v>1.7</v>
      </c>
      <c r="E251" t="s">
        <v>245</v>
      </c>
      <c r="F251">
        <f t="shared" si="3"/>
        <v>1.7</v>
      </c>
    </row>
    <row r="252" spans="1:6">
      <c r="A252">
        <v>250</v>
      </c>
      <c r="B252">
        <v>250</v>
      </c>
      <c r="C252" t="s">
        <v>287</v>
      </c>
      <c r="D252">
        <v>1.7</v>
      </c>
      <c r="E252" t="s">
        <v>287</v>
      </c>
      <c r="F252">
        <f t="shared" si="3"/>
        <v>1.7</v>
      </c>
    </row>
    <row r="253" spans="1:6">
      <c r="A253">
        <v>251</v>
      </c>
      <c r="B253">
        <v>251</v>
      </c>
      <c r="C253" t="s">
        <v>279</v>
      </c>
      <c r="D253">
        <v>1.7</v>
      </c>
      <c r="E253" t="s">
        <v>279</v>
      </c>
      <c r="F253">
        <f t="shared" si="3"/>
        <v>1.7</v>
      </c>
    </row>
    <row r="254" spans="1:6">
      <c r="A254">
        <v>252</v>
      </c>
      <c r="B254">
        <v>252</v>
      </c>
      <c r="C254" t="s">
        <v>1012</v>
      </c>
      <c r="D254">
        <v>1.7</v>
      </c>
      <c r="E254" t="s">
        <v>547</v>
      </c>
      <c r="F254">
        <f t="shared" si="3"/>
        <v>1.7</v>
      </c>
    </row>
    <row r="255" spans="1:6">
      <c r="A255">
        <v>253</v>
      </c>
      <c r="B255">
        <v>253</v>
      </c>
      <c r="C255" t="s">
        <v>349</v>
      </c>
      <c r="D255">
        <v>1.7</v>
      </c>
      <c r="E255" t="s">
        <v>349</v>
      </c>
      <c r="F255">
        <f t="shared" si="3"/>
        <v>1.7</v>
      </c>
    </row>
    <row r="256" spans="1:6">
      <c r="A256">
        <v>254</v>
      </c>
      <c r="B256">
        <v>254</v>
      </c>
      <c r="C256" t="s">
        <v>454</v>
      </c>
      <c r="D256">
        <v>1.7</v>
      </c>
      <c r="E256" t="s">
        <v>454</v>
      </c>
      <c r="F256">
        <f t="shared" si="3"/>
        <v>1.7</v>
      </c>
    </row>
    <row r="257" spans="1:6">
      <c r="A257">
        <v>255</v>
      </c>
      <c r="B257">
        <v>255</v>
      </c>
      <c r="C257" t="s">
        <v>458</v>
      </c>
      <c r="D257">
        <v>1.7</v>
      </c>
      <c r="E257" t="s">
        <v>458</v>
      </c>
      <c r="F257">
        <f t="shared" ref="F257:F272" si="4">D257</f>
        <v>1.7</v>
      </c>
    </row>
    <row r="258" spans="1:6">
      <c r="A258">
        <v>256</v>
      </c>
      <c r="B258">
        <v>256</v>
      </c>
      <c r="C258" t="s">
        <v>475</v>
      </c>
      <c r="D258">
        <v>1.7</v>
      </c>
      <c r="E258" t="s">
        <v>475</v>
      </c>
      <c r="F258">
        <f t="shared" si="4"/>
        <v>1.7</v>
      </c>
    </row>
    <row r="259" spans="1:6">
      <c r="A259">
        <v>257</v>
      </c>
      <c r="B259">
        <v>257</v>
      </c>
      <c r="C259" t="s">
        <v>489</v>
      </c>
      <c r="D259">
        <v>1.7</v>
      </c>
      <c r="E259" t="s">
        <v>489</v>
      </c>
      <c r="F259">
        <f t="shared" si="4"/>
        <v>1.7</v>
      </c>
    </row>
    <row r="260" spans="1:6">
      <c r="A260">
        <v>258</v>
      </c>
      <c r="B260">
        <v>258</v>
      </c>
      <c r="C260" t="s">
        <v>370</v>
      </c>
      <c r="D260">
        <v>0.6</v>
      </c>
      <c r="E260" t="s">
        <v>370</v>
      </c>
      <c r="F260">
        <f t="shared" si="4"/>
        <v>0.6</v>
      </c>
    </row>
    <row r="261" spans="1:6">
      <c r="A261">
        <v>259</v>
      </c>
      <c r="B261">
        <v>259</v>
      </c>
      <c r="C261" t="s">
        <v>380</v>
      </c>
      <c r="D261">
        <v>0.6</v>
      </c>
      <c r="E261" t="s">
        <v>380</v>
      </c>
      <c r="F261">
        <f t="shared" si="4"/>
        <v>0.6</v>
      </c>
    </row>
    <row r="262" spans="1:6">
      <c r="A262">
        <v>260</v>
      </c>
      <c r="B262">
        <v>260</v>
      </c>
      <c r="C262" t="s">
        <v>1013</v>
      </c>
      <c r="D262">
        <v>0</v>
      </c>
      <c r="E262" t="s">
        <v>547</v>
      </c>
      <c r="F262">
        <f t="shared" si="4"/>
        <v>0</v>
      </c>
    </row>
    <row r="263" spans="1:6">
      <c r="A263">
        <v>261</v>
      </c>
      <c r="B263">
        <v>261</v>
      </c>
      <c r="C263" t="s">
        <v>399</v>
      </c>
      <c r="D263">
        <v>0.6</v>
      </c>
      <c r="E263" t="s">
        <v>399</v>
      </c>
      <c r="F263">
        <f t="shared" si="4"/>
        <v>0.6</v>
      </c>
    </row>
    <row r="264" spans="1:6">
      <c r="A264">
        <v>262</v>
      </c>
      <c r="B264">
        <v>262</v>
      </c>
      <c r="C264" t="s">
        <v>491</v>
      </c>
      <c r="D264">
        <v>1.6</v>
      </c>
      <c r="E264" t="s">
        <v>491</v>
      </c>
      <c r="F264">
        <f t="shared" si="4"/>
        <v>1.6</v>
      </c>
    </row>
    <row r="265" spans="1:6">
      <c r="A265">
        <v>263</v>
      </c>
      <c r="B265">
        <v>263</v>
      </c>
      <c r="C265" t="s">
        <v>496</v>
      </c>
      <c r="D265">
        <v>1.6</v>
      </c>
      <c r="E265" t="s">
        <v>496</v>
      </c>
      <c r="F265">
        <f t="shared" si="4"/>
        <v>1.6</v>
      </c>
    </row>
    <row r="266" spans="1:6">
      <c r="A266">
        <v>264</v>
      </c>
      <c r="B266">
        <v>264</v>
      </c>
      <c r="C266" t="s">
        <v>1014</v>
      </c>
      <c r="D266">
        <v>0.5</v>
      </c>
      <c r="E266" t="s">
        <v>547</v>
      </c>
      <c r="F266">
        <f t="shared" si="4"/>
        <v>0.5</v>
      </c>
    </row>
    <row r="267" spans="1:6">
      <c r="A267">
        <v>265</v>
      </c>
      <c r="B267">
        <v>265</v>
      </c>
      <c r="C267" t="s">
        <v>300</v>
      </c>
      <c r="D267">
        <v>0.3</v>
      </c>
      <c r="E267" t="s">
        <v>300</v>
      </c>
      <c r="F267">
        <f t="shared" si="4"/>
        <v>0.3</v>
      </c>
    </row>
    <row r="268" spans="1:6">
      <c r="A268">
        <v>266</v>
      </c>
      <c r="B268">
        <v>266</v>
      </c>
      <c r="C268" t="s">
        <v>336</v>
      </c>
      <c r="D268">
        <v>0.3</v>
      </c>
      <c r="E268" t="s">
        <v>336</v>
      </c>
      <c r="F268">
        <f t="shared" si="4"/>
        <v>0.3</v>
      </c>
    </row>
    <row r="269" spans="1:6">
      <c r="A269">
        <v>267</v>
      </c>
      <c r="B269">
        <v>267</v>
      </c>
      <c r="C269" t="s">
        <v>225</v>
      </c>
      <c r="D269">
        <v>3.3</v>
      </c>
      <c r="E269" t="s">
        <v>225</v>
      </c>
      <c r="F269">
        <f t="shared" si="4"/>
        <v>3.3</v>
      </c>
    </row>
    <row r="270" spans="1:6">
      <c r="A270">
        <v>268</v>
      </c>
      <c r="B270">
        <v>268</v>
      </c>
      <c r="C270" t="s">
        <v>1015</v>
      </c>
      <c r="D270">
        <v>0</v>
      </c>
      <c r="E270" t="s">
        <v>547</v>
      </c>
      <c r="F270">
        <f t="shared" si="4"/>
        <v>0</v>
      </c>
    </row>
    <row r="271" spans="1:6">
      <c r="A271">
        <v>269</v>
      </c>
      <c r="B271">
        <v>269</v>
      </c>
      <c r="C271" t="s">
        <v>1016</v>
      </c>
      <c r="D271">
        <v>0</v>
      </c>
      <c r="E271" t="s">
        <v>547</v>
      </c>
      <c r="F271">
        <f t="shared" si="4"/>
        <v>0</v>
      </c>
    </row>
    <row r="272" spans="1:6">
      <c r="A272">
        <v>270</v>
      </c>
      <c r="B272">
        <v>270</v>
      </c>
      <c r="C272" t="s">
        <v>1017</v>
      </c>
      <c r="D272">
        <v>0</v>
      </c>
      <c r="E272" t="s">
        <v>547</v>
      </c>
      <c r="F272">
        <f t="shared" si="4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0"/>
  <sheetViews>
    <sheetView topLeftCell="A767" workbookViewId="0">
      <selection activeCell="F780" sqref="F452:F780"/>
    </sheetView>
  </sheetViews>
  <sheetFormatPr baseColWidth="10" defaultRowHeight="15" x14ac:dyDescent="0"/>
  <sheetData>
    <row r="1" spans="1:6">
      <c r="B1" t="s">
        <v>6</v>
      </c>
      <c r="C1" t="s">
        <v>7</v>
      </c>
      <c r="D1" t="s">
        <v>1018</v>
      </c>
      <c r="E1" t="s">
        <v>9</v>
      </c>
      <c r="F1" t="s">
        <v>2226</v>
      </c>
    </row>
    <row r="2" spans="1:6">
      <c r="A2">
        <v>0</v>
      </c>
      <c r="B2">
        <v>0</v>
      </c>
      <c r="C2" t="s">
        <v>1019</v>
      </c>
      <c r="D2">
        <v>0</v>
      </c>
      <c r="E2" t="s">
        <v>547</v>
      </c>
      <c r="F2">
        <f>D2</f>
        <v>0</v>
      </c>
    </row>
    <row r="3" spans="1:6">
      <c r="A3">
        <v>1</v>
      </c>
      <c r="B3">
        <v>1</v>
      </c>
      <c r="C3" t="s">
        <v>1020</v>
      </c>
      <c r="D3">
        <v>21.346</v>
      </c>
      <c r="E3" t="s">
        <v>32</v>
      </c>
      <c r="F3">
        <f t="shared" ref="F3:F66" si="0">D3</f>
        <v>21.346</v>
      </c>
    </row>
    <row r="4" spans="1:6">
      <c r="A4">
        <v>2</v>
      </c>
      <c r="B4">
        <v>2</v>
      </c>
      <c r="C4" t="s">
        <v>1021</v>
      </c>
      <c r="D4">
        <v>23.04</v>
      </c>
      <c r="E4" t="s">
        <v>34</v>
      </c>
      <c r="F4">
        <f t="shared" si="0"/>
        <v>23.04</v>
      </c>
    </row>
    <row r="5" spans="1:6">
      <c r="A5">
        <v>3</v>
      </c>
      <c r="B5">
        <v>3</v>
      </c>
      <c r="C5" t="s">
        <v>1022</v>
      </c>
      <c r="D5">
        <v>19.271999999999998</v>
      </c>
      <c r="E5" t="s">
        <v>65</v>
      </c>
      <c r="F5">
        <f t="shared" si="0"/>
        <v>19.271999999999998</v>
      </c>
    </row>
    <row r="6" spans="1:6">
      <c r="A6">
        <v>4</v>
      </c>
      <c r="B6">
        <v>4</v>
      </c>
      <c r="C6" t="s">
        <v>1023</v>
      </c>
      <c r="D6">
        <v>18.64</v>
      </c>
      <c r="E6" t="s">
        <v>56</v>
      </c>
      <c r="F6">
        <f t="shared" si="0"/>
        <v>18.64</v>
      </c>
    </row>
    <row r="7" spans="1:6">
      <c r="A7">
        <v>5</v>
      </c>
      <c r="B7">
        <v>5</v>
      </c>
      <c r="C7" t="s">
        <v>1024</v>
      </c>
      <c r="D7">
        <v>19.510000000000002</v>
      </c>
      <c r="E7" t="s">
        <v>29</v>
      </c>
      <c r="F7">
        <f t="shared" si="0"/>
        <v>19.510000000000002</v>
      </c>
    </row>
    <row r="8" spans="1:6">
      <c r="A8">
        <v>6</v>
      </c>
      <c r="B8">
        <v>6</v>
      </c>
      <c r="C8" t="s">
        <v>1025</v>
      </c>
      <c r="D8">
        <v>18.948</v>
      </c>
      <c r="E8" t="s">
        <v>79</v>
      </c>
      <c r="F8">
        <f t="shared" si="0"/>
        <v>18.948</v>
      </c>
    </row>
    <row r="9" spans="1:6">
      <c r="A9">
        <v>7</v>
      </c>
      <c r="B9">
        <v>7</v>
      </c>
      <c r="C9" t="s">
        <v>1026</v>
      </c>
      <c r="D9">
        <v>18.015999999999998</v>
      </c>
      <c r="E9" t="s">
        <v>103</v>
      </c>
      <c r="F9">
        <f t="shared" si="0"/>
        <v>18.015999999999998</v>
      </c>
    </row>
    <row r="10" spans="1:6">
      <c r="A10">
        <v>8</v>
      </c>
      <c r="B10">
        <v>8</v>
      </c>
      <c r="C10" t="s">
        <v>1027</v>
      </c>
      <c r="D10">
        <v>18.071999999999999</v>
      </c>
      <c r="E10" t="s">
        <v>68</v>
      </c>
      <c r="F10">
        <f t="shared" si="0"/>
        <v>18.071999999999999</v>
      </c>
    </row>
    <row r="11" spans="1:6">
      <c r="A11">
        <v>9</v>
      </c>
      <c r="B11">
        <v>9</v>
      </c>
      <c r="C11" t="s">
        <v>1028</v>
      </c>
      <c r="D11">
        <v>18.446000000000002</v>
      </c>
      <c r="E11" t="s">
        <v>61</v>
      </c>
      <c r="F11">
        <f t="shared" si="0"/>
        <v>18.446000000000002</v>
      </c>
    </row>
    <row r="12" spans="1:6">
      <c r="A12">
        <v>10</v>
      </c>
      <c r="B12">
        <v>10</v>
      </c>
      <c r="C12" t="s">
        <v>1029</v>
      </c>
      <c r="D12">
        <v>22.08</v>
      </c>
      <c r="E12" t="s">
        <v>21</v>
      </c>
      <c r="F12">
        <f t="shared" si="0"/>
        <v>22.08</v>
      </c>
    </row>
    <row r="13" spans="1:6">
      <c r="A13">
        <v>11</v>
      </c>
      <c r="B13">
        <v>11</v>
      </c>
      <c r="C13" t="s">
        <v>1030</v>
      </c>
      <c r="D13">
        <v>21.768000000000001</v>
      </c>
      <c r="E13" t="s">
        <v>109</v>
      </c>
      <c r="F13">
        <f t="shared" si="0"/>
        <v>21.768000000000001</v>
      </c>
    </row>
    <row r="14" spans="1:6">
      <c r="A14">
        <v>12</v>
      </c>
      <c r="B14">
        <v>12</v>
      </c>
      <c r="C14" t="s">
        <v>1031</v>
      </c>
      <c r="D14">
        <v>18.254000000000001</v>
      </c>
      <c r="E14" t="s">
        <v>62</v>
      </c>
      <c r="F14">
        <f t="shared" si="0"/>
        <v>18.254000000000001</v>
      </c>
    </row>
    <row r="15" spans="1:6">
      <c r="A15">
        <v>13</v>
      </c>
      <c r="B15">
        <v>13</v>
      </c>
      <c r="C15" t="s">
        <v>1032</v>
      </c>
      <c r="D15">
        <v>18.638000000000002</v>
      </c>
      <c r="E15" t="s">
        <v>123</v>
      </c>
      <c r="F15">
        <f t="shared" si="0"/>
        <v>18.638000000000002</v>
      </c>
    </row>
    <row r="16" spans="1:6">
      <c r="A16">
        <v>14</v>
      </c>
      <c r="B16">
        <v>14</v>
      </c>
      <c r="C16" t="s">
        <v>1033</v>
      </c>
      <c r="D16">
        <v>18.86</v>
      </c>
      <c r="E16" t="s">
        <v>57</v>
      </c>
      <c r="F16">
        <f t="shared" si="0"/>
        <v>18.86</v>
      </c>
    </row>
    <row r="17" spans="1:6">
      <c r="A17">
        <v>15</v>
      </c>
      <c r="B17">
        <v>15</v>
      </c>
      <c r="C17" t="s">
        <v>1034</v>
      </c>
      <c r="D17">
        <v>16.920000000000002</v>
      </c>
      <c r="E17" t="s">
        <v>116</v>
      </c>
      <c r="F17">
        <f t="shared" si="0"/>
        <v>16.920000000000002</v>
      </c>
    </row>
    <row r="18" spans="1:6">
      <c r="A18">
        <v>16</v>
      </c>
      <c r="B18">
        <v>16</v>
      </c>
      <c r="C18" t="s">
        <v>1035</v>
      </c>
      <c r="D18">
        <v>20.088000000000001</v>
      </c>
      <c r="E18" t="s">
        <v>48</v>
      </c>
      <c r="F18">
        <f t="shared" si="0"/>
        <v>20.088000000000001</v>
      </c>
    </row>
    <row r="19" spans="1:6">
      <c r="A19">
        <v>17</v>
      </c>
      <c r="B19">
        <v>17</v>
      </c>
      <c r="C19" t="s">
        <v>1036</v>
      </c>
      <c r="D19">
        <v>19.579999999999998</v>
      </c>
      <c r="E19" t="s">
        <v>75</v>
      </c>
      <c r="F19">
        <f t="shared" si="0"/>
        <v>19.579999999999998</v>
      </c>
    </row>
    <row r="20" spans="1:6">
      <c r="A20">
        <v>18</v>
      </c>
      <c r="B20">
        <v>18</v>
      </c>
      <c r="C20" t="s">
        <v>1037</v>
      </c>
      <c r="D20">
        <v>17.091999999999999</v>
      </c>
      <c r="E20" t="s">
        <v>128</v>
      </c>
      <c r="F20">
        <f t="shared" si="0"/>
        <v>17.091999999999999</v>
      </c>
    </row>
    <row r="21" spans="1:6">
      <c r="A21">
        <v>19</v>
      </c>
      <c r="B21">
        <v>19</v>
      </c>
      <c r="C21" t="s">
        <v>1038</v>
      </c>
      <c r="D21">
        <v>16.661999999999999</v>
      </c>
      <c r="E21" t="s">
        <v>102</v>
      </c>
      <c r="F21">
        <f t="shared" si="0"/>
        <v>16.661999999999999</v>
      </c>
    </row>
    <row r="22" spans="1:6">
      <c r="A22">
        <v>20</v>
      </c>
      <c r="B22">
        <v>20</v>
      </c>
      <c r="C22" t="s">
        <v>1039</v>
      </c>
      <c r="D22">
        <v>16.507999999999999</v>
      </c>
      <c r="E22" t="s">
        <v>111</v>
      </c>
      <c r="F22">
        <f t="shared" si="0"/>
        <v>16.507999999999999</v>
      </c>
    </row>
    <row r="23" spans="1:6">
      <c r="A23">
        <v>21</v>
      </c>
      <c r="B23">
        <v>21</v>
      </c>
      <c r="C23" t="s">
        <v>1040</v>
      </c>
      <c r="D23">
        <v>16.422000000000001</v>
      </c>
      <c r="E23" t="s">
        <v>87</v>
      </c>
      <c r="F23">
        <f t="shared" si="0"/>
        <v>16.422000000000001</v>
      </c>
    </row>
    <row r="24" spans="1:6">
      <c r="A24">
        <v>22</v>
      </c>
      <c r="B24">
        <v>22</v>
      </c>
      <c r="C24" t="s">
        <v>1041</v>
      </c>
      <c r="D24">
        <v>24.75</v>
      </c>
      <c r="E24" t="s">
        <v>11</v>
      </c>
      <c r="F24">
        <f t="shared" si="0"/>
        <v>24.75</v>
      </c>
    </row>
    <row r="25" spans="1:6">
      <c r="A25">
        <v>23</v>
      </c>
      <c r="B25">
        <v>23</v>
      </c>
      <c r="C25" t="s">
        <v>1042</v>
      </c>
      <c r="D25">
        <v>17.271999999999998</v>
      </c>
      <c r="E25" t="s">
        <v>97</v>
      </c>
      <c r="F25">
        <f t="shared" si="0"/>
        <v>17.271999999999998</v>
      </c>
    </row>
    <row r="26" spans="1:6">
      <c r="A26">
        <v>24</v>
      </c>
      <c r="B26">
        <v>24</v>
      </c>
      <c r="C26" t="s">
        <v>1043</v>
      </c>
      <c r="D26">
        <v>17.033999999999999</v>
      </c>
      <c r="E26" t="s">
        <v>90</v>
      </c>
      <c r="F26">
        <f t="shared" si="0"/>
        <v>17.033999999999999</v>
      </c>
    </row>
    <row r="27" spans="1:6">
      <c r="A27">
        <v>25</v>
      </c>
      <c r="B27">
        <v>25</v>
      </c>
      <c r="C27" t="s">
        <v>1044</v>
      </c>
      <c r="D27">
        <v>16.670000000000002</v>
      </c>
      <c r="E27" t="s">
        <v>57</v>
      </c>
      <c r="F27">
        <f t="shared" si="0"/>
        <v>16.670000000000002</v>
      </c>
    </row>
    <row r="28" spans="1:6">
      <c r="A28">
        <v>26</v>
      </c>
      <c r="B28">
        <v>26</v>
      </c>
      <c r="C28" t="s">
        <v>1045</v>
      </c>
      <c r="D28">
        <v>15.742000000000001</v>
      </c>
      <c r="E28" t="s">
        <v>113</v>
      </c>
      <c r="F28">
        <f t="shared" si="0"/>
        <v>15.742000000000001</v>
      </c>
    </row>
    <row r="29" spans="1:6">
      <c r="A29">
        <v>27</v>
      </c>
      <c r="B29">
        <v>27</v>
      </c>
      <c r="C29" t="s">
        <v>1046</v>
      </c>
      <c r="D29">
        <v>18.190000000000001</v>
      </c>
      <c r="E29" t="s">
        <v>547</v>
      </c>
      <c r="F29">
        <f t="shared" si="0"/>
        <v>18.190000000000001</v>
      </c>
    </row>
    <row r="30" spans="1:6">
      <c r="A30">
        <v>28</v>
      </c>
      <c r="B30">
        <v>28</v>
      </c>
      <c r="C30" t="s">
        <v>1047</v>
      </c>
      <c r="D30">
        <v>15.47</v>
      </c>
      <c r="E30" t="s">
        <v>129</v>
      </c>
      <c r="F30">
        <f t="shared" si="0"/>
        <v>15.47</v>
      </c>
    </row>
    <row r="31" spans="1:6">
      <c r="A31">
        <v>29</v>
      </c>
      <c r="B31">
        <v>29</v>
      </c>
      <c r="C31" t="s">
        <v>1048</v>
      </c>
      <c r="D31">
        <v>16.68</v>
      </c>
      <c r="E31" t="s">
        <v>94</v>
      </c>
      <c r="F31">
        <f t="shared" si="0"/>
        <v>16.68</v>
      </c>
    </row>
    <row r="32" spans="1:6">
      <c r="A32">
        <v>30</v>
      </c>
      <c r="B32">
        <v>30</v>
      </c>
      <c r="C32" t="s">
        <v>1049</v>
      </c>
      <c r="D32">
        <v>20.07</v>
      </c>
      <c r="E32" t="s">
        <v>44</v>
      </c>
      <c r="F32">
        <f t="shared" si="0"/>
        <v>20.07</v>
      </c>
    </row>
    <row r="33" spans="1:6">
      <c r="A33">
        <v>31</v>
      </c>
      <c r="B33">
        <v>31</v>
      </c>
      <c r="C33" t="s">
        <v>1050</v>
      </c>
      <c r="D33">
        <v>15.843999999999999</v>
      </c>
      <c r="E33" t="s">
        <v>126</v>
      </c>
      <c r="F33">
        <f t="shared" si="0"/>
        <v>15.843999999999999</v>
      </c>
    </row>
    <row r="34" spans="1:6">
      <c r="A34">
        <v>32</v>
      </c>
      <c r="B34">
        <v>32</v>
      </c>
      <c r="C34" t="s">
        <v>1051</v>
      </c>
      <c r="D34">
        <v>16.28</v>
      </c>
      <c r="E34" t="s">
        <v>80</v>
      </c>
      <c r="F34">
        <f t="shared" si="0"/>
        <v>16.28</v>
      </c>
    </row>
    <row r="35" spans="1:6">
      <c r="A35">
        <v>33</v>
      </c>
      <c r="B35">
        <v>33</v>
      </c>
      <c r="C35" t="s">
        <v>1052</v>
      </c>
      <c r="D35">
        <v>16.45</v>
      </c>
      <c r="E35" t="s">
        <v>67</v>
      </c>
      <c r="F35">
        <f t="shared" si="0"/>
        <v>16.45</v>
      </c>
    </row>
    <row r="36" spans="1:6">
      <c r="A36">
        <v>34</v>
      </c>
      <c r="B36">
        <v>34</v>
      </c>
      <c r="C36" t="s">
        <v>1053</v>
      </c>
      <c r="D36">
        <v>14.75</v>
      </c>
      <c r="E36" t="s">
        <v>100</v>
      </c>
      <c r="F36">
        <f t="shared" si="0"/>
        <v>14.75</v>
      </c>
    </row>
    <row r="37" spans="1:6">
      <c r="A37">
        <v>35</v>
      </c>
      <c r="B37">
        <v>35</v>
      </c>
      <c r="C37" t="s">
        <v>1054</v>
      </c>
      <c r="D37">
        <v>14.48</v>
      </c>
      <c r="E37" t="s">
        <v>119</v>
      </c>
      <c r="F37">
        <f t="shared" si="0"/>
        <v>14.48</v>
      </c>
    </row>
    <row r="38" spans="1:6">
      <c r="A38">
        <v>36</v>
      </c>
      <c r="B38">
        <v>36</v>
      </c>
      <c r="C38" t="s">
        <v>1055</v>
      </c>
      <c r="D38">
        <v>14.93</v>
      </c>
      <c r="E38" t="s">
        <v>105</v>
      </c>
      <c r="F38">
        <f t="shared" si="0"/>
        <v>14.93</v>
      </c>
    </row>
    <row r="39" spans="1:6">
      <c r="A39">
        <v>37</v>
      </c>
      <c r="B39">
        <v>37</v>
      </c>
      <c r="C39" t="s">
        <v>1056</v>
      </c>
      <c r="D39">
        <v>17.420000000000002</v>
      </c>
      <c r="E39" t="s">
        <v>173</v>
      </c>
      <c r="F39">
        <f t="shared" si="0"/>
        <v>17.420000000000002</v>
      </c>
    </row>
    <row r="40" spans="1:6">
      <c r="A40">
        <v>38</v>
      </c>
      <c r="B40">
        <v>38</v>
      </c>
      <c r="C40" t="s">
        <v>1057</v>
      </c>
      <c r="D40">
        <v>18.440000000000001</v>
      </c>
      <c r="E40" t="s">
        <v>547</v>
      </c>
      <c r="F40">
        <f t="shared" si="0"/>
        <v>18.440000000000001</v>
      </c>
    </row>
    <row r="41" spans="1:6">
      <c r="A41">
        <v>39</v>
      </c>
      <c r="B41">
        <v>39</v>
      </c>
      <c r="C41" t="s">
        <v>1058</v>
      </c>
      <c r="D41">
        <v>19.350000000000001</v>
      </c>
      <c r="E41" t="s">
        <v>25</v>
      </c>
      <c r="F41">
        <f t="shared" si="0"/>
        <v>19.350000000000001</v>
      </c>
    </row>
    <row r="42" spans="1:6">
      <c r="A42">
        <v>40</v>
      </c>
      <c r="B42">
        <v>40</v>
      </c>
      <c r="C42" t="s">
        <v>1059</v>
      </c>
      <c r="D42">
        <v>18.63</v>
      </c>
      <c r="E42" t="s">
        <v>14</v>
      </c>
      <c r="F42">
        <f t="shared" si="0"/>
        <v>18.63</v>
      </c>
    </row>
    <row r="43" spans="1:6">
      <c r="A43">
        <v>41</v>
      </c>
      <c r="B43">
        <v>41</v>
      </c>
      <c r="C43" t="s">
        <v>1019</v>
      </c>
      <c r="D43">
        <v>0</v>
      </c>
      <c r="E43" t="s">
        <v>547</v>
      </c>
      <c r="F43">
        <f t="shared" si="0"/>
        <v>0</v>
      </c>
    </row>
    <row r="44" spans="1:6">
      <c r="A44">
        <v>42</v>
      </c>
      <c r="B44">
        <v>42</v>
      </c>
      <c r="C44" t="s">
        <v>1060</v>
      </c>
      <c r="D44">
        <v>12.64</v>
      </c>
      <c r="E44" t="s">
        <v>65</v>
      </c>
      <c r="F44">
        <f t="shared" si="0"/>
        <v>12.64</v>
      </c>
    </row>
    <row r="45" spans="1:6">
      <c r="A45">
        <v>43</v>
      </c>
      <c r="B45">
        <v>43</v>
      </c>
      <c r="C45" t="s">
        <v>1061</v>
      </c>
      <c r="D45">
        <v>17.21</v>
      </c>
      <c r="E45" t="s">
        <v>47</v>
      </c>
      <c r="F45">
        <f t="shared" si="0"/>
        <v>17.21</v>
      </c>
    </row>
    <row r="46" spans="1:6">
      <c r="A46">
        <v>44</v>
      </c>
      <c r="B46">
        <v>44</v>
      </c>
      <c r="C46" t="s">
        <v>1062</v>
      </c>
      <c r="D46">
        <v>0</v>
      </c>
      <c r="E46" t="s">
        <v>232</v>
      </c>
      <c r="F46">
        <f t="shared" si="0"/>
        <v>0</v>
      </c>
    </row>
    <row r="47" spans="1:6">
      <c r="A47">
        <v>45</v>
      </c>
      <c r="B47">
        <v>45</v>
      </c>
      <c r="C47" t="s">
        <v>1063</v>
      </c>
      <c r="D47">
        <v>14.61</v>
      </c>
      <c r="E47" t="s">
        <v>201</v>
      </c>
      <c r="F47">
        <f t="shared" si="0"/>
        <v>14.61</v>
      </c>
    </row>
    <row r="48" spans="1:6">
      <c r="A48">
        <v>46</v>
      </c>
      <c r="B48">
        <v>46</v>
      </c>
      <c r="C48" t="s">
        <v>1064</v>
      </c>
      <c r="D48">
        <v>19.45</v>
      </c>
      <c r="E48" t="s">
        <v>60</v>
      </c>
      <c r="F48">
        <f t="shared" si="0"/>
        <v>19.45</v>
      </c>
    </row>
    <row r="49" spans="1:6">
      <c r="A49">
        <v>47</v>
      </c>
      <c r="B49">
        <v>47</v>
      </c>
      <c r="C49" t="s">
        <v>1065</v>
      </c>
      <c r="D49">
        <v>0</v>
      </c>
      <c r="E49" t="s">
        <v>221</v>
      </c>
      <c r="F49">
        <f t="shared" si="0"/>
        <v>0</v>
      </c>
    </row>
    <row r="50" spans="1:6">
      <c r="A50">
        <v>48</v>
      </c>
      <c r="B50">
        <v>48</v>
      </c>
      <c r="C50" t="s">
        <v>1066</v>
      </c>
      <c r="D50">
        <v>16.649999999999999</v>
      </c>
      <c r="E50" t="s">
        <v>42</v>
      </c>
      <c r="F50">
        <f t="shared" si="0"/>
        <v>16.649999999999999</v>
      </c>
    </row>
    <row r="51" spans="1:6">
      <c r="A51">
        <v>49</v>
      </c>
      <c r="B51">
        <v>49</v>
      </c>
      <c r="C51" t="s">
        <v>1067</v>
      </c>
      <c r="D51">
        <v>14.59</v>
      </c>
      <c r="E51" t="s">
        <v>196</v>
      </c>
      <c r="F51">
        <f t="shared" si="0"/>
        <v>14.59</v>
      </c>
    </row>
    <row r="52" spans="1:6">
      <c r="A52">
        <v>50</v>
      </c>
      <c r="B52">
        <v>50</v>
      </c>
      <c r="C52" t="s">
        <v>1068</v>
      </c>
      <c r="D52">
        <v>14.44</v>
      </c>
      <c r="E52" t="s">
        <v>547</v>
      </c>
      <c r="F52">
        <f t="shared" si="0"/>
        <v>14.44</v>
      </c>
    </row>
    <row r="53" spans="1:6">
      <c r="A53">
        <v>51</v>
      </c>
      <c r="B53">
        <v>51</v>
      </c>
      <c r="C53" t="s">
        <v>1069</v>
      </c>
      <c r="D53">
        <v>17.87</v>
      </c>
      <c r="E53" t="s">
        <v>43</v>
      </c>
      <c r="F53">
        <f t="shared" si="0"/>
        <v>17.87</v>
      </c>
    </row>
    <row r="54" spans="1:6">
      <c r="A54">
        <v>52</v>
      </c>
      <c r="B54">
        <v>52</v>
      </c>
      <c r="C54" t="s">
        <v>1070</v>
      </c>
      <c r="D54">
        <v>14.2</v>
      </c>
      <c r="E54" t="s">
        <v>74</v>
      </c>
      <c r="F54">
        <f t="shared" si="0"/>
        <v>14.2</v>
      </c>
    </row>
    <row r="55" spans="1:6">
      <c r="A55">
        <v>53</v>
      </c>
      <c r="B55">
        <v>53</v>
      </c>
      <c r="C55" t="s">
        <v>1071</v>
      </c>
      <c r="D55">
        <v>13.5</v>
      </c>
      <c r="E55" t="s">
        <v>89</v>
      </c>
      <c r="F55">
        <f t="shared" si="0"/>
        <v>13.5</v>
      </c>
    </row>
    <row r="56" spans="1:6">
      <c r="A56">
        <v>54</v>
      </c>
      <c r="B56">
        <v>54</v>
      </c>
      <c r="C56" t="s">
        <v>1072</v>
      </c>
      <c r="D56">
        <v>16.47</v>
      </c>
      <c r="E56" t="s">
        <v>17</v>
      </c>
      <c r="F56">
        <f t="shared" si="0"/>
        <v>16.47</v>
      </c>
    </row>
    <row r="57" spans="1:6">
      <c r="A57">
        <v>55</v>
      </c>
      <c r="B57">
        <v>55</v>
      </c>
      <c r="C57" t="s">
        <v>1073</v>
      </c>
      <c r="D57">
        <v>13.31</v>
      </c>
      <c r="E57" t="s">
        <v>124</v>
      </c>
      <c r="F57">
        <f t="shared" si="0"/>
        <v>13.31</v>
      </c>
    </row>
    <row r="58" spans="1:6">
      <c r="A58">
        <v>56</v>
      </c>
      <c r="B58">
        <v>56</v>
      </c>
      <c r="C58" t="s">
        <v>1074</v>
      </c>
      <c r="D58">
        <v>12.26</v>
      </c>
      <c r="E58" t="s">
        <v>171</v>
      </c>
      <c r="F58">
        <f t="shared" si="0"/>
        <v>12.26</v>
      </c>
    </row>
    <row r="59" spans="1:6">
      <c r="A59">
        <v>57</v>
      </c>
      <c r="B59">
        <v>57</v>
      </c>
      <c r="C59" t="s">
        <v>1075</v>
      </c>
      <c r="D59">
        <v>14.89</v>
      </c>
      <c r="E59" t="s">
        <v>82</v>
      </c>
      <c r="F59">
        <f t="shared" si="0"/>
        <v>14.89</v>
      </c>
    </row>
    <row r="60" spans="1:6">
      <c r="A60">
        <v>58</v>
      </c>
      <c r="B60">
        <v>58</v>
      </c>
      <c r="C60" t="s">
        <v>1076</v>
      </c>
      <c r="D60">
        <v>15.93</v>
      </c>
      <c r="E60" t="s">
        <v>52</v>
      </c>
      <c r="F60">
        <f t="shared" si="0"/>
        <v>15.93</v>
      </c>
    </row>
    <row r="61" spans="1:6">
      <c r="A61">
        <v>59</v>
      </c>
      <c r="B61">
        <v>59</v>
      </c>
      <c r="C61" t="s">
        <v>1077</v>
      </c>
      <c r="D61">
        <v>14.6</v>
      </c>
      <c r="E61" t="s">
        <v>211</v>
      </c>
      <c r="F61">
        <f t="shared" si="0"/>
        <v>14.6</v>
      </c>
    </row>
    <row r="62" spans="1:6">
      <c r="A62">
        <v>60</v>
      </c>
      <c r="B62">
        <v>60</v>
      </c>
      <c r="C62" t="s">
        <v>1078</v>
      </c>
      <c r="D62">
        <v>14.5</v>
      </c>
      <c r="E62" t="s">
        <v>37</v>
      </c>
      <c r="F62">
        <f t="shared" si="0"/>
        <v>14.5</v>
      </c>
    </row>
    <row r="63" spans="1:6">
      <c r="A63">
        <v>61</v>
      </c>
      <c r="B63">
        <v>61</v>
      </c>
      <c r="C63" t="s">
        <v>1079</v>
      </c>
      <c r="D63">
        <v>16.02</v>
      </c>
      <c r="E63" t="s">
        <v>63</v>
      </c>
      <c r="F63">
        <f t="shared" si="0"/>
        <v>16.02</v>
      </c>
    </row>
    <row r="64" spans="1:6">
      <c r="A64">
        <v>62</v>
      </c>
      <c r="B64">
        <v>62</v>
      </c>
      <c r="C64" t="s">
        <v>1080</v>
      </c>
      <c r="D64">
        <v>15.37</v>
      </c>
      <c r="E64" t="s">
        <v>88</v>
      </c>
      <c r="F64">
        <f t="shared" si="0"/>
        <v>15.37</v>
      </c>
    </row>
    <row r="65" spans="1:6">
      <c r="A65">
        <v>63</v>
      </c>
      <c r="B65">
        <v>63</v>
      </c>
      <c r="C65" t="s">
        <v>1081</v>
      </c>
      <c r="D65">
        <v>11.52</v>
      </c>
      <c r="E65" t="s">
        <v>175</v>
      </c>
      <c r="F65">
        <f t="shared" si="0"/>
        <v>11.52</v>
      </c>
    </row>
    <row r="66" spans="1:6">
      <c r="A66">
        <v>64</v>
      </c>
      <c r="B66">
        <v>64</v>
      </c>
      <c r="C66" t="s">
        <v>1082</v>
      </c>
      <c r="D66">
        <v>14.73</v>
      </c>
      <c r="E66" t="s">
        <v>107</v>
      </c>
      <c r="F66">
        <f t="shared" si="0"/>
        <v>14.73</v>
      </c>
    </row>
    <row r="67" spans="1:6">
      <c r="A67">
        <v>65</v>
      </c>
      <c r="B67">
        <v>65</v>
      </c>
      <c r="C67" t="s">
        <v>1083</v>
      </c>
      <c r="D67">
        <v>0</v>
      </c>
      <c r="E67" t="s">
        <v>247</v>
      </c>
      <c r="F67">
        <f t="shared" ref="F67:F130" si="1">D67</f>
        <v>0</v>
      </c>
    </row>
    <row r="68" spans="1:6">
      <c r="A68">
        <v>66</v>
      </c>
      <c r="B68">
        <v>66</v>
      </c>
      <c r="C68" t="s">
        <v>1084</v>
      </c>
      <c r="D68">
        <v>12.66</v>
      </c>
      <c r="E68" t="s">
        <v>174</v>
      </c>
      <c r="F68">
        <f t="shared" si="1"/>
        <v>12.66</v>
      </c>
    </row>
    <row r="69" spans="1:6">
      <c r="A69">
        <v>67</v>
      </c>
      <c r="B69">
        <v>67</v>
      </c>
      <c r="C69" t="s">
        <v>1085</v>
      </c>
      <c r="D69">
        <v>0</v>
      </c>
      <c r="E69" t="s">
        <v>22</v>
      </c>
      <c r="F69">
        <f t="shared" si="1"/>
        <v>0</v>
      </c>
    </row>
    <row r="70" spans="1:6">
      <c r="A70">
        <v>68</v>
      </c>
      <c r="B70">
        <v>68</v>
      </c>
      <c r="C70" t="s">
        <v>1086</v>
      </c>
      <c r="D70">
        <v>13.33</v>
      </c>
      <c r="E70" t="s">
        <v>227</v>
      </c>
      <c r="F70">
        <f t="shared" si="1"/>
        <v>13.33</v>
      </c>
    </row>
    <row r="71" spans="1:6">
      <c r="A71">
        <v>69</v>
      </c>
      <c r="B71">
        <v>69</v>
      </c>
      <c r="C71" t="s">
        <v>1087</v>
      </c>
      <c r="D71">
        <v>10.34</v>
      </c>
      <c r="E71" t="s">
        <v>317</v>
      </c>
      <c r="F71">
        <f t="shared" si="1"/>
        <v>10.34</v>
      </c>
    </row>
    <row r="72" spans="1:6">
      <c r="A72">
        <v>70</v>
      </c>
      <c r="B72">
        <v>70</v>
      </c>
      <c r="C72" t="s">
        <v>1088</v>
      </c>
      <c r="D72">
        <v>0</v>
      </c>
      <c r="E72" t="s">
        <v>119</v>
      </c>
      <c r="F72">
        <f t="shared" si="1"/>
        <v>0</v>
      </c>
    </row>
    <row r="73" spans="1:6">
      <c r="A73">
        <v>71</v>
      </c>
      <c r="B73">
        <v>71</v>
      </c>
      <c r="C73" t="s">
        <v>1089</v>
      </c>
      <c r="D73">
        <v>0</v>
      </c>
      <c r="E73" t="s">
        <v>547</v>
      </c>
      <c r="F73">
        <f t="shared" si="1"/>
        <v>0</v>
      </c>
    </row>
    <row r="74" spans="1:6">
      <c r="A74">
        <v>72</v>
      </c>
      <c r="B74">
        <v>72</v>
      </c>
      <c r="C74" t="s">
        <v>1090</v>
      </c>
      <c r="D74">
        <v>0</v>
      </c>
      <c r="E74" t="s">
        <v>127</v>
      </c>
      <c r="F74">
        <f t="shared" si="1"/>
        <v>0</v>
      </c>
    </row>
    <row r="75" spans="1:6">
      <c r="A75">
        <v>73</v>
      </c>
      <c r="B75">
        <v>73</v>
      </c>
      <c r="C75" t="s">
        <v>1091</v>
      </c>
      <c r="D75">
        <v>13.78</v>
      </c>
      <c r="E75" t="s">
        <v>71</v>
      </c>
      <c r="F75">
        <f t="shared" si="1"/>
        <v>13.78</v>
      </c>
    </row>
    <row r="76" spans="1:6">
      <c r="A76">
        <v>74</v>
      </c>
      <c r="B76">
        <v>74</v>
      </c>
      <c r="C76" t="s">
        <v>1092</v>
      </c>
      <c r="D76">
        <v>0</v>
      </c>
      <c r="E76" t="s">
        <v>547</v>
      </c>
      <c r="F76">
        <f t="shared" si="1"/>
        <v>0</v>
      </c>
    </row>
    <row r="77" spans="1:6">
      <c r="A77">
        <v>75</v>
      </c>
      <c r="B77">
        <v>75</v>
      </c>
      <c r="C77" t="s">
        <v>1093</v>
      </c>
      <c r="D77">
        <v>0</v>
      </c>
      <c r="E77" t="s">
        <v>214</v>
      </c>
      <c r="F77">
        <f t="shared" si="1"/>
        <v>0</v>
      </c>
    </row>
    <row r="78" spans="1:6">
      <c r="A78">
        <v>76</v>
      </c>
      <c r="B78">
        <v>76</v>
      </c>
      <c r="C78" t="s">
        <v>1094</v>
      </c>
      <c r="D78">
        <v>0</v>
      </c>
      <c r="E78" t="s">
        <v>547</v>
      </c>
      <c r="F78">
        <f t="shared" si="1"/>
        <v>0</v>
      </c>
    </row>
    <row r="79" spans="1:6">
      <c r="A79">
        <v>77</v>
      </c>
      <c r="B79">
        <v>77</v>
      </c>
      <c r="C79" t="s">
        <v>1095</v>
      </c>
      <c r="D79">
        <v>0</v>
      </c>
      <c r="E79" t="s">
        <v>386</v>
      </c>
      <c r="F79">
        <f t="shared" si="1"/>
        <v>0</v>
      </c>
    </row>
    <row r="80" spans="1:6">
      <c r="A80">
        <v>78</v>
      </c>
      <c r="B80">
        <v>78</v>
      </c>
      <c r="C80" t="s">
        <v>1096</v>
      </c>
      <c r="D80">
        <v>0</v>
      </c>
      <c r="E80" t="s">
        <v>421</v>
      </c>
      <c r="F80">
        <f t="shared" si="1"/>
        <v>0</v>
      </c>
    </row>
    <row r="81" spans="1:6">
      <c r="A81">
        <v>79</v>
      </c>
      <c r="B81">
        <v>79</v>
      </c>
      <c r="C81" t="s">
        <v>1097</v>
      </c>
      <c r="D81">
        <v>0</v>
      </c>
      <c r="E81" t="s">
        <v>230</v>
      </c>
      <c r="F81">
        <f t="shared" si="1"/>
        <v>0</v>
      </c>
    </row>
    <row r="82" spans="1:6">
      <c r="A82">
        <v>80</v>
      </c>
      <c r="B82">
        <v>80</v>
      </c>
      <c r="C82" t="s">
        <v>1098</v>
      </c>
      <c r="D82">
        <v>13.54</v>
      </c>
      <c r="E82" t="s">
        <v>182</v>
      </c>
      <c r="F82">
        <f t="shared" si="1"/>
        <v>13.54</v>
      </c>
    </row>
    <row r="83" spans="1:6">
      <c r="A83">
        <v>81</v>
      </c>
      <c r="B83">
        <v>81</v>
      </c>
      <c r="C83" t="s">
        <v>1099</v>
      </c>
      <c r="D83">
        <v>10.64</v>
      </c>
      <c r="E83" t="s">
        <v>172</v>
      </c>
      <c r="F83">
        <f t="shared" si="1"/>
        <v>10.64</v>
      </c>
    </row>
    <row r="84" spans="1:6">
      <c r="A84">
        <v>82</v>
      </c>
      <c r="B84">
        <v>82</v>
      </c>
      <c r="C84" t="s">
        <v>1019</v>
      </c>
      <c r="D84">
        <v>0</v>
      </c>
      <c r="E84" t="s">
        <v>547</v>
      </c>
      <c r="F84">
        <f t="shared" si="1"/>
        <v>0</v>
      </c>
    </row>
    <row r="85" spans="1:6">
      <c r="A85">
        <v>83</v>
      </c>
      <c r="B85">
        <v>83</v>
      </c>
      <c r="C85" t="s">
        <v>1100</v>
      </c>
      <c r="D85">
        <v>0</v>
      </c>
      <c r="E85" t="s">
        <v>547</v>
      </c>
      <c r="F85">
        <f t="shared" si="1"/>
        <v>0</v>
      </c>
    </row>
    <row r="86" spans="1:6">
      <c r="A86">
        <v>84</v>
      </c>
      <c r="B86">
        <v>84</v>
      </c>
      <c r="C86" t="s">
        <v>1101</v>
      </c>
      <c r="D86">
        <v>12.43</v>
      </c>
      <c r="E86" t="s">
        <v>178</v>
      </c>
      <c r="F86">
        <f t="shared" si="1"/>
        <v>12.43</v>
      </c>
    </row>
    <row r="87" spans="1:6">
      <c r="A87">
        <v>85</v>
      </c>
      <c r="B87">
        <v>85</v>
      </c>
      <c r="C87" t="s">
        <v>1102</v>
      </c>
      <c r="D87">
        <v>14.03</v>
      </c>
      <c r="E87" t="s">
        <v>83</v>
      </c>
      <c r="F87">
        <f t="shared" si="1"/>
        <v>14.03</v>
      </c>
    </row>
    <row r="88" spans="1:6">
      <c r="A88">
        <v>86</v>
      </c>
      <c r="B88">
        <v>86</v>
      </c>
      <c r="C88" t="s">
        <v>1103</v>
      </c>
      <c r="D88">
        <v>0</v>
      </c>
      <c r="E88" t="s">
        <v>547</v>
      </c>
      <c r="F88">
        <f t="shared" si="1"/>
        <v>0</v>
      </c>
    </row>
    <row r="89" spans="1:6">
      <c r="A89">
        <v>87</v>
      </c>
      <c r="B89">
        <v>87</v>
      </c>
      <c r="C89" t="s">
        <v>1104</v>
      </c>
      <c r="D89">
        <v>13.91</v>
      </c>
      <c r="E89" t="s">
        <v>69</v>
      </c>
      <c r="F89">
        <f t="shared" si="1"/>
        <v>13.91</v>
      </c>
    </row>
    <row r="90" spans="1:6">
      <c r="A90">
        <v>88</v>
      </c>
      <c r="B90">
        <v>88</v>
      </c>
      <c r="C90" t="s">
        <v>1105</v>
      </c>
      <c r="D90">
        <v>0</v>
      </c>
      <c r="E90" t="s">
        <v>277</v>
      </c>
      <c r="F90">
        <f t="shared" si="1"/>
        <v>0</v>
      </c>
    </row>
    <row r="91" spans="1:6">
      <c r="A91">
        <v>89</v>
      </c>
      <c r="B91">
        <v>89</v>
      </c>
      <c r="C91" t="s">
        <v>1106</v>
      </c>
      <c r="D91">
        <v>13.97</v>
      </c>
      <c r="E91" t="s">
        <v>72</v>
      </c>
      <c r="F91">
        <f t="shared" si="1"/>
        <v>13.97</v>
      </c>
    </row>
    <row r="92" spans="1:6">
      <c r="A92">
        <v>90</v>
      </c>
      <c r="B92">
        <v>90</v>
      </c>
      <c r="C92" t="s">
        <v>1107</v>
      </c>
      <c r="D92">
        <v>13.57</v>
      </c>
      <c r="E92" t="s">
        <v>112</v>
      </c>
      <c r="F92">
        <f t="shared" si="1"/>
        <v>13.57</v>
      </c>
    </row>
    <row r="93" spans="1:6">
      <c r="A93">
        <v>91</v>
      </c>
      <c r="B93">
        <v>91</v>
      </c>
      <c r="C93" t="s">
        <v>1108</v>
      </c>
      <c r="D93">
        <v>0</v>
      </c>
      <c r="E93" t="s">
        <v>547</v>
      </c>
      <c r="F93">
        <f t="shared" si="1"/>
        <v>0</v>
      </c>
    </row>
    <row r="94" spans="1:6">
      <c r="A94">
        <v>92</v>
      </c>
      <c r="B94">
        <v>92</v>
      </c>
      <c r="C94" t="s">
        <v>1109</v>
      </c>
      <c r="D94">
        <v>11.47</v>
      </c>
      <c r="E94" t="s">
        <v>115</v>
      </c>
      <c r="F94">
        <f t="shared" si="1"/>
        <v>11.47</v>
      </c>
    </row>
    <row r="95" spans="1:6">
      <c r="A95">
        <v>93</v>
      </c>
      <c r="B95">
        <v>93</v>
      </c>
      <c r="C95" t="s">
        <v>1110</v>
      </c>
      <c r="D95">
        <v>0</v>
      </c>
      <c r="E95" t="s">
        <v>418</v>
      </c>
      <c r="F95">
        <f t="shared" si="1"/>
        <v>0</v>
      </c>
    </row>
    <row r="96" spans="1:6">
      <c r="A96">
        <v>94</v>
      </c>
      <c r="B96">
        <v>94</v>
      </c>
      <c r="C96" t="s">
        <v>1111</v>
      </c>
      <c r="D96">
        <v>0</v>
      </c>
      <c r="E96" t="s">
        <v>379</v>
      </c>
      <c r="F96">
        <f t="shared" si="1"/>
        <v>0</v>
      </c>
    </row>
    <row r="97" spans="1:6">
      <c r="A97">
        <v>95</v>
      </c>
      <c r="B97">
        <v>95</v>
      </c>
      <c r="C97" t="s">
        <v>1112</v>
      </c>
      <c r="D97">
        <v>14.1</v>
      </c>
      <c r="E97" t="s">
        <v>196</v>
      </c>
      <c r="F97">
        <f t="shared" si="1"/>
        <v>14.1</v>
      </c>
    </row>
    <row r="98" spans="1:6">
      <c r="A98">
        <v>96</v>
      </c>
      <c r="B98">
        <v>96</v>
      </c>
      <c r="C98" t="s">
        <v>1113</v>
      </c>
      <c r="D98">
        <v>0</v>
      </c>
      <c r="E98" t="s">
        <v>426</v>
      </c>
      <c r="F98">
        <f t="shared" si="1"/>
        <v>0</v>
      </c>
    </row>
    <row r="99" spans="1:6">
      <c r="A99">
        <v>97</v>
      </c>
      <c r="B99">
        <v>97</v>
      </c>
      <c r="C99" t="s">
        <v>1114</v>
      </c>
      <c r="D99">
        <v>0</v>
      </c>
      <c r="E99" t="s">
        <v>547</v>
      </c>
      <c r="F99">
        <f t="shared" si="1"/>
        <v>0</v>
      </c>
    </row>
    <row r="100" spans="1:6">
      <c r="A100">
        <v>98</v>
      </c>
      <c r="B100">
        <v>98</v>
      </c>
      <c r="C100" t="s">
        <v>1115</v>
      </c>
      <c r="D100">
        <v>12.23</v>
      </c>
      <c r="E100" t="s">
        <v>136</v>
      </c>
      <c r="F100">
        <f t="shared" si="1"/>
        <v>12.23</v>
      </c>
    </row>
    <row r="101" spans="1:6">
      <c r="A101">
        <v>99</v>
      </c>
      <c r="B101">
        <v>99</v>
      </c>
      <c r="C101" t="s">
        <v>1116</v>
      </c>
      <c r="D101">
        <v>13.53</v>
      </c>
      <c r="E101" t="s">
        <v>110</v>
      </c>
      <c r="F101">
        <f t="shared" si="1"/>
        <v>13.53</v>
      </c>
    </row>
    <row r="102" spans="1:6">
      <c r="A102">
        <v>100</v>
      </c>
      <c r="B102">
        <v>100</v>
      </c>
      <c r="C102" t="s">
        <v>1117</v>
      </c>
      <c r="D102">
        <v>0</v>
      </c>
      <c r="E102" t="s">
        <v>324</v>
      </c>
      <c r="F102">
        <f t="shared" si="1"/>
        <v>0</v>
      </c>
    </row>
    <row r="103" spans="1:6">
      <c r="A103">
        <v>101</v>
      </c>
      <c r="B103">
        <v>101</v>
      </c>
      <c r="C103" t="s">
        <v>1118</v>
      </c>
      <c r="D103">
        <v>0</v>
      </c>
      <c r="E103" t="s">
        <v>288</v>
      </c>
      <c r="F103">
        <f t="shared" si="1"/>
        <v>0</v>
      </c>
    </row>
    <row r="104" spans="1:6">
      <c r="A104">
        <v>102</v>
      </c>
      <c r="B104">
        <v>102</v>
      </c>
      <c r="C104" t="s">
        <v>1119</v>
      </c>
      <c r="D104">
        <v>0</v>
      </c>
      <c r="E104" t="s">
        <v>547</v>
      </c>
      <c r="F104">
        <f t="shared" si="1"/>
        <v>0</v>
      </c>
    </row>
    <row r="105" spans="1:6">
      <c r="A105">
        <v>103</v>
      </c>
      <c r="B105">
        <v>103</v>
      </c>
      <c r="C105" t="s">
        <v>1120</v>
      </c>
      <c r="D105">
        <v>0</v>
      </c>
      <c r="E105" t="s">
        <v>254</v>
      </c>
      <c r="F105">
        <f t="shared" si="1"/>
        <v>0</v>
      </c>
    </row>
    <row r="106" spans="1:6">
      <c r="A106">
        <v>104</v>
      </c>
      <c r="B106">
        <v>104</v>
      </c>
      <c r="C106" t="s">
        <v>1121</v>
      </c>
      <c r="D106">
        <v>10.63</v>
      </c>
      <c r="E106" t="s">
        <v>194</v>
      </c>
      <c r="F106">
        <f t="shared" si="1"/>
        <v>10.63</v>
      </c>
    </row>
    <row r="107" spans="1:6">
      <c r="A107">
        <v>105</v>
      </c>
      <c r="B107">
        <v>105</v>
      </c>
      <c r="C107" t="s">
        <v>1122</v>
      </c>
      <c r="D107">
        <v>13.3</v>
      </c>
      <c r="E107" t="s">
        <v>118</v>
      </c>
      <c r="F107">
        <f t="shared" si="1"/>
        <v>13.3</v>
      </c>
    </row>
    <row r="108" spans="1:6">
      <c r="A108">
        <v>106</v>
      </c>
      <c r="B108">
        <v>106</v>
      </c>
      <c r="C108" t="s">
        <v>1123</v>
      </c>
      <c r="D108">
        <v>10.39</v>
      </c>
      <c r="E108" t="s">
        <v>170</v>
      </c>
      <c r="F108">
        <f t="shared" si="1"/>
        <v>10.39</v>
      </c>
    </row>
    <row r="109" spans="1:6">
      <c r="A109">
        <v>107</v>
      </c>
      <c r="B109">
        <v>107</v>
      </c>
      <c r="C109" t="s">
        <v>1124</v>
      </c>
      <c r="D109">
        <v>0</v>
      </c>
      <c r="E109" t="s">
        <v>436</v>
      </c>
      <c r="F109">
        <f t="shared" si="1"/>
        <v>0</v>
      </c>
    </row>
    <row r="110" spans="1:6">
      <c r="A110">
        <v>108</v>
      </c>
      <c r="B110">
        <v>108</v>
      </c>
      <c r="C110" t="s">
        <v>1125</v>
      </c>
      <c r="D110">
        <v>12.53</v>
      </c>
      <c r="E110" t="s">
        <v>99</v>
      </c>
      <c r="F110">
        <f t="shared" si="1"/>
        <v>12.53</v>
      </c>
    </row>
    <row r="111" spans="1:6">
      <c r="A111">
        <v>109</v>
      </c>
      <c r="B111">
        <v>109</v>
      </c>
      <c r="C111" t="s">
        <v>1126</v>
      </c>
      <c r="D111">
        <v>9.8800000000000008</v>
      </c>
      <c r="E111" t="s">
        <v>86</v>
      </c>
      <c r="F111">
        <f t="shared" si="1"/>
        <v>9.8800000000000008</v>
      </c>
    </row>
    <row r="112" spans="1:6">
      <c r="A112">
        <v>110</v>
      </c>
      <c r="B112">
        <v>110</v>
      </c>
      <c r="C112" t="s">
        <v>1127</v>
      </c>
      <c r="D112">
        <v>0</v>
      </c>
      <c r="E112" t="s">
        <v>547</v>
      </c>
      <c r="F112">
        <f t="shared" si="1"/>
        <v>0</v>
      </c>
    </row>
    <row r="113" spans="1:6">
      <c r="A113">
        <v>111</v>
      </c>
      <c r="B113">
        <v>111</v>
      </c>
      <c r="C113" t="s">
        <v>1128</v>
      </c>
      <c r="D113">
        <v>10.09</v>
      </c>
      <c r="E113" t="s">
        <v>185</v>
      </c>
      <c r="F113">
        <f t="shared" si="1"/>
        <v>10.09</v>
      </c>
    </row>
    <row r="114" spans="1:6">
      <c r="A114">
        <v>112</v>
      </c>
      <c r="B114">
        <v>112</v>
      </c>
      <c r="C114" t="s">
        <v>1129</v>
      </c>
      <c r="D114">
        <v>13.05</v>
      </c>
      <c r="E114" t="s">
        <v>93</v>
      </c>
      <c r="F114">
        <f t="shared" si="1"/>
        <v>13.05</v>
      </c>
    </row>
    <row r="115" spans="1:6">
      <c r="A115">
        <v>113</v>
      </c>
      <c r="B115">
        <v>113</v>
      </c>
      <c r="C115" t="s">
        <v>1130</v>
      </c>
      <c r="D115">
        <v>0</v>
      </c>
      <c r="E115" t="s">
        <v>83</v>
      </c>
      <c r="F115">
        <f t="shared" si="1"/>
        <v>0</v>
      </c>
    </row>
    <row r="116" spans="1:6">
      <c r="A116">
        <v>114</v>
      </c>
      <c r="B116">
        <v>114</v>
      </c>
      <c r="C116" t="s">
        <v>1131</v>
      </c>
      <c r="D116">
        <v>0</v>
      </c>
      <c r="E116" t="s">
        <v>547</v>
      </c>
      <c r="F116">
        <f t="shared" si="1"/>
        <v>0</v>
      </c>
    </row>
    <row r="117" spans="1:6">
      <c r="A117">
        <v>115</v>
      </c>
      <c r="B117">
        <v>115</v>
      </c>
      <c r="C117" t="s">
        <v>1132</v>
      </c>
      <c r="D117">
        <v>11.87</v>
      </c>
      <c r="E117" t="s">
        <v>198</v>
      </c>
      <c r="F117">
        <f t="shared" si="1"/>
        <v>11.87</v>
      </c>
    </row>
    <row r="118" spans="1:6">
      <c r="A118">
        <v>116</v>
      </c>
      <c r="B118">
        <v>116</v>
      </c>
      <c r="C118" t="s">
        <v>1133</v>
      </c>
      <c r="D118">
        <v>12.62</v>
      </c>
      <c r="E118" t="s">
        <v>121</v>
      </c>
      <c r="F118">
        <f t="shared" si="1"/>
        <v>12.62</v>
      </c>
    </row>
    <row r="119" spans="1:6">
      <c r="A119">
        <v>117</v>
      </c>
      <c r="B119">
        <v>117</v>
      </c>
      <c r="C119" t="s">
        <v>1134</v>
      </c>
      <c r="D119">
        <v>0</v>
      </c>
      <c r="E119" t="s">
        <v>547</v>
      </c>
      <c r="F119">
        <f t="shared" si="1"/>
        <v>0</v>
      </c>
    </row>
    <row r="120" spans="1:6">
      <c r="A120">
        <v>118</v>
      </c>
      <c r="B120">
        <v>118</v>
      </c>
      <c r="C120" t="s">
        <v>1135</v>
      </c>
      <c r="D120">
        <v>10.02</v>
      </c>
      <c r="E120" t="s">
        <v>217</v>
      </c>
      <c r="F120">
        <f t="shared" si="1"/>
        <v>10.02</v>
      </c>
    </row>
    <row r="121" spans="1:6">
      <c r="A121">
        <v>119</v>
      </c>
      <c r="B121">
        <v>119</v>
      </c>
      <c r="C121" t="s">
        <v>1136</v>
      </c>
      <c r="D121">
        <v>0</v>
      </c>
      <c r="E121" t="s">
        <v>417</v>
      </c>
      <c r="F121">
        <f t="shared" si="1"/>
        <v>0</v>
      </c>
    </row>
    <row r="122" spans="1:6">
      <c r="A122">
        <v>120</v>
      </c>
      <c r="B122">
        <v>120</v>
      </c>
      <c r="C122" t="s">
        <v>1137</v>
      </c>
      <c r="D122">
        <v>11.8</v>
      </c>
      <c r="E122" t="s">
        <v>218</v>
      </c>
      <c r="F122">
        <f t="shared" si="1"/>
        <v>11.8</v>
      </c>
    </row>
    <row r="123" spans="1:6">
      <c r="A123">
        <v>121</v>
      </c>
      <c r="B123">
        <v>121</v>
      </c>
      <c r="C123" t="s">
        <v>1138</v>
      </c>
      <c r="D123">
        <v>11.49</v>
      </c>
      <c r="E123" t="s">
        <v>127</v>
      </c>
      <c r="F123">
        <f t="shared" si="1"/>
        <v>11.49</v>
      </c>
    </row>
    <row r="124" spans="1:6">
      <c r="A124">
        <v>122</v>
      </c>
      <c r="B124">
        <v>122</v>
      </c>
      <c r="C124" t="s">
        <v>1139</v>
      </c>
      <c r="D124">
        <v>0</v>
      </c>
      <c r="E124" t="s">
        <v>547</v>
      </c>
      <c r="F124">
        <f t="shared" si="1"/>
        <v>0</v>
      </c>
    </row>
    <row r="125" spans="1:6">
      <c r="A125">
        <v>123</v>
      </c>
      <c r="B125">
        <v>123</v>
      </c>
      <c r="C125" t="s">
        <v>1019</v>
      </c>
      <c r="D125">
        <v>0</v>
      </c>
      <c r="E125" t="s">
        <v>547</v>
      </c>
      <c r="F125">
        <f t="shared" si="1"/>
        <v>0</v>
      </c>
    </row>
    <row r="126" spans="1:6">
      <c r="A126">
        <v>124</v>
      </c>
      <c r="B126">
        <v>124</v>
      </c>
      <c r="C126" t="s">
        <v>1140</v>
      </c>
      <c r="D126">
        <v>13.35</v>
      </c>
      <c r="E126" t="s">
        <v>176</v>
      </c>
      <c r="F126">
        <f t="shared" si="1"/>
        <v>13.35</v>
      </c>
    </row>
    <row r="127" spans="1:6">
      <c r="A127">
        <v>125</v>
      </c>
      <c r="B127">
        <v>125</v>
      </c>
      <c r="C127" t="s">
        <v>1141</v>
      </c>
      <c r="D127">
        <v>10.7</v>
      </c>
      <c r="E127" t="s">
        <v>195</v>
      </c>
      <c r="F127">
        <f t="shared" si="1"/>
        <v>10.7</v>
      </c>
    </row>
    <row r="128" spans="1:6">
      <c r="A128">
        <v>126</v>
      </c>
      <c r="B128">
        <v>126</v>
      </c>
      <c r="C128" t="s">
        <v>1142</v>
      </c>
      <c r="D128">
        <v>12.79</v>
      </c>
      <c r="E128" t="s">
        <v>142</v>
      </c>
      <c r="F128">
        <f t="shared" si="1"/>
        <v>12.79</v>
      </c>
    </row>
    <row r="129" spans="1:6">
      <c r="A129">
        <v>127</v>
      </c>
      <c r="B129">
        <v>127</v>
      </c>
      <c r="C129" t="s">
        <v>1143</v>
      </c>
      <c r="D129">
        <v>0</v>
      </c>
      <c r="E129" t="s">
        <v>285</v>
      </c>
      <c r="F129">
        <f t="shared" si="1"/>
        <v>0</v>
      </c>
    </row>
    <row r="130" spans="1:6">
      <c r="A130">
        <v>128</v>
      </c>
      <c r="B130">
        <v>128</v>
      </c>
      <c r="C130" t="s">
        <v>1144</v>
      </c>
      <c r="D130">
        <v>0</v>
      </c>
      <c r="E130" t="s">
        <v>126</v>
      </c>
      <c r="F130">
        <f t="shared" si="1"/>
        <v>0</v>
      </c>
    </row>
    <row r="131" spans="1:6">
      <c r="A131">
        <v>129</v>
      </c>
      <c r="B131">
        <v>129</v>
      </c>
      <c r="C131" t="s">
        <v>1145</v>
      </c>
      <c r="D131">
        <v>0</v>
      </c>
      <c r="E131" t="s">
        <v>65</v>
      </c>
      <c r="F131">
        <f t="shared" ref="F131:F194" si="2">D131</f>
        <v>0</v>
      </c>
    </row>
    <row r="132" spans="1:6">
      <c r="A132">
        <v>130</v>
      </c>
      <c r="B132">
        <v>130</v>
      </c>
      <c r="C132" t="s">
        <v>1146</v>
      </c>
      <c r="D132">
        <v>12.39</v>
      </c>
      <c r="E132" t="s">
        <v>547</v>
      </c>
      <c r="F132">
        <f t="shared" si="2"/>
        <v>12.39</v>
      </c>
    </row>
    <row r="133" spans="1:6">
      <c r="A133">
        <v>131</v>
      </c>
      <c r="B133">
        <v>131</v>
      </c>
      <c r="C133" t="s">
        <v>1147</v>
      </c>
      <c r="D133">
        <v>0</v>
      </c>
      <c r="E133" t="s">
        <v>121</v>
      </c>
      <c r="F133">
        <f t="shared" si="2"/>
        <v>0</v>
      </c>
    </row>
    <row r="134" spans="1:6">
      <c r="A134">
        <v>132</v>
      </c>
      <c r="B134">
        <v>132</v>
      </c>
      <c r="C134" t="s">
        <v>1148</v>
      </c>
      <c r="D134">
        <v>0</v>
      </c>
      <c r="E134" t="s">
        <v>133</v>
      </c>
      <c r="F134">
        <f t="shared" si="2"/>
        <v>0</v>
      </c>
    </row>
    <row r="135" spans="1:6">
      <c r="A135">
        <v>133</v>
      </c>
      <c r="B135">
        <v>133</v>
      </c>
      <c r="C135" t="s">
        <v>1149</v>
      </c>
      <c r="D135">
        <v>0</v>
      </c>
      <c r="E135" t="s">
        <v>57</v>
      </c>
      <c r="F135">
        <f t="shared" si="2"/>
        <v>0</v>
      </c>
    </row>
    <row r="136" spans="1:6">
      <c r="A136">
        <v>134</v>
      </c>
      <c r="B136">
        <v>134</v>
      </c>
      <c r="C136" t="s">
        <v>1150</v>
      </c>
      <c r="D136">
        <v>12.22</v>
      </c>
      <c r="E136" t="s">
        <v>210</v>
      </c>
      <c r="F136">
        <f t="shared" si="2"/>
        <v>12.22</v>
      </c>
    </row>
    <row r="137" spans="1:6">
      <c r="A137">
        <v>135</v>
      </c>
      <c r="B137">
        <v>135</v>
      </c>
      <c r="C137" t="s">
        <v>1151</v>
      </c>
      <c r="D137">
        <v>0</v>
      </c>
      <c r="E137" t="s">
        <v>424</v>
      </c>
      <c r="F137">
        <f t="shared" si="2"/>
        <v>0</v>
      </c>
    </row>
    <row r="138" spans="1:6">
      <c r="A138">
        <v>136</v>
      </c>
      <c r="B138">
        <v>136</v>
      </c>
      <c r="C138" t="s">
        <v>1152</v>
      </c>
      <c r="D138">
        <v>7.02</v>
      </c>
      <c r="E138" t="s">
        <v>186</v>
      </c>
      <c r="F138">
        <f t="shared" si="2"/>
        <v>7.02</v>
      </c>
    </row>
    <row r="139" spans="1:6">
      <c r="A139">
        <v>137</v>
      </c>
      <c r="B139">
        <v>137</v>
      </c>
      <c r="C139" t="s">
        <v>1153</v>
      </c>
      <c r="D139">
        <v>10.63</v>
      </c>
      <c r="E139" t="s">
        <v>189</v>
      </c>
      <c r="F139">
        <f t="shared" si="2"/>
        <v>10.63</v>
      </c>
    </row>
    <row r="140" spans="1:6">
      <c r="A140">
        <v>138</v>
      </c>
      <c r="B140">
        <v>138</v>
      </c>
      <c r="C140" t="s">
        <v>1154</v>
      </c>
      <c r="D140">
        <v>10</v>
      </c>
      <c r="E140" t="s">
        <v>187</v>
      </c>
      <c r="F140">
        <f t="shared" si="2"/>
        <v>10</v>
      </c>
    </row>
    <row r="141" spans="1:6">
      <c r="A141">
        <v>139</v>
      </c>
      <c r="B141">
        <v>139</v>
      </c>
      <c r="C141" t="s">
        <v>1155</v>
      </c>
      <c r="D141">
        <v>9.1</v>
      </c>
      <c r="E141" t="s">
        <v>219</v>
      </c>
      <c r="F141">
        <f t="shared" si="2"/>
        <v>9.1</v>
      </c>
    </row>
    <row r="142" spans="1:6">
      <c r="A142">
        <v>140</v>
      </c>
      <c r="B142">
        <v>140</v>
      </c>
      <c r="C142" t="s">
        <v>1156</v>
      </c>
      <c r="D142">
        <v>10.17</v>
      </c>
      <c r="E142" t="s">
        <v>420</v>
      </c>
      <c r="F142">
        <f t="shared" si="2"/>
        <v>10.17</v>
      </c>
    </row>
    <row r="143" spans="1:6">
      <c r="A143">
        <v>141</v>
      </c>
      <c r="B143">
        <v>141</v>
      </c>
      <c r="C143" t="s">
        <v>1157</v>
      </c>
      <c r="D143">
        <v>10.62</v>
      </c>
      <c r="E143" t="s">
        <v>203</v>
      </c>
      <c r="F143">
        <f t="shared" si="2"/>
        <v>10.62</v>
      </c>
    </row>
    <row r="144" spans="1:6">
      <c r="A144">
        <v>142</v>
      </c>
      <c r="B144">
        <v>142</v>
      </c>
      <c r="C144" t="s">
        <v>1158</v>
      </c>
      <c r="D144">
        <v>0</v>
      </c>
      <c r="E144" t="s">
        <v>274</v>
      </c>
      <c r="F144">
        <f t="shared" si="2"/>
        <v>0</v>
      </c>
    </row>
    <row r="145" spans="1:6">
      <c r="A145">
        <v>143</v>
      </c>
      <c r="B145">
        <v>143</v>
      </c>
      <c r="C145" t="s">
        <v>1159</v>
      </c>
      <c r="D145">
        <v>8.0399999999999991</v>
      </c>
      <c r="E145" t="s">
        <v>212</v>
      </c>
      <c r="F145">
        <f t="shared" si="2"/>
        <v>8.0399999999999991</v>
      </c>
    </row>
    <row r="146" spans="1:6">
      <c r="A146">
        <v>144</v>
      </c>
      <c r="B146">
        <v>144</v>
      </c>
      <c r="C146" t="s">
        <v>1160</v>
      </c>
      <c r="D146">
        <v>0</v>
      </c>
      <c r="E146" t="s">
        <v>432</v>
      </c>
      <c r="F146">
        <f t="shared" si="2"/>
        <v>0</v>
      </c>
    </row>
    <row r="147" spans="1:6">
      <c r="A147">
        <v>145</v>
      </c>
      <c r="B147">
        <v>145</v>
      </c>
      <c r="C147" t="s">
        <v>1161</v>
      </c>
      <c r="D147">
        <v>10.59</v>
      </c>
      <c r="E147" t="s">
        <v>180</v>
      </c>
      <c r="F147">
        <f t="shared" si="2"/>
        <v>10.59</v>
      </c>
    </row>
    <row r="148" spans="1:6">
      <c r="A148">
        <v>146</v>
      </c>
      <c r="B148">
        <v>146</v>
      </c>
      <c r="C148" t="s">
        <v>1162</v>
      </c>
      <c r="D148">
        <v>9.9</v>
      </c>
      <c r="E148" t="s">
        <v>238</v>
      </c>
      <c r="F148">
        <f t="shared" si="2"/>
        <v>9.9</v>
      </c>
    </row>
    <row r="149" spans="1:6">
      <c r="A149">
        <v>147</v>
      </c>
      <c r="B149">
        <v>147</v>
      </c>
      <c r="C149" t="s">
        <v>1163</v>
      </c>
      <c r="D149">
        <v>0</v>
      </c>
      <c r="E149" t="s">
        <v>507</v>
      </c>
      <c r="F149">
        <f t="shared" si="2"/>
        <v>0</v>
      </c>
    </row>
    <row r="150" spans="1:6">
      <c r="A150">
        <v>148</v>
      </c>
      <c r="B150">
        <v>148</v>
      </c>
      <c r="C150" t="s">
        <v>1164</v>
      </c>
      <c r="D150">
        <v>9.85</v>
      </c>
      <c r="E150" t="s">
        <v>334</v>
      </c>
      <c r="F150">
        <f t="shared" si="2"/>
        <v>9.85</v>
      </c>
    </row>
    <row r="151" spans="1:6">
      <c r="A151">
        <v>149</v>
      </c>
      <c r="B151">
        <v>149</v>
      </c>
      <c r="C151" t="s">
        <v>1165</v>
      </c>
      <c r="D151">
        <v>0</v>
      </c>
      <c r="E151" t="s">
        <v>504</v>
      </c>
      <c r="F151">
        <f t="shared" si="2"/>
        <v>0</v>
      </c>
    </row>
    <row r="152" spans="1:6">
      <c r="A152">
        <v>150</v>
      </c>
      <c r="B152">
        <v>150</v>
      </c>
      <c r="C152" t="s">
        <v>1166</v>
      </c>
      <c r="D152">
        <v>0</v>
      </c>
      <c r="E152" t="s">
        <v>425</v>
      </c>
      <c r="F152">
        <f t="shared" si="2"/>
        <v>0</v>
      </c>
    </row>
    <row r="153" spans="1:6">
      <c r="A153">
        <v>151</v>
      </c>
      <c r="B153">
        <v>151</v>
      </c>
      <c r="C153" t="s">
        <v>1167</v>
      </c>
      <c r="D153">
        <v>9.9</v>
      </c>
      <c r="E153" t="s">
        <v>197</v>
      </c>
      <c r="F153">
        <f t="shared" si="2"/>
        <v>9.9</v>
      </c>
    </row>
    <row r="154" spans="1:6">
      <c r="A154">
        <v>152</v>
      </c>
      <c r="B154">
        <v>152</v>
      </c>
      <c r="C154" t="s">
        <v>1168</v>
      </c>
      <c r="D154">
        <v>11.58</v>
      </c>
      <c r="E154" t="s">
        <v>394</v>
      </c>
      <c r="F154">
        <f t="shared" si="2"/>
        <v>11.58</v>
      </c>
    </row>
    <row r="155" spans="1:6">
      <c r="A155">
        <v>153</v>
      </c>
      <c r="B155">
        <v>153</v>
      </c>
      <c r="C155" t="s">
        <v>1169</v>
      </c>
      <c r="D155">
        <v>10.9</v>
      </c>
      <c r="E155" t="s">
        <v>177</v>
      </c>
      <c r="F155">
        <f t="shared" si="2"/>
        <v>10.9</v>
      </c>
    </row>
    <row r="156" spans="1:6">
      <c r="A156">
        <v>154</v>
      </c>
      <c r="B156">
        <v>154</v>
      </c>
      <c r="C156" t="s">
        <v>1170</v>
      </c>
      <c r="D156">
        <v>10.68</v>
      </c>
      <c r="E156" t="s">
        <v>205</v>
      </c>
      <c r="F156">
        <f t="shared" si="2"/>
        <v>10.68</v>
      </c>
    </row>
    <row r="157" spans="1:6">
      <c r="A157">
        <v>155</v>
      </c>
      <c r="B157">
        <v>155</v>
      </c>
      <c r="C157" t="s">
        <v>1171</v>
      </c>
      <c r="D157">
        <v>9.4700000000000006</v>
      </c>
      <c r="E157" t="s">
        <v>427</v>
      </c>
      <c r="F157">
        <f t="shared" si="2"/>
        <v>9.4700000000000006</v>
      </c>
    </row>
    <row r="158" spans="1:6">
      <c r="A158">
        <v>156</v>
      </c>
      <c r="B158">
        <v>156</v>
      </c>
      <c r="C158" t="s">
        <v>1172</v>
      </c>
      <c r="D158">
        <v>9.2100000000000009</v>
      </c>
      <c r="E158" t="s">
        <v>114</v>
      </c>
      <c r="F158">
        <f t="shared" si="2"/>
        <v>9.2100000000000009</v>
      </c>
    </row>
    <row r="159" spans="1:6">
      <c r="A159">
        <v>157</v>
      </c>
      <c r="B159">
        <v>157</v>
      </c>
      <c r="C159" t="s">
        <v>1173</v>
      </c>
      <c r="D159">
        <v>6.52</v>
      </c>
      <c r="E159" t="s">
        <v>282</v>
      </c>
      <c r="F159">
        <f t="shared" si="2"/>
        <v>6.52</v>
      </c>
    </row>
    <row r="160" spans="1:6">
      <c r="A160">
        <v>158</v>
      </c>
      <c r="B160">
        <v>158</v>
      </c>
      <c r="C160" t="s">
        <v>1174</v>
      </c>
      <c r="D160">
        <v>10.210000000000001</v>
      </c>
      <c r="E160" t="s">
        <v>225</v>
      </c>
      <c r="F160">
        <f t="shared" si="2"/>
        <v>10.210000000000001</v>
      </c>
    </row>
    <row r="161" spans="1:6">
      <c r="A161">
        <v>159</v>
      </c>
      <c r="B161">
        <v>159</v>
      </c>
      <c r="C161" t="s">
        <v>1175</v>
      </c>
      <c r="D161">
        <v>10.95</v>
      </c>
      <c r="E161" t="s">
        <v>193</v>
      </c>
      <c r="F161">
        <f t="shared" si="2"/>
        <v>10.95</v>
      </c>
    </row>
    <row r="162" spans="1:6">
      <c r="A162">
        <v>160</v>
      </c>
      <c r="B162">
        <v>160</v>
      </c>
      <c r="C162" t="s">
        <v>1176</v>
      </c>
      <c r="D162">
        <v>9.0299999999999994</v>
      </c>
      <c r="E162" t="s">
        <v>248</v>
      </c>
      <c r="F162">
        <f t="shared" si="2"/>
        <v>9.0299999999999994</v>
      </c>
    </row>
    <row r="163" spans="1:6">
      <c r="A163">
        <v>161</v>
      </c>
      <c r="B163">
        <v>161</v>
      </c>
      <c r="C163" t="s">
        <v>1177</v>
      </c>
      <c r="D163">
        <v>9.9499999999999993</v>
      </c>
      <c r="E163" t="s">
        <v>367</v>
      </c>
      <c r="F163">
        <f t="shared" si="2"/>
        <v>9.9499999999999993</v>
      </c>
    </row>
    <row r="164" spans="1:6">
      <c r="A164">
        <v>162</v>
      </c>
      <c r="B164">
        <v>162</v>
      </c>
      <c r="C164" t="s">
        <v>1178</v>
      </c>
      <c r="D164">
        <v>10.79</v>
      </c>
      <c r="E164" t="s">
        <v>81</v>
      </c>
      <c r="F164">
        <f t="shared" si="2"/>
        <v>10.79</v>
      </c>
    </row>
    <row r="165" spans="1:6">
      <c r="A165">
        <v>163</v>
      </c>
      <c r="B165">
        <v>163</v>
      </c>
      <c r="C165" t="s">
        <v>1179</v>
      </c>
      <c r="D165">
        <v>9.91</v>
      </c>
      <c r="E165" t="s">
        <v>206</v>
      </c>
      <c r="F165">
        <f t="shared" si="2"/>
        <v>9.91</v>
      </c>
    </row>
    <row r="166" spans="1:6">
      <c r="A166">
        <v>164</v>
      </c>
      <c r="B166">
        <v>164</v>
      </c>
      <c r="C166" t="s">
        <v>1019</v>
      </c>
      <c r="D166">
        <v>0</v>
      </c>
      <c r="E166" t="s">
        <v>547</v>
      </c>
      <c r="F166">
        <f t="shared" si="2"/>
        <v>0</v>
      </c>
    </row>
    <row r="167" spans="1:6">
      <c r="A167">
        <v>165</v>
      </c>
      <c r="B167">
        <v>165</v>
      </c>
      <c r="C167" t="s">
        <v>1180</v>
      </c>
      <c r="D167">
        <v>7.23</v>
      </c>
      <c r="E167" t="s">
        <v>245</v>
      </c>
      <c r="F167">
        <f t="shared" si="2"/>
        <v>7.23</v>
      </c>
    </row>
    <row r="168" spans="1:6">
      <c r="A168">
        <v>166</v>
      </c>
      <c r="B168">
        <v>166</v>
      </c>
      <c r="C168" t="s">
        <v>1181</v>
      </c>
      <c r="D168">
        <v>9.49</v>
      </c>
      <c r="E168" t="s">
        <v>202</v>
      </c>
      <c r="F168">
        <f t="shared" si="2"/>
        <v>9.49</v>
      </c>
    </row>
    <row r="169" spans="1:6">
      <c r="A169">
        <v>167</v>
      </c>
      <c r="B169">
        <v>167</v>
      </c>
      <c r="C169" t="s">
        <v>1182</v>
      </c>
      <c r="D169">
        <v>10.49</v>
      </c>
      <c r="E169" t="s">
        <v>179</v>
      </c>
      <c r="F169">
        <f t="shared" si="2"/>
        <v>10.49</v>
      </c>
    </row>
    <row r="170" spans="1:6">
      <c r="A170">
        <v>168</v>
      </c>
      <c r="B170">
        <v>168</v>
      </c>
      <c r="C170" t="s">
        <v>1183</v>
      </c>
      <c r="D170">
        <v>10.96</v>
      </c>
      <c r="E170" t="s">
        <v>222</v>
      </c>
      <c r="F170">
        <f t="shared" si="2"/>
        <v>10.96</v>
      </c>
    </row>
    <row r="171" spans="1:6">
      <c r="A171">
        <v>169</v>
      </c>
      <c r="B171">
        <v>169</v>
      </c>
      <c r="C171" t="s">
        <v>1184</v>
      </c>
      <c r="D171">
        <v>0</v>
      </c>
      <c r="E171" t="s">
        <v>423</v>
      </c>
      <c r="F171">
        <f t="shared" si="2"/>
        <v>0</v>
      </c>
    </row>
    <row r="172" spans="1:6">
      <c r="A172">
        <v>170</v>
      </c>
      <c r="B172">
        <v>170</v>
      </c>
      <c r="C172" t="s">
        <v>1185</v>
      </c>
      <c r="D172">
        <v>10.17</v>
      </c>
      <c r="E172" t="s">
        <v>306</v>
      </c>
      <c r="F172">
        <f t="shared" si="2"/>
        <v>10.17</v>
      </c>
    </row>
    <row r="173" spans="1:6">
      <c r="A173">
        <v>171</v>
      </c>
      <c r="B173">
        <v>171</v>
      </c>
      <c r="C173" t="s">
        <v>1186</v>
      </c>
      <c r="D173">
        <v>9.2200000000000006</v>
      </c>
      <c r="E173" t="s">
        <v>199</v>
      </c>
      <c r="F173">
        <f t="shared" si="2"/>
        <v>9.2200000000000006</v>
      </c>
    </row>
    <row r="174" spans="1:6">
      <c r="A174">
        <v>172</v>
      </c>
      <c r="B174">
        <v>172</v>
      </c>
      <c r="C174" t="s">
        <v>1187</v>
      </c>
      <c r="D174">
        <v>0</v>
      </c>
      <c r="E174" t="s">
        <v>278</v>
      </c>
      <c r="F174">
        <f t="shared" si="2"/>
        <v>0</v>
      </c>
    </row>
    <row r="175" spans="1:6">
      <c r="A175">
        <v>173</v>
      </c>
      <c r="B175">
        <v>173</v>
      </c>
      <c r="C175" t="s">
        <v>1188</v>
      </c>
      <c r="D175">
        <v>8.57</v>
      </c>
      <c r="E175" t="s">
        <v>293</v>
      </c>
      <c r="F175">
        <f t="shared" si="2"/>
        <v>8.57</v>
      </c>
    </row>
    <row r="176" spans="1:6">
      <c r="A176">
        <v>174</v>
      </c>
      <c r="B176">
        <v>174</v>
      </c>
      <c r="C176" t="s">
        <v>1189</v>
      </c>
      <c r="D176">
        <v>9.07</v>
      </c>
      <c r="E176" t="s">
        <v>547</v>
      </c>
      <c r="F176">
        <f t="shared" si="2"/>
        <v>9.07</v>
      </c>
    </row>
    <row r="177" spans="1:6">
      <c r="A177">
        <v>175</v>
      </c>
      <c r="B177">
        <v>175</v>
      </c>
      <c r="C177" t="s">
        <v>1190</v>
      </c>
      <c r="D177">
        <v>0</v>
      </c>
      <c r="E177" t="s">
        <v>508</v>
      </c>
      <c r="F177">
        <f t="shared" si="2"/>
        <v>0</v>
      </c>
    </row>
    <row r="178" spans="1:6">
      <c r="A178">
        <v>176</v>
      </c>
      <c r="B178">
        <v>176</v>
      </c>
      <c r="C178" t="s">
        <v>1191</v>
      </c>
      <c r="D178">
        <v>8.18</v>
      </c>
      <c r="E178" t="s">
        <v>216</v>
      </c>
      <c r="F178">
        <f t="shared" si="2"/>
        <v>8.18</v>
      </c>
    </row>
    <row r="179" spans="1:6">
      <c r="A179">
        <v>177</v>
      </c>
      <c r="B179">
        <v>177</v>
      </c>
      <c r="C179" t="s">
        <v>1192</v>
      </c>
      <c r="D179">
        <v>0</v>
      </c>
      <c r="E179" t="s">
        <v>547</v>
      </c>
      <c r="F179">
        <f t="shared" si="2"/>
        <v>0</v>
      </c>
    </row>
    <row r="180" spans="1:6">
      <c r="A180">
        <v>178</v>
      </c>
      <c r="B180">
        <v>178</v>
      </c>
      <c r="C180" t="s">
        <v>1193</v>
      </c>
      <c r="D180">
        <v>10.79</v>
      </c>
      <c r="E180" t="s">
        <v>246</v>
      </c>
      <c r="F180">
        <f t="shared" si="2"/>
        <v>10.79</v>
      </c>
    </row>
    <row r="181" spans="1:6">
      <c r="A181">
        <v>179</v>
      </c>
      <c r="B181">
        <v>179</v>
      </c>
      <c r="C181" t="s">
        <v>1194</v>
      </c>
      <c r="D181">
        <v>9.09</v>
      </c>
      <c r="E181" t="s">
        <v>250</v>
      </c>
      <c r="F181">
        <f t="shared" si="2"/>
        <v>9.09</v>
      </c>
    </row>
    <row r="182" spans="1:6">
      <c r="A182">
        <v>180</v>
      </c>
      <c r="B182">
        <v>180</v>
      </c>
      <c r="C182" t="s">
        <v>1195</v>
      </c>
      <c r="D182">
        <v>9.25</v>
      </c>
      <c r="E182" t="s">
        <v>226</v>
      </c>
      <c r="F182">
        <f t="shared" si="2"/>
        <v>9.25</v>
      </c>
    </row>
    <row r="183" spans="1:6">
      <c r="A183">
        <v>181</v>
      </c>
      <c r="B183">
        <v>181</v>
      </c>
      <c r="C183" t="s">
        <v>1196</v>
      </c>
      <c r="D183">
        <v>8.75</v>
      </c>
      <c r="E183" t="s">
        <v>242</v>
      </c>
      <c r="F183">
        <f t="shared" si="2"/>
        <v>8.75</v>
      </c>
    </row>
    <row r="184" spans="1:6">
      <c r="A184">
        <v>182</v>
      </c>
      <c r="B184">
        <v>182</v>
      </c>
      <c r="C184" t="s">
        <v>1197</v>
      </c>
      <c r="D184">
        <v>11.42</v>
      </c>
      <c r="E184" t="s">
        <v>358</v>
      </c>
      <c r="F184">
        <f t="shared" si="2"/>
        <v>11.42</v>
      </c>
    </row>
    <row r="185" spans="1:6">
      <c r="A185">
        <v>183</v>
      </c>
      <c r="B185">
        <v>183</v>
      </c>
      <c r="C185" t="s">
        <v>1198</v>
      </c>
      <c r="D185">
        <v>0</v>
      </c>
      <c r="E185" t="s">
        <v>505</v>
      </c>
      <c r="F185">
        <f t="shared" si="2"/>
        <v>0</v>
      </c>
    </row>
    <row r="186" spans="1:6">
      <c r="A186">
        <v>184</v>
      </c>
      <c r="B186">
        <v>184</v>
      </c>
      <c r="C186" t="s">
        <v>1199</v>
      </c>
      <c r="D186">
        <v>6.84</v>
      </c>
      <c r="E186" t="s">
        <v>209</v>
      </c>
      <c r="F186">
        <f t="shared" si="2"/>
        <v>6.84</v>
      </c>
    </row>
    <row r="187" spans="1:6">
      <c r="A187">
        <v>185</v>
      </c>
      <c r="B187">
        <v>185</v>
      </c>
      <c r="C187" t="s">
        <v>1200</v>
      </c>
      <c r="D187">
        <v>0</v>
      </c>
      <c r="E187" t="s">
        <v>286</v>
      </c>
      <c r="F187">
        <f t="shared" si="2"/>
        <v>0</v>
      </c>
    </row>
    <row r="188" spans="1:6">
      <c r="A188">
        <v>186</v>
      </c>
      <c r="B188">
        <v>186</v>
      </c>
      <c r="C188" t="s">
        <v>1201</v>
      </c>
      <c r="D188">
        <v>8.16</v>
      </c>
      <c r="E188" t="s">
        <v>422</v>
      </c>
      <c r="F188">
        <f t="shared" si="2"/>
        <v>8.16</v>
      </c>
    </row>
    <row r="189" spans="1:6">
      <c r="A189">
        <v>187</v>
      </c>
      <c r="B189">
        <v>187</v>
      </c>
      <c r="C189" t="s">
        <v>1202</v>
      </c>
      <c r="D189">
        <v>0</v>
      </c>
      <c r="E189" t="s">
        <v>506</v>
      </c>
      <c r="F189">
        <f t="shared" si="2"/>
        <v>0</v>
      </c>
    </row>
    <row r="190" spans="1:6">
      <c r="A190">
        <v>188</v>
      </c>
      <c r="B190">
        <v>188</v>
      </c>
      <c r="C190" t="s">
        <v>1203</v>
      </c>
      <c r="D190">
        <v>0</v>
      </c>
      <c r="E190" t="s">
        <v>268</v>
      </c>
      <c r="F190">
        <f t="shared" si="2"/>
        <v>0</v>
      </c>
    </row>
    <row r="191" spans="1:6">
      <c r="A191">
        <v>189</v>
      </c>
      <c r="B191">
        <v>189</v>
      </c>
      <c r="C191" t="s">
        <v>1204</v>
      </c>
      <c r="D191">
        <v>8.91</v>
      </c>
      <c r="E191" t="s">
        <v>204</v>
      </c>
      <c r="F191">
        <f t="shared" si="2"/>
        <v>8.91</v>
      </c>
    </row>
    <row r="192" spans="1:6">
      <c r="A192">
        <v>190</v>
      </c>
      <c r="B192">
        <v>190</v>
      </c>
      <c r="C192" t="s">
        <v>1205</v>
      </c>
      <c r="D192">
        <v>10.65</v>
      </c>
      <c r="E192" t="s">
        <v>224</v>
      </c>
      <c r="F192">
        <f t="shared" si="2"/>
        <v>10.65</v>
      </c>
    </row>
    <row r="193" spans="1:6">
      <c r="A193">
        <v>191</v>
      </c>
      <c r="B193">
        <v>191</v>
      </c>
      <c r="C193" t="s">
        <v>1206</v>
      </c>
      <c r="D193">
        <v>0</v>
      </c>
      <c r="E193" t="s">
        <v>428</v>
      </c>
      <c r="F193">
        <f t="shared" si="2"/>
        <v>0</v>
      </c>
    </row>
    <row r="194" spans="1:6">
      <c r="A194">
        <v>192</v>
      </c>
      <c r="B194">
        <v>192</v>
      </c>
      <c r="C194" t="s">
        <v>1207</v>
      </c>
      <c r="D194">
        <v>8.73</v>
      </c>
      <c r="E194" t="s">
        <v>421</v>
      </c>
      <c r="F194">
        <f t="shared" si="2"/>
        <v>8.73</v>
      </c>
    </row>
    <row r="195" spans="1:6">
      <c r="A195">
        <v>193</v>
      </c>
      <c r="B195">
        <v>193</v>
      </c>
      <c r="C195" t="s">
        <v>1208</v>
      </c>
      <c r="D195">
        <v>8.0399999999999991</v>
      </c>
      <c r="E195" t="s">
        <v>283</v>
      </c>
      <c r="F195">
        <f t="shared" ref="F195:F258" si="3">D195</f>
        <v>8.0399999999999991</v>
      </c>
    </row>
    <row r="196" spans="1:6">
      <c r="A196">
        <v>194</v>
      </c>
      <c r="B196">
        <v>194</v>
      </c>
      <c r="C196" t="s">
        <v>1209</v>
      </c>
      <c r="D196">
        <v>8.2100000000000009</v>
      </c>
      <c r="E196" t="s">
        <v>266</v>
      </c>
      <c r="F196">
        <f t="shared" si="3"/>
        <v>8.2100000000000009</v>
      </c>
    </row>
    <row r="197" spans="1:6">
      <c r="A197">
        <v>195</v>
      </c>
      <c r="B197">
        <v>195</v>
      </c>
      <c r="C197" t="s">
        <v>1210</v>
      </c>
      <c r="D197">
        <v>8.31</v>
      </c>
      <c r="E197" t="s">
        <v>208</v>
      </c>
      <c r="F197">
        <f t="shared" si="3"/>
        <v>8.31</v>
      </c>
    </row>
    <row r="198" spans="1:6">
      <c r="A198">
        <v>196</v>
      </c>
      <c r="B198">
        <v>196</v>
      </c>
      <c r="C198" t="s">
        <v>1211</v>
      </c>
      <c r="D198">
        <v>8.67</v>
      </c>
      <c r="E198" t="s">
        <v>234</v>
      </c>
      <c r="F198">
        <f t="shared" si="3"/>
        <v>8.67</v>
      </c>
    </row>
    <row r="199" spans="1:6">
      <c r="A199">
        <v>197</v>
      </c>
      <c r="B199">
        <v>197</v>
      </c>
      <c r="C199" t="s">
        <v>1212</v>
      </c>
      <c r="D199">
        <v>6.83</v>
      </c>
      <c r="E199" t="s">
        <v>141</v>
      </c>
      <c r="F199">
        <f t="shared" si="3"/>
        <v>6.83</v>
      </c>
    </row>
    <row r="200" spans="1:6">
      <c r="A200">
        <v>198</v>
      </c>
      <c r="B200">
        <v>198</v>
      </c>
      <c r="C200" t="s">
        <v>1213</v>
      </c>
      <c r="D200">
        <v>8.82</v>
      </c>
      <c r="E200" t="s">
        <v>237</v>
      </c>
      <c r="F200">
        <f t="shared" si="3"/>
        <v>8.82</v>
      </c>
    </row>
    <row r="201" spans="1:6">
      <c r="A201">
        <v>199</v>
      </c>
      <c r="B201">
        <v>199</v>
      </c>
      <c r="C201" t="s">
        <v>1214</v>
      </c>
      <c r="D201">
        <v>8.89</v>
      </c>
      <c r="E201" t="s">
        <v>349</v>
      </c>
      <c r="F201">
        <f t="shared" si="3"/>
        <v>8.89</v>
      </c>
    </row>
    <row r="202" spans="1:6">
      <c r="A202">
        <v>200</v>
      </c>
      <c r="B202">
        <v>200</v>
      </c>
      <c r="C202" t="s">
        <v>1215</v>
      </c>
      <c r="D202">
        <v>8.4600000000000009</v>
      </c>
      <c r="E202" t="s">
        <v>251</v>
      </c>
      <c r="F202">
        <f t="shared" si="3"/>
        <v>8.4600000000000009</v>
      </c>
    </row>
    <row r="203" spans="1:6">
      <c r="A203">
        <v>201</v>
      </c>
      <c r="B203">
        <v>201</v>
      </c>
      <c r="C203" t="s">
        <v>1216</v>
      </c>
      <c r="D203">
        <v>8.0299999999999994</v>
      </c>
      <c r="E203" t="s">
        <v>105</v>
      </c>
      <c r="F203">
        <f t="shared" si="3"/>
        <v>8.0299999999999994</v>
      </c>
    </row>
    <row r="204" spans="1:6">
      <c r="A204">
        <v>202</v>
      </c>
      <c r="B204">
        <v>202</v>
      </c>
      <c r="C204" t="s">
        <v>1217</v>
      </c>
      <c r="D204">
        <v>8.08</v>
      </c>
      <c r="E204" t="s">
        <v>229</v>
      </c>
      <c r="F204">
        <f t="shared" si="3"/>
        <v>8.08</v>
      </c>
    </row>
    <row r="205" spans="1:6">
      <c r="A205">
        <v>203</v>
      </c>
      <c r="B205">
        <v>203</v>
      </c>
      <c r="C205" t="s">
        <v>1218</v>
      </c>
      <c r="D205">
        <v>8.89</v>
      </c>
      <c r="E205" t="s">
        <v>280</v>
      </c>
      <c r="F205">
        <f t="shared" si="3"/>
        <v>8.89</v>
      </c>
    </row>
    <row r="206" spans="1:6">
      <c r="A206">
        <v>204</v>
      </c>
      <c r="B206">
        <v>204</v>
      </c>
      <c r="C206" t="s">
        <v>1219</v>
      </c>
      <c r="D206">
        <v>6.59</v>
      </c>
      <c r="E206" t="s">
        <v>207</v>
      </c>
      <c r="F206">
        <f t="shared" si="3"/>
        <v>6.59</v>
      </c>
    </row>
    <row r="207" spans="1:6">
      <c r="A207">
        <v>205</v>
      </c>
      <c r="B207">
        <v>205</v>
      </c>
      <c r="C207" t="s">
        <v>1019</v>
      </c>
      <c r="D207">
        <v>0</v>
      </c>
      <c r="E207" t="s">
        <v>547</v>
      </c>
      <c r="F207">
        <f t="shared" si="3"/>
        <v>0</v>
      </c>
    </row>
    <row r="208" spans="1:6">
      <c r="A208">
        <v>206</v>
      </c>
      <c r="B208">
        <v>206</v>
      </c>
      <c r="C208" t="s">
        <v>1220</v>
      </c>
      <c r="D208">
        <v>6.81</v>
      </c>
      <c r="E208" t="s">
        <v>321</v>
      </c>
      <c r="F208">
        <f t="shared" si="3"/>
        <v>6.81</v>
      </c>
    </row>
    <row r="209" spans="1:6">
      <c r="A209">
        <v>207</v>
      </c>
      <c r="B209">
        <v>207</v>
      </c>
      <c r="C209" t="s">
        <v>1221</v>
      </c>
      <c r="D209">
        <v>7.07</v>
      </c>
      <c r="E209" t="s">
        <v>287</v>
      </c>
      <c r="F209">
        <f t="shared" si="3"/>
        <v>7.07</v>
      </c>
    </row>
    <row r="210" spans="1:6">
      <c r="A210">
        <v>208</v>
      </c>
      <c r="B210">
        <v>208</v>
      </c>
      <c r="C210" t="s">
        <v>1222</v>
      </c>
      <c r="D210">
        <v>7.17</v>
      </c>
      <c r="E210" t="s">
        <v>305</v>
      </c>
      <c r="F210">
        <f t="shared" si="3"/>
        <v>7.17</v>
      </c>
    </row>
    <row r="211" spans="1:6">
      <c r="A211">
        <v>209</v>
      </c>
      <c r="B211">
        <v>209</v>
      </c>
      <c r="C211" t="s">
        <v>1223</v>
      </c>
      <c r="D211">
        <v>6.6</v>
      </c>
      <c r="E211" t="s">
        <v>223</v>
      </c>
      <c r="F211">
        <f t="shared" si="3"/>
        <v>6.6</v>
      </c>
    </row>
    <row r="212" spans="1:6">
      <c r="A212">
        <v>210</v>
      </c>
      <c r="B212">
        <v>210</v>
      </c>
      <c r="C212" t="s">
        <v>1224</v>
      </c>
      <c r="D212">
        <v>0</v>
      </c>
      <c r="E212" t="s">
        <v>431</v>
      </c>
      <c r="F212">
        <f t="shared" si="3"/>
        <v>0</v>
      </c>
    </row>
    <row r="213" spans="1:6">
      <c r="A213">
        <v>211</v>
      </c>
      <c r="B213">
        <v>211</v>
      </c>
      <c r="C213" t="s">
        <v>1225</v>
      </c>
      <c r="D213">
        <v>0</v>
      </c>
      <c r="E213" t="s">
        <v>429</v>
      </c>
      <c r="F213">
        <f t="shared" si="3"/>
        <v>0</v>
      </c>
    </row>
    <row r="214" spans="1:6">
      <c r="A214">
        <v>212</v>
      </c>
      <c r="B214">
        <v>212</v>
      </c>
      <c r="C214" t="s">
        <v>1226</v>
      </c>
      <c r="D214">
        <v>6.81</v>
      </c>
      <c r="E214" t="s">
        <v>313</v>
      </c>
      <c r="F214">
        <f t="shared" si="3"/>
        <v>6.81</v>
      </c>
    </row>
    <row r="215" spans="1:6">
      <c r="A215">
        <v>213</v>
      </c>
      <c r="B215">
        <v>213</v>
      </c>
      <c r="C215" t="s">
        <v>1227</v>
      </c>
      <c r="D215">
        <v>7.01</v>
      </c>
      <c r="E215" t="s">
        <v>252</v>
      </c>
      <c r="F215">
        <f t="shared" si="3"/>
        <v>7.01</v>
      </c>
    </row>
    <row r="216" spans="1:6">
      <c r="A216">
        <v>214</v>
      </c>
      <c r="B216">
        <v>214</v>
      </c>
      <c r="C216" t="s">
        <v>1228</v>
      </c>
      <c r="D216">
        <v>6.56</v>
      </c>
      <c r="E216" t="s">
        <v>263</v>
      </c>
      <c r="F216">
        <f t="shared" si="3"/>
        <v>6.56</v>
      </c>
    </row>
    <row r="217" spans="1:6">
      <c r="A217">
        <v>215</v>
      </c>
      <c r="B217">
        <v>215</v>
      </c>
      <c r="C217" t="s">
        <v>1229</v>
      </c>
      <c r="D217">
        <v>8.06</v>
      </c>
      <c r="E217" t="s">
        <v>235</v>
      </c>
      <c r="F217">
        <f t="shared" si="3"/>
        <v>8.06</v>
      </c>
    </row>
    <row r="218" spans="1:6">
      <c r="A218">
        <v>216</v>
      </c>
      <c r="B218">
        <v>216</v>
      </c>
      <c r="C218" t="s">
        <v>1230</v>
      </c>
      <c r="D218">
        <v>6.42</v>
      </c>
      <c r="E218" t="s">
        <v>269</v>
      </c>
      <c r="F218">
        <f t="shared" si="3"/>
        <v>6.42</v>
      </c>
    </row>
    <row r="219" spans="1:6">
      <c r="A219">
        <v>217</v>
      </c>
      <c r="B219">
        <v>217</v>
      </c>
      <c r="C219" t="s">
        <v>1231</v>
      </c>
      <c r="D219">
        <v>6.19</v>
      </c>
      <c r="E219" t="s">
        <v>410</v>
      </c>
      <c r="F219">
        <f t="shared" si="3"/>
        <v>6.19</v>
      </c>
    </row>
    <row r="220" spans="1:6">
      <c r="A220">
        <v>218</v>
      </c>
      <c r="B220">
        <v>218</v>
      </c>
      <c r="C220" t="s">
        <v>1232</v>
      </c>
      <c r="D220">
        <v>7.66</v>
      </c>
      <c r="E220" t="s">
        <v>233</v>
      </c>
      <c r="F220">
        <f t="shared" si="3"/>
        <v>7.66</v>
      </c>
    </row>
    <row r="221" spans="1:6">
      <c r="A221">
        <v>219</v>
      </c>
      <c r="B221">
        <v>219</v>
      </c>
      <c r="C221" t="s">
        <v>1233</v>
      </c>
      <c r="D221">
        <v>7.24</v>
      </c>
      <c r="E221" t="s">
        <v>465</v>
      </c>
      <c r="F221">
        <f t="shared" si="3"/>
        <v>7.24</v>
      </c>
    </row>
    <row r="222" spans="1:6">
      <c r="A222">
        <v>220</v>
      </c>
      <c r="B222">
        <v>220</v>
      </c>
      <c r="C222" t="s">
        <v>1234</v>
      </c>
      <c r="D222">
        <v>6.3</v>
      </c>
      <c r="E222" t="s">
        <v>200</v>
      </c>
      <c r="F222">
        <f t="shared" si="3"/>
        <v>6.3</v>
      </c>
    </row>
    <row r="223" spans="1:6">
      <c r="A223">
        <v>221</v>
      </c>
      <c r="B223">
        <v>221</v>
      </c>
      <c r="C223" t="s">
        <v>1235</v>
      </c>
      <c r="D223">
        <v>7.07</v>
      </c>
      <c r="E223" t="s">
        <v>299</v>
      </c>
      <c r="F223">
        <f t="shared" si="3"/>
        <v>7.07</v>
      </c>
    </row>
    <row r="224" spans="1:6">
      <c r="A224">
        <v>222</v>
      </c>
      <c r="B224">
        <v>222</v>
      </c>
      <c r="C224" t="s">
        <v>1236</v>
      </c>
      <c r="D224">
        <v>6.53</v>
      </c>
      <c r="E224" t="s">
        <v>249</v>
      </c>
      <c r="F224">
        <f t="shared" si="3"/>
        <v>6.53</v>
      </c>
    </row>
    <row r="225" spans="1:6">
      <c r="A225">
        <v>223</v>
      </c>
      <c r="B225">
        <v>223</v>
      </c>
      <c r="C225" t="s">
        <v>1237</v>
      </c>
      <c r="D225">
        <v>6.42</v>
      </c>
      <c r="E225" t="s">
        <v>255</v>
      </c>
      <c r="F225">
        <f t="shared" si="3"/>
        <v>6.42</v>
      </c>
    </row>
    <row r="226" spans="1:6">
      <c r="A226">
        <v>224</v>
      </c>
      <c r="B226">
        <v>224</v>
      </c>
      <c r="C226" t="s">
        <v>1238</v>
      </c>
      <c r="D226">
        <v>6.29</v>
      </c>
      <c r="E226" t="s">
        <v>274</v>
      </c>
      <c r="F226">
        <f t="shared" si="3"/>
        <v>6.29</v>
      </c>
    </row>
    <row r="227" spans="1:6">
      <c r="A227">
        <v>225</v>
      </c>
      <c r="B227">
        <v>225</v>
      </c>
      <c r="C227" t="s">
        <v>1239</v>
      </c>
      <c r="D227">
        <v>5.92</v>
      </c>
      <c r="E227" t="s">
        <v>271</v>
      </c>
      <c r="F227">
        <f t="shared" si="3"/>
        <v>5.92</v>
      </c>
    </row>
    <row r="228" spans="1:6">
      <c r="A228">
        <v>226</v>
      </c>
      <c r="B228">
        <v>226</v>
      </c>
      <c r="C228" t="s">
        <v>1240</v>
      </c>
      <c r="D228">
        <v>5.93</v>
      </c>
      <c r="E228" t="s">
        <v>259</v>
      </c>
      <c r="F228">
        <f t="shared" si="3"/>
        <v>5.93</v>
      </c>
    </row>
    <row r="229" spans="1:6">
      <c r="A229">
        <v>227</v>
      </c>
      <c r="B229">
        <v>227</v>
      </c>
      <c r="C229" t="s">
        <v>1241</v>
      </c>
      <c r="D229">
        <v>6.35</v>
      </c>
      <c r="E229" t="s">
        <v>308</v>
      </c>
      <c r="F229">
        <f t="shared" si="3"/>
        <v>6.35</v>
      </c>
    </row>
    <row r="230" spans="1:6">
      <c r="A230">
        <v>228</v>
      </c>
      <c r="B230">
        <v>228</v>
      </c>
      <c r="C230" t="s">
        <v>1242</v>
      </c>
      <c r="D230">
        <v>5.69</v>
      </c>
      <c r="E230" t="s">
        <v>419</v>
      </c>
      <c r="F230">
        <f t="shared" si="3"/>
        <v>5.69</v>
      </c>
    </row>
    <row r="231" spans="1:6">
      <c r="A231">
        <v>229</v>
      </c>
      <c r="B231">
        <v>229</v>
      </c>
      <c r="C231" t="s">
        <v>1243</v>
      </c>
      <c r="D231">
        <v>5.97</v>
      </c>
      <c r="E231" t="s">
        <v>369</v>
      </c>
      <c r="F231">
        <f t="shared" si="3"/>
        <v>5.97</v>
      </c>
    </row>
    <row r="232" spans="1:6">
      <c r="A232">
        <v>230</v>
      </c>
      <c r="B232">
        <v>230</v>
      </c>
      <c r="C232" t="s">
        <v>1244</v>
      </c>
      <c r="D232">
        <v>6.24</v>
      </c>
      <c r="E232" t="s">
        <v>52</v>
      </c>
      <c r="F232">
        <f t="shared" si="3"/>
        <v>6.24</v>
      </c>
    </row>
    <row r="233" spans="1:6">
      <c r="A233">
        <v>231</v>
      </c>
      <c r="B233">
        <v>231</v>
      </c>
      <c r="C233" t="s">
        <v>1245</v>
      </c>
      <c r="D233">
        <v>6.77</v>
      </c>
      <c r="E233" t="s">
        <v>194</v>
      </c>
      <c r="F233">
        <f t="shared" si="3"/>
        <v>6.77</v>
      </c>
    </row>
    <row r="234" spans="1:6">
      <c r="A234">
        <v>232</v>
      </c>
      <c r="B234">
        <v>232</v>
      </c>
      <c r="C234" t="s">
        <v>1246</v>
      </c>
      <c r="D234">
        <v>5.17</v>
      </c>
      <c r="E234" t="s">
        <v>241</v>
      </c>
      <c r="F234">
        <f t="shared" si="3"/>
        <v>5.17</v>
      </c>
    </row>
    <row r="235" spans="1:6">
      <c r="A235">
        <v>233</v>
      </c>
      <c r="B235">
        <v>233</v>
      </c>
      <c r="C235" t="s">
        <v>1247</v>
      </c>
      <c r="D235">
        <v>5.31</v>
      </c>
      <c r="E235" t="s">
        <v>495</v>
      </c>
      <c r="F235">
        <f t="shared" si="3"/>
        <v>5.31</v>
      </c>
    </row>
    <row r="236" spans="1:6">
      <c r="A236">
        <v>234</v>
      </c>
      <c r="B236">
        <v>234</v>
      </c>
      <c r="C236" t="s">
        <v>1248</v>
      </c>
      <c r="D236">
        <v>4.2699999999999996</v>
      </c>
      <c r="E236" t="s">
        <v>547</v>
      </c>
      <c r="F236">
        <f t="shared" si="3"/>
        <v>4.2699999999999996</v>
      </c>
    </row>
    <row r="237" spans="1:6">
      <c r="A237">
        <v>235</v>
      </c>
      <c r="B237">
        <v>235</v>
      </c>
      <c r="C237" t="s">
        <v>1249</v>
      </c>
      <c r="D237">
        <v>6.13</v>
      </c>
      <c r="E237" t="s">
        <v>447</v>
      </c>
      <c r="F237">
        <f t="shared" si="3"/>
        <v>6.13</v>
      </c>
    </row>
    <row r="238" spans="1:6">
      <c r="A238">
        <v>236</v>
      </c>
      <c r="B238">
        <v>236</v>
      </c>
      <c r="C238" t="s">
        <v>1250</v>
      </c>
      <c r="D238">
        <v>6.02</v>
      </c>
      <c r="E238" t="s">
        <v>547</v>
      </c>
      <c r="F238">
        <f t="shared" si="3"/>
        <v>6.02</v>
      </c>
    </row>
    <row r="239" spans="1:6">
      <c r="A239">
        <v>237</v>
      </c>
      <c r="B239">
        <v>237</v>
      </c>
      <c r="C239" t="s">
        <v>1251</v>
      </c>
      <c r="D239">
        <v>5.74</v>
      </c>
      <c r="E239" t="s">
        <v>110</v>
      </c>
      <c r="F239">
        <f t="shared" si="3"/>
        <v>5.74</v>
      </c>
    </row>
    <row r="240" spans="1:6">
      <c r="A240">
        <v>238</v>
      </c>
      <c r="B240">
        <v>238</v>
      </c>
      <c r="C240" t="s">
        <v>1252</v>
      </c>
      <c r="D240">
        <v>5.84</v>
      </c>
      <c r="E240" t="s">
        <v>81</v>
      </c>
      <c r="F240">
        <f t="shared" si="3"/>
        <v>5.84</v>
      </c>
    </row>
    <row r="241" spans="1:6">
      <c r="A241">
        <v>239</v>
      </c>
      <c r="B241">
        <v>239</v>
      </c>
      <c r="C241" t="s">
        <v>1253</v>
      </c>
      <c r="D241">
        <v>4.87</v>
      </c>
      <c r="E241" t="s">
        <v>412</v>
      </c>
      <c r="F241">
        <f t="shared" si="3"/>
        <v>4.87</v>
      </c>
    </row>
    <row r="242" spans="1:6">
      <c r="A242">
        <v>240</v>
      </c>
      <c r="B242">
        <v>240</v>
      </c>
      <c r="C242" t="s">
        <v>1254</v>
      </c>
      <c r="D242">
        <v>6.17</v>
      </c>
      <c r="E242" t="s">
        <v>366</v>
      </c>
      <c r="F242">
        <f t="shared" si="3"/>
        <v>6.17</v>
      </c>
    </row>
    <row r="243" spans="1:6">
      <c r="A243">
        <v>241</v>
      </c>
      <c r="B243">
        <v>241</v>
      </c>
      <c r="C243" t="s">
        <v>1255</v>
      </c>
      <c r="D243">
        <v>5.67</v>
      </c>
      <c r="E243" t="s">
        <v>258</v>
      </c>
      <c r="F243">
        <f t="shared" si="3"/>
        <v>5.67</v>
      </c>
    </row>
    <row r="244" spans="1:6">
      <c r="A244">
        <v>242</v>
      </c>
      <c r="B244">
        <v>242</v>
      </c>
      <c r="C244" t="s">
        <v>1256</v>
      </c>
      <c r="D244">
        <v>6.59</v>
      </c>
      <c r="E244" t="s">
        <v>547</v>
      </c>
      <c r="F244">
        <f t="shared" si="3"/>
        <v>6.59</v>
      </c>
    </row>
    <row r="245" spans="1:6">
      <c r="A245">
        <v>243</v>
      </c>
      <c r="B245">
        <v>243</v>
      </c>
      <c r="C245" t="s">
        <v>1257</v>
      </c>
      <c r="D245">
        <v>6.03</v>
      </c>
      <c r="E245" t="s">
        <v>440</v>
      </c>
      <c r="F245">
        <f t="shared" si="3"/>
        <v>6.03</v>
      </c>
    </row>
    <row r="246" spans="1:6">
      <c r="A246">
        <v>244</v>
      </c>
      <c r="B246">
        <v>244</v>
      </c>
      <c r="C246" t="s">
        <v>1258</v>
      </c>
      <c r="D246">
        <v>5.7</v>
      </c>
      <c r="E246" t="s">
        <v>276</v>
      </c>
      <c r="F246">
        <f t="shared" si="3"/>
        <v>5.7</v>
      </c>
    </row>
    <row r="247" spans="1:6">
      <c r="A247">
        <v>245</v>
      </c>
      <c r="B247">
        <v>245</v>
      </c>
      <c r="C247" t="s">
        <v>1259</v>
      </c>
      <c r="D247">
        <v>5.56</v>
      </c>
      <c r="E247" t="s">
        <v>415</v>
      </c>
      <c r="F247">
        <f t="shared" si="3"/>
        <v>5.56</v>
      </c>
    </row>
    <row r="248" spans="1:6">
      <c r="A248">
        <v>246</v>
      </c>
      <c r="B248">
        <v>246</v>
      </c>
      <c r="C248" t="s">
        <v>1019</v>
      </c>
      <c r="D248">
        <v>0</v>
      </c>
      <c r="E248" t="s">
        <v>547</v>
      </c>
      <c r="F248">
        <f t="shared" si="3"/>
        <v>0</v>
      </c>
    </row>
    <row r="249" spans="1:6">
      <c r="A249">
        <v>247</v>
      </c>
      <c r="B249">
        <v>247</v>
      </c>
      <c r="C249" t="s">
        <v>1260</v>
      </c>
      <c r="D249">
        <v>5.2</v>
      </c>
      <c r="E249" t="s">
        <v>458</v>
      </c>
      <c r="F249">
        <f t="shared" si="3"/>
        <v>5.2</v>
      </c>
    </row>
    <row r="250" spans="1:6">
      <c r="A250">
        <v>248</v>
      </c>
      <c r="B250">
        <v>248</v>
      </c>
      <c r="C250" t="s">
        <v>1261</v>
      </c>
      <c r="D250">
        <v>5.0599999999999996</v>
      </c>
      <c r="E250" t="s">
        <v>240</v>
      </c>
      <c r="F250">
        <f t="shared" si="3"/>
        <v>5.0599999999999996</v>
      </c>
    </row>
    <row r="251" spans="1:6">
      <c r="A251">
        <v>249</v>
      </c>
      <c r="B251">
        <v>249</v>
      </c>
      <c r="C251" t="s">
        <v>1262</v>
      </c>
      <c r="D251">
        <v>7.18</v>
      </c>
      <c r="E251" t="s">
        <v>262</v>
      </c>
      <c r="F251">
        <f t="shared" si="3"/>
        <v>7.18</v>
      </c>
    </row>
    <row r="252" spans="1:6">
      <c r="A252">
        <v>250</v>
      </c>
      <c r="B252">
        <v>250</v>
      </c>
      <c r="C252" t="s">
        <v>1263</v>
      </c>
      <c r="D252">
        <v>5.46</v>
      </c>
      <c r="E252" t="s">
        <v>443</v>
      </c>
      <c r="F252">
        <f t="shared" si="3"/>
        <v>5.46</v>
      </c>
    </row>
    <row r="253" spans="1:6">
      <c r="A253">
        <v>251</v>
      </c>
      <c r="B253">
        <v>251</v>
      </c>
      <c r="C253" t="s">
        <v>1264</v>
      </c>
      <c r="D253">
        <v>4.88</v>
      </c>
      <c r="E253" t="s">
        <v>445</v>
      </c>
      <c r="F253">
        <f t="shared" si="3"/>
        <v>4.88</v>
      </c>
    </row>
    <row r="254" spans="1:6">
      <c r="A254">
        <v>252</v>
      </c>
      <c r="B254">
        <v>252</v>
      </c>
      <c r="C254" t="s">
        <v>1265</v>
      </c>
      <c r="D254">
        <v>4.47</v>
      </c>
      <c r="E254" t="s">
        <v>467</v>
      </c>
      <c r="F254">
        <f t="shared" si="3"/>
        <v>4.47</v>
      </c>
    </row>
    <row r="255" spans="1:6">
      <c r="A255">
        <v>253</v>
      </c>
      <c r="B255">
        <v>253</v>
      </c>
      <c r="C255" t="s">
        <v>1266</v>
      </c>
      <c r="D255">
        <v>4.78</v>
      </c>
      <c r="E255" t="s">
        <v>342</v>
      </c>
      <c r="F255">
        <f t="shared" si="3"/>
        <v>4.78</v>
      </c>
    </row>
    <row r="256" spans="1:6">
      <c r="A256">
        <v>254</v>
      </c>
      <c r="B256">
        <v>254</v>
      </c>
      <c r="C256" t="s">
        <v>1267</v>
      </c>
      <c r="D256">
        <v>5.03</v>
      </c>
      <c r="E256" t="s">
        <v>253</v>
      </c>
      <c r="F256">
        <f t="shared" si="3"/>
        <v>5.03</v>
      </c>
    </row>
    <row r="257" spans="1:6">
      <c r="A257">
        <v>255</v>
      </c>
      <c r="B257">
        <v>255</v>
      </c>
      <c r="C257" t="s">
        <v>1268</v>
      </c>
      <c r="D257">
        <v>4.5</v>
      </c>
      <c r="E257" t="s">
        <v>260</v>
      </c>
      <c r="F257">
        <f t="shared" si="3"/>
        <v>4.5</v>
      </c>
    </row>
    <row r="258" spans="1:6">
      <c r="A258">
        <v>256</v>
      </c>
      <c r="B258">
        <v>256</v>
      </c>
      <c r="C258" t="s">
        <v>1269</v>
      </c>
      <c r="D258">
        <v>4.96</v>
      </c>
      <c r="E258" t="s">
        <v>288</v>
      </c>
      <c r="F258">
        <f t="shared" si="3"/>
        <v>4.96</v>
      </c>
    </row>
    <row r="259" spans="1:6">
      <c r="A259">
        <v>257</v>
      </c>
      <c r="B259">
        <v>257</v>
      </c>
      <c r="C259" t="s">
        <v>1270</v>
      </c>
      <c r="D259">
        <v>4.8899999999999997</v>
      </c>
      <c r="E259" t="s">
        <v>547</v>
      </c>
      <c r="F259">
        <f t="shared" ref="F259:F322" si="4">D259</f>
        <v>4.8899999999999997</v>
      </c>
    </row>
    <row r="260" spans="1:6">
      <c r="A260">
        <v>258</v>
      </c>
      <c r="B260">
        <v>258</v>
      </c>
      <c r="C260" t="s">
        <v>1271</v>
      </c>
      <c r="D260">
        <v>4.03</v>
      </c>
      <c r="E260" t="s">
        <v>272</v>
      </c>
      <c r="F260">
        <f t="shared" si="4"/>
        <v>4.03</v>
      </c>
    </row>
    <row r="261" spans="1:6">
      <c r="A261">
        <v>259</v>
      </c>
      <c r="B261">
        <v>259</v>
      </c>
      <c r="C261" t="s">
        <v>1272</v>
      </c>
      <c r="D261">
        <v>4.4400000000000004</v>
      </c>
      <c r="E261" t="s">
        <v>371</v>
      </c>
      <c r="F261">
        <f t="shared" si="4"/>
        <v>4.4400000000000004</v>
      </c>
    </row>
    <row r="262" spans="1:6">
      <c r="A262">
        <v>260</v>
      </c>
      <c r="B262">
        <v>260</v>
      </c>
      <c r="C262" t="s">
        <v>1273</v>
      </c>
      <c r="D262">
        <v>4.2300000000000004</v>
      </c>
      <c r="E262" t="s">
        <v>273</v>
      </c>
      <c r="F262">
        <f t="shared" si="4"/>
        <v>4.2300000000000004</v>
      </c>
    </row>
    <row r="263" spans="1:6">
      <c r="A263">
        <v>261</v>
      </c>
      <c r="B263">
        <v>261</v>
      </c>
      <c r="C263" t="s">
        <v>1274</v>
      </c>
      <c r="D263">
        <v>4.78</v>
      </c>
      <c r="E263" t="s">
        <v>414</v>
      </c>
      <c r="F263">
        <f t="shared" si="4"/>
        <v>4.78</v>
      </c>
    </row>
    <row r="264" spans="1:6">
      <c r="A264">
        <v>262</v>
      </c>
      <c r="B264">
        <v>262</v>
      </c>
      <c r="C264" t="s">
        <v>1275</v>
      </c>
      <c r="D264">
        <v>4.51</v>
      </c>
      <c r="E264" t="s">
        <v>436</v>
      </c>
      <c r="F264">
        <f t="shared" si="4"/>
        <v>4.51</v>
      </c>
    </row>
    <row r="265" spans="1:6">
      <c r="A265">
        <v>263</v>
      </c>
      <c r="B265">
        <v>263</v>
      </c>
      <c r="C265" t="s">
        <v>1276</v>
      </c>
      <c r="D265">
        <v>5</v>
      </c>
      <c r="E265" t="s">
        <v>359</v>
      </c>
      <c r="F265">
        <f t="shared" si="4"/>
        <v>5</v>
      </c>
    </row>
    <row r="266" spans="1:6">
      <c r="A266">
        <v>264</v>
      </c>
      <c r="B266">
        <v>264</v>
      </c>
      <c r="C266" t="s">
        <v>1277</v>
      </c>
      <c r="D266">
        <v>4.0599999999999996</v>
      </c>
      <c r="E266" t="s">
        <v>480</v>
      </c>
      <c r="F266">
        <f t="shared" si="4"/>
        <v>4.0599999999999996</v>
      </c>
    </row>
    <row r="267" spans="1:6">
      <c r="A267">
        <v>265</v>
      </c>
      <c r="B267">
        <v>265</v>
      </c>
      <c r="C267" t="s">
        <v>1278</v>
      </c>
      <c r="D267">
        <v>0</v>
      </c>
      <c r="E267" t="s">
        <v>430</v>
      </c>
      <c r="F267">
        <f t="shared" si="4"/>
        <v>0</v>
      </c>
    </row>
    <row r="268" spans="1:6">
      <c r="A268">
        <v>266</v>
      </c>
      <c r="B268">
        <v>266</v>
      </c>
      <c r="C268" t="s">
        <v>1279</v>
      </c>
      <c r="D268">
        <v>4.67</v>
      </c>
      <c r="E268" t="s">
        <v>124</v>
      </c>
      <c r="F268">
        <f t="shared" si="4"/>
        <v>4.67</v>
      </c>
    </row>
    <row r="269" spans="1:6">
      <c r="A269">
        <v>267</v>
      </c>
      <c r="B269">
        <v>267</v>
      </c>
      <c r="C269" t="s">
        <v>1280</v>
      </c>
      <c r="D269">
        <v>4.4400000000000004</v>
      </c>
      <c r="E269" t="s">
        <v>439</v>
      </c>
      <c r="F269">
        <f t="shared" si="4"/>
        <v>4.4400000000000004</v>
      </c>
    </row>
    <row r="270" spans="1:6">
      <c r="A270">
        <v>268</v>
      </c>
      <c r="B270">
        <v>268</v>
      </c>
      <c r="C270" t="s">
        <v>1281</v>
      </c>
      <c r="D270">
        <v>4.6399999999999997</v>
      </c>
      <c r="E270" t="s">
        <v>481</v>
      </c>
      <c r="F270">
        <f t="shared" si="4"/>
        <v>4.6399999999999997</v>
      </c>
    </row>
    <row r="271" spans="1:6">
      <c r="A271">
        <v>269</v>
      </c>
      <c r="B271">
        <v>269</v>
      </c>
      <c r="C271" t="s">
        <v>1282</v>
      </c>
      <c r="D271">
        <v>4.6500000000000004</v>
      </c>
      <c r="E271" t="s">
        <v>257</v>
      </c>
      <c r="F271">
        <f t="shared" si="4"/>
        <v>4.6500000000000004</v>
      </c>
    </row>
    <row r="272" spans="1:6">
      <c r="A272">
        <v>270</v>
      </c>
      <c r="B272">
        <v>270</v>
      </c>
      <c r="C272" t="s">
        <v>1283</v>
      </c>
      <c r="D272">
        <v>4.71</v>
      </c>
      <c r="E272" t="s">
        <v>459</v>
      </c>
      <c r="F272">
        <f t="shared" si="4"/>
        <v>4.71</v>
      </c>
    </row>
    <row r="273" spans="1:6">
      <c r="A273">
        <v>271</v>
      </c>
      <c r="B273">
        <v>271</v>
      </c>
      <c r="C273" t="s">
        <v>1284</v>
      </c>
      <c r="D273">
        <v>4.41</v>
      </c>
      <c r="E273" t="s">
        <v>446</v>
      </c>
      <c r="F273">
        <f t="shared" si="4"/>
        <v>4.41</v>
      </c>
    </row>
    <row r="274" spans="1:6">
      <c r="A274">
        <v>272</v>
      </c>
      <c r="B274">
        <v>272</v>
      </c>
      <c r="C274" t="s">
        <v>1285</v>
      </c>
      <c r="D274">
        <v>4.3600000000000003</v>
      </c>
      <c r="E274" t="s">
        <v>267</v>
      </c>
      <c r="F274">
        <f t="shared" si="4"/>
        <v>4.3600000000000003</v>
      </c>
    </row>
    <row r="275" spans="1:6">
      <c r="A275">
        <v>273</v>
      </c>
      <c r="B275">
        <v>273</v>
      </c>
      <c r="C275" t="s">
        <v>1286</v>
      </c>
      <c r="D275">
        <v>3.0619999999999998</v>
      </c>
      <c r="E275" t="s">
        <v>270</v>
      </c>
      <c r="F275">
        <f t="shared" si="4"/>
        <v>3.0619999999999998</v>
      </c>
    </row>
    <row r="276" spans="1:6">
      <c r="A276">
        <v>274</v>
      </c>
      <c r="B276">
        <v>274</v>
      </c>
      <c r="C276" t="s">
        <v>1287</v>
      </c>
      <c r="D276">
        <v>3.33</v>
      </c>
      <c r="E276" t="s">
        <v>315</v>
      </c>
      <c r="F276">
        <f t="shared" si="4"/>
        <v>3.33</v>
      </c>
    </row>
    <row r="277" spans="1:6">
      <c r="A277">
        <v>275</v>
      </c>
      <c r="B277">
        <v>275</v>
      </c>
      <c r="C277" t="s">
        <v>1288</v>
      </c>
      <c r="D277">
        <v>3.99</v>
      </c>
      <c r="E277" t="s">
        <v>444</v>
      </c>
      <c r="F277">
        <f t="shared" si="4"/>
        <v>3.99</v>
      </c>
    </row>
    <row r="278" spans="1:6">
      <c r="A278">
        <v>276</v>
      </c>
      <c r="B278">
        <v>276</v>
      </c>
      <c r="C278" t="s">
        <v>1289</v>
      </c>
      <c r="D278">
        <v>3.56</v>
      </c>
      <c r="E278" t="s">
        <v>270</v>
      </c>
      <c r="F278">
        <f t="shared" si="4"/>
        <v>3.56</v>
      </c>
    </row>
    <row r="279" spans="1:6">
      <c r="A279">
        <v>277</v>
      </c>
      <c r="B279">
        <v>277</v>
      </c>
      <c r="C279" t="s">
        <v>1290</v>
      </c>
      <c r="D279">
        <v>2.67</v>
      </c>
      <c r="E279" t="s">
        <v>399</v>
      </c>
      <c r="F279">
        <f t="shared" si="4"/>
        <v>2.67</v>
      </c>
    </row>
    <row r="280" spans="1:6">
      <c r="A280">
        <v>278</v>
      </c>
      <c r="B280">
        <v>278</v>
      </c>
      <c r="C280" t="s">
        <v>1291</v>
      </c>
      <c r="D280">
        <v>3.97</v>
      </c>
      <c r="E280" t="s">
        <v>547</v>
      </c>
      <c r="F280">
        <f t="shared" si="4"/>
        <v>3.97</v>
      </c>
    </row>
    <row r="281" spans="1:6">
      <c r="A281">
        <v>279</v>
      </c>
      <c r="B281">
        <v>279</v>
      </c>
      <c r="C281" t="s">
        <v>1292</v>
      </c>
      <c r="D281">
        <v>3.22</v>
      </c>
      <c r="E281" t="s">
        <v>475</v>
      </c>
      <c r="F281">
        <f t="shared" si="4"/>
        <v>3.22</v>
      </c>
    </row>
    <row r="282" spans="1:6">
      <c r="A282">
        <v>280</v>
      </c>
      <c r="B282">
        <v>280</v>
      </c>
      <c r="C282" t="s">
        <v>1293</v>
      </c>
      <c r="D282">
        <v>3.76</v>
      </c>
      <c r="E282" t="s">
        <v>450</v>
      </c>
      <c r="F282">
        <f t="shared" si="4"/>
        <v>3.76</v>
      </c>
    </row>
    <row r="283" spans="1:6">
      <c r="A283">
        <v>281</v>
      </c>
      <c r="B283">
        <v>281</v>
      </c>
      <c r="C283" t="s">
        <v>1294</v>
      </c>
      <c r="D283">
        <v>3.13</v>
      </c>
      <c r="E283" t="s">
        <v>256</v>
      </c>
      <c r="F283">
        <f t="shared" si="4"/>
        <v>3.13</v>
      </c>
    </row>
    <row r="284" spans="1:6">
      <c r="A284">
        <v>282</v>
      </c>
      <c r="B284">
        <v>282</v>
      </c>
      <c r="C284" t="s">
        <v>1295</v>
      </c>
      <c r="D284">
        <v>3.68</v>
      </c>
      <c r="E284" t="s">
        <v>284</v>
      </c>
      <c r="F284">
        <f t="shared" si="4"/>
        <v>3.68</v>
      </c>
    </row>
    <row r="285" spans="1:6">
      <c r="A285">
        <v>283</v>
      </c>
      <c r="B285">
        <v>283</v>
      </c>
      <c r="C285" t="s">
        <v>1296</v>
      </c>
      <c r="D285">
        <v>5.51</v>
      </c>
      <c r="E285" t="s">
        <v>187</v>
      </c>
      <c r="F285">
        <f t="shared" si="4"/>
        <v>5.51</v>
      </c>
    </row>
    <row r="286" spans="1:6">
      <c r="A286">
        <v>284</v>
      </c>
      <c r="B286">
        <v>284</v>
      </c>
      <c r="C286" t="s">
        <v>1297</v>
      </c>
      <c r="D286">
        <v>2.81</v>
      </c>
      <c r="E286" t="s">
        <v>239</v>
      </c>
      <c r="F286">
        <f t="shared" si="4"/>
        <v>2.81</v>
      </c>
    </row>
    <row r="287" spans="1:6">
      <c r="A287">
        <v>285</v>
      </c>
      <c r="B287">
        <v>285</v>
      </c>
      <c r="C287" t="s">
        <v>1298</v>
      </c>
      <c r="D287">
        <v>2.96</v>
      </c>
      <c r="E287" t="s">
        <v>343</v>
      </c>
      <c r="F287">
        <f t="shared" si="4"/>
        <v>2.96</v>
      </c>
    </row>
    <row r="288" spans="1:6">
      <c r="A288">
        <v>286</v>
      </c>
      <c r="B288">
        <v>286</v>
      </c>
      <c r="C288" t="s">
        <v>1299</v>
      </c>
      <c r="D288">
        <v>4</v>
      </c>
      <c r="E288" t="s">
        <v>474</v>
      </c>
      <c r="F288">
        <f t="shared" si="4"/>
        <v>4</v>
      </c>
    </row>
    <row r="289" spans="1:6">
      <c r="A289">
        <v>287</v>
      </c>
      <c r="B289">
        <v>287</v>
      </c>
      <c r="C289" t="s">
        <v>1019</v>
      </c>
      <c r="D289">
        <v>0</v>
      </c>
      <c r="E289" t="s">
        <v>547</v>
      </c>
      <c r="F289">
        <f t="shared" si="4"/>
        <v>0</v>
      </c>
    </row>
    <row r="290" spans="1:6">
      <c r="A290">
        <v>288</v>
      </c>
      <c r="B290">
        <v>288</v>
      </c>
      <c r="C290" t="s">
        <v>1300</v>
      </c>
      <c r="D290">
        <v>3.82</v>
      </c>
      <c r="E290" t="s">
        <v>398</v>
      </c>
      <c r="F290">
        <f t="shared" si="4"/>
        <v>3.82</v>
      </c>
    </row>
    <row r="291" spans="1:6">
      <c r="A291">
        <v>289</v>
      </c>
      <c r="B291">
        <v>289</v>
      </c>
      <c r="C291" t="s">
        <v>1301</v>
      </c>
      <c r="D291">
        <v>1.68</v>
      </c>
      <c r="E291" t="s">
        <v>393</v>
      </c>
      <c r="F291">
        <f t="shared" si="4"/>
        <v>1.68</v>
      </c>
    </row>
    <row r="292" spans="1:6">
      <c r="A292">
        <v>290</v>
      </c>
      <c r="B292">
        <v>290</v>
      </c>
      <c r="C292" t="s">
        <v>1302</v>
      </c>
      <c r="D292">
        <v>2.5299999999999998</v>
      </c>
      <c r="E292" t="s">
        <v>335</v>
      </c>
      <c r="F292">
        <f t="shared" si="4"/>
        <v>2.5299999999999998</v>
      </c>
    </row>
    <row r="293" spans="1:6">
      <c r="A293">
        <v>291</v>
      </c>
      <c r="B293">
        <v>291</v>
      </c>
      <c r="C293" t="s">
        <v>1303</v>
      </c>
      <c r="D293">
        <v>3.88</v>
      </c>
      <c r="E293" t="s">
        <v>310</v>
      </c>
      <c r="F293">
        <f t="shared" si="4"/>
        <v>3.88</v>
      </c>
    </row>
    <row r="294" spans="1:6">
      <c r="A294">
        <v>292</v>
      </c>
      <c r="B294">
        <v>292</v>
      </c>
      <c r="C294" t="s">
        <v>1304</v>
      </c>
      <c r="D294">
        <v>2.48</v>
      </c>
      <c r="E294" t="s">
        <v>183</v>
      </c>
      <c r="F294">
        <f t="shared" si="4"/>
        <v>2.48</v>
      </c>
    </row>
    <row r="295" spans="1:6">
      <c r="A295">
        <v>293</v>
      </c>
      <c r="B295">
        <v>293</v>
      </c>
      <c r="C295" t="s">
        <v>1305</v>
      </c>
      <c r="D295">
        <v>3.38</v>
      </c>
      <c r="E295" t="s">
        <v>316</v>
      </c>
      <c r="F295">
        <f t="shared" si="4"/>
        <v>3.38</v>
      </c>
    </row>
    <row r="296" spans="1:6">
      <c r="A296">
        <v>294</v>
      </c>
      <c r="B296">
        <v>294</v>
      </c>
      <c r="C296" t="s">
        <v>1306</v>
      </c>
      <c r="D296">
        <v>3.2</v>
      </c>
      <c r="E296" t="s">
        <v>352</v>
      </c>
      <c r="F296">
        <f t="shared" si="4"/>
        <v>3.2</v>
      </c>
    </row>
    <row r="297" spans="1:6">
      <c r="A297">
        <v>295</v>
      </c>
      <c r="B297">
        <v>295</v>
      </c>
      <c r="C297" t="s">
        <v>1307</v>
      </c>
      <c r="D297">
        <v>2.5099999999999998</v>
      </c>
      <c r="E297" t="s">
        <v>37</v>
      </c>
      <c r="F297">
        <f t="shared" si="4"/>
        <v>2.5099999999999998</v>
      </c>
    </row>
    <row r="298" spans="1:6">
      <c r="A298">
        <v>296</v>
      </c>
      <c r="B298">
        <v>296</v>
      </c>
      <c r="C298" t="s">
        <v>1308</v>
      </c>
      <c r="D298">
        <v>2.59</v>
      </c>
      <c r="E298" t="s">
        <v>388</v>
      </c>
      <c r="F298">
        <f t="shared" si="4"/>
        <v>2.59</v>
      </c>
    </row>
    <row r="299" spans="1:6">
      <c r="A299">
        <v>297</v>
      </c>
      <c r="B299">
        <v>297</v>
      </c>
      <c r="C299" t="s">
        <v>1309</v>
      </c>
      <c r="D299">
        <v>4.07</v>
      </c>
      <c r="E299" t="s">
        <v>477</v>
      </c>
      <c r="F299">
        <f t="shared" si="4"/>
        <v>4.07</v>
      </c>
    </row>
    <row r="300" spans="1:6">
      <c r="A300">
        <v>298</v>
      </c>
      <c r="B300">
        <v>298</v>
      </c>
      <c r="C300" t="s">
        <v>1310</v>
      </c>
      <c r="D300">
        <v>2.34</v>
      </c>
      <c r="E300" t="s">
        <v>368</v>
      </c>
      <c r="F300">
        <f t="shared" si="4"/>
        <v>2.34</v>
      </c>
    </row>
    <row r="301" spans="1:6">
      <c r="A301">
        <v>299</v>
      </c>
      <c r="B301">
        <v>299</v>
      </c>
      <c r="C301" t="s">
        <v>1311</v>
      </c>
      <c r="D301">
        <v>2.06</v>
      </c>
      <c r="E301" t="s">
        <v>318</v>
      </c>
      <c r="F301">
        <f t="shared" si="4"/>
        <v>2.06</v>
      </c>
    </row>
    <row r="302" spans="1:6">
      <c r="A302">
        <v>300</v>
      </c>
      <c r="B302">
        <v>300</v>
      </c>
      <c r="C302" t="s">
        <v>1312</v>
      </c>
      <c r="D302">
        <v>3.31</v>
      </c>
      <c r="E302" t="s">
        <v>485</v>
      </c>
      <c r="F302">
        <f t="shared" si="4"/>
        <v>3.31</v>
      </c>
    </row>
    <row r="303" spans="1:6">
      <c r="A303">
        <v>301</v>
      </c>
      <c r="B303">
        <v>301</v>
      </c>
      <c r="C303" t="s">
        <v>1313</v>
      </c>
      <c r="D303">
        <v>2.67</v>
      </c>
      <c r="E303" t="s">
        <v>363</v>
      </c>
      <c r="F303">
        <f t="shared" si="4"/>
        <v>2.67</v>
      </c>
    </row>
    <row r="304" spans="1:6">
      <c r="A304">
        <v>302</v>
      </c>
      <c r="B304">
        <v>302</v>
      </c>
      <c r="C304" t="s">
        <v>1314</v>
      </c>
      <c r="D304">
        <v>3.6</v>
      </c>
      <c r="E304" t="s">
        <v>395</v>
      </c>
      <c r="F304">
        <f t="shared" si="4"/>
        <v>3.6</v>
      </c>
    </row>
    <row r="305" spans="1:6">
      <c r="A305">
        <v>303</v>
      </c>
      <c r="B305">
        <v>303</v>
      </c>
      <c r="C305" t="s">
        <v>1315</v>
      </c>
      <c r="D305">
        <v>3.41</v>
      </c>
      <c r="E305" t="s">
        <v>406</v>
      </c>
      <c r="F305">
        <f t="shared" si="4"/>
        <v>3.41</v>
      </c>
    </row>
    <row r="306" spans="1:6">
      <c r="A306">
        <v>304</v>
      </c>
      <c r="B306">
        <v>304</v>
      </c>
      <c r="C306" t="s">
        <v>1316</v>
      </c>
      <c r="D306">
        <v>2.27</v>
      </c>
      <c r="E306" t="s">
        <v>346</v>
      </c>
      <c r="F306">
        <f t="shared" si="4"/>
        <v>2.27</v>
      </c>
    </row>
    <row r="307" spans="1:6">
      <c r="A307">
        <v>305</v>
      </c>
      <c r="B307">
        <v>305</v>
      </c>
      <c r="C307" t="s">
        <v>1317</v>
      </c>
      <c r="D307">
        <v>3.08</v>
      </c>
      <c r="E307" t="s">
        <v>339</v>
      </c>
      <c r="F307">
        <f t="shared" si="4"/>
        <v>3.08</v>
      </c>
    </row>
    <row r="308" spans="1:6">
      <c r="A308">
        <v>306</v>
      </c>
      <c r="B308">
        <v>306</v>
      </c>
      <c r="C308" t="s">
        <v>1318</v>
      </c>
      <c r="D308">
        <v>2.81</v>
      </c>
      <c r="E308" t="s">
        <v>274</v>
      </c>
      <c r="F308">
        <f t="shared" si="4"/>
        <v>2.81</v>
      </c>
    </row>
    <row r="309" spans="1:6">
      <c r="A309">
        <v>307</v>
      </c>
      <c r="B309">
        <v>307</v>
      </c>
      <c r="C309" t="s">
        <v>1319</v>
      </c>
      <c r="D309">
        <v>2.42</v>
      </c>
      <c r="E309" t="s">
        <v>361</v>
      </c>
      <c r="F309">
        <f t="shared" si="4"/>
        <v>2.42</v>
      </c>
    </row>
    <row r="310" spans="1:6">
      <c r="A310">
        <v>308</v>
      </c>
      <c r="B310">
        <v>308</v>
      </c>
      <c r="C310" t="s">
        <v>1320</v>
      </c>
      <c r="D310">
        <v>2.23</v>
      </c>
      <c r="E310" t="s">
        <v>291</v>
      </c>
      <c r="F310">
        <f t="shared" si="4"/>
        <v>2.23</v>
      </c>
    </row>
    <row r="311" spans="1:6">
      <c r="A311">
        <v>309</v>
      </c>
      <c r="B311">
        <v>309</v>
      </c>
      <c r="C311" t="s">
        <v>1321</v>
      </c>
      <c r="D311">
        <v>0.47</v>
      </c>
      <c r="E311" t="s">
        <v>348</v>
      </c>
      <c r="F311">
        <f t="shared" si="4"/>
        <v>0.47</v>
      </c>
    </row>
    <row r="312" spans="1:6">
      <c r="A312">
        <v>310</v>
      </c>
      <c r="B312">
        <v>310</v>
      </c>
      <c r="C312" t="s">
        <v>1322</v>
      </c>
      <c r="D312">
        <v>2.5</v>
      </c>
      <c r="E312" t="s">
        <v>370</v>
      </c>
      <c r="F312">
        <f t="shared" si="4"/>
        <v>2.5</v>
      </c>
    </row>
    <row r="313" spans="1:6">
      <c r="A313">
        <v>311</v>
      </c>
      <c r="B313">
        <v>311</v>
      </c>
      <c r="C313" t="s">
        <v>1323</v>
      </c>
      <c r="D313">
        <v>2.48</v>
      </c>
      <c r="E313" t="s">
        <v>442</v>
      </c>
      <c r="F313">
        <f t="shared" si="4"/>
        <v>2.48</v>
      </c>
    </row>
    <row r="314" spans="1:6">
      <c r="A314">
        <v>312</v>
      </c>
      <c r="B314">
        <v>312</v>
      </c>
      <c r="C314" t="s">
        <v>1324</v>
      </c>
      <c r="D314">
        <v>1.4</v>
      </c>
      <c r="E314" t="s">
        <v>411</v>
      </c>
      <c r="F314">
        <f t="shared" si="4"/>
        <v>1.4</v>
      </c>
    </row>
    <row r="315" spans="1:6">
      <c r="A315">
        <v>313</v>
      </c>
      <c r="B315">
        <v>313</v>
      </c>
      <c r="C315" t="s">
        <v>1325</v>
      </c>
      <c r="D315">
        <v>2.08</v>
      </c>
      <c r="E315" t="s">
        <v>452</v>
      </c>
      <c r="F315">
        <f t="shared" si="4"/>
        <v>2.08</v>
      </c>
    </row>
    <row r="316" spans="1:6">
      <c r="A316">
        <v>314</v>
      </c>
      <c r="B316">
        <v>314</v>
      </c>
      <c r="C316" t="s">
        <v>1326</v>
      </c>
      <c r="D316">
        <v>1.96</v>
      </c>
      <c r="E316" t="s">
        <v>387</v>
      </c>
      <c r="F316">
        <f t="shared" si="4"/>
        <v>1.96</v>
      </c>
    </row>
    <row r="317" spans="1:6">
      <c r="A317">
        <v>315</v>
      </c>
      <c r="B317">
        <v>315</v>
      </c>
      <c r="C317" t="s">
        <v>1327</v>
      </c>
      <c r="D317">
        <v>1.94</v>
      </c>
      <c r="E317" t="s">
        <v>416</v>
      </c>
      <c r="F317">
        <f t="shared" si="4"/>
        <v>1.94</v>
      </c>
    </row>
    <row r="318" spans="1:6">
      <c r="A318">
        <v>316</v>
      </c>
      <c r="B318">
        <v>316</v>
      </c>
      <c r="C318" t="s">
        <v>1328</v>
      </c>
      <c r="D318">
        <v>2.4</v>
      </c>
      <c r="E318" t="s">
        <v>382</v>
      </c>
      <c r="F318">
        <f t="shared" si="4"/>
        <v>2.4</v>
      </c>
    </row>
    <row r="319" spans="1:6">
      <c r="A319">
        <v>317</v>
      </c>
      <c r="B319">
        <v>317</v>
      </c>
      <c r="C319" t="s">
        <v>1329</v>
      </c>
      <c r="D319">
        <v>2.08</v>
      </c>
      <c r="E319" t="s">
        <v>365</v>
      </c>
      <c r="F319">
        <f t="shared" si="4"/>
        <v>2.08</v>
      </c>
    </row>
    <row r="320" spans="1:6">
      <c r="A320">
        <v>318</v>
      </c>
      <c r="B320">
        <v>318</v>
      </c>
      <c r="C320" t="s">
        <v>1330</v>
      </c>
      <c r="D320">
        <v>2.0699999999999998</v>
      </c>
      <c r="E320" t="s">
        <v>462</v>
      </c>
      <c r="F320">
        <f t="shared" si="4"/>
        <v>2.0699999999999998</v>
      </c>
    </row>
    <row r="321" spans="1:6">
      <c r="A321">
        <v>319</v>
      </c>
      <c r="B321">
        <v>319</v>
      </c>
      <c r="C321" t="s">
        <v>1331</v>
      </c>
      <c r="D321">
        <v>2.08</v>
      </c>
      <c r="E321" t="s">
        <v>489</v>
      </c>
      <c r="F321">
        <f t="shared" si="4"/>
        <v>2.08</v>
      </c>
    </row>
    <row r="322" spans="1:6">
      <c r="A322">
        <v>320</v>
      </c>
      <c r="B322">
        <v>320</v>
      </c>
      <c r="C322" t="s">
        <v>1332</v>
      </c>
      <c r="D322">
        <v>1.89</v>
      </c>
      <c r="E322" t="s">
        <v>379</v>
      </c>
      <c r="F322">
        <f t="shared" si="4"/>
        <v>1.89</v>
      </c>
    </row>
    <row r="323" spans="1:6">
      <c r="A323">
        <v>321</v>
      </c>
      <c r="B323">
        <v>321</v>
      </c>
      <c r="C323" t="s">
        <v>1333</v>
      </c>
      <c r="D323">
        <v>0.57999999999999996</v>
      </c>
      <c r="E323" t="s">
        <v>329</v>
      </c>
      <c r="F323">
        <f t="shared" ref="F323:F386" si="5">D323</f>
        <v>0.57999999999999996</v>
      </c>
    </row>
    <row r="324" spans="1:6">
      <c r="A324">
        <v>322</v>
      </c>
      <c r="B324">
        <v>322</v>
      </c>
      <c r="C324" t="s">
        <v>1334</v>
      </c>
      <c r="D324">
        <v>1.76</v>
      </c>
      <c r="E324" t="s">
        <v>322</v>
      </c>
      <c r="F324">
        <f t="shared" si="5"/>
        <v>1.76</v>
      </c>
    </row>
    <row r="325" spans="1:6">
      <c r="A325">
        <v>323</v>
      </c>
      <c r="B325">
        <v>323</v>
      </c>
      <c r="C325" t="s">
        <v>1335</v>
      </c>
      <c r="D325">
        <v>1.42</v>
      </c>
      <c r="E325" t="s">
        <v>496</v>
      </c>
      <c r="F325">
        <f t="shared" si="5"/>
        <v>1.42</v>
      </c>
    </row>
    <row r="326" spans="1:6">
      <c r="A326">
        <v>324</v>
      </c>
      <c r="B326">
        <v>324</v>
      </c>
      <c r="C326" t="s">
        <v>1336</v>
      </c>
      <c r="D326">
        <v>1.87</v>
      </c>
      <c r="E326" t="s">
        <v>230</v>
      </c>
      <c r="F326">
        <f t="shared" si="5"/>
        <v>1.87</v>
      </c>
    </row>
    <row r="327" spans="1:6">
      <c r="A327">
        <v>325</v>
      </c>
      <c r="B327">
        <v>325</v>
      </c>
      <c r="C327" t="s">
        <v>1337</v>
      </c>
      <c r="D327">
        <v>1.22</v>
      </c>
      <c r="E327" t="s">
        <v>390</v>
      </c>
      <c r="F327">
        <f t="shared" si="5"/>
        <v>1.22</v>
      </c>
    </row>
    <row r="328" spans="1:6">
      <c r="A328">
        <v>326</v>
      </c>
      <c r="B328">
        <v>326</v>
      </c>
      <c r="C328" t="s">
        <v>1338</v>
      </c>
      <c r="D328">
        <v>1.0900000000000001</v>
      </c>
      <c r="E328" t="s">
        <v>479</v>
      </c>
      <c r="F328">
        <f t="shared" si="5"/>
        <v>1.0900000000000001</v>
      </c>
    </row>
    <row r="329" spans="1:6">
      <c r="A329">
        <v>327</v>
      </c>
      <c r="B329">
        <v>327</v>
      </c>
      <c r="C329" t="s">
        <v>1339</v>
      </c>
      <c r="D329">
        <v>1.05</v>
      </c>
      <c r="E329" t="s">
        <v>441</v>
      </c>
      <c r="F329">
        <f t="shared" si="5"/>
        <v>1.05</v>
      </c>
    </row>
    <row r="330" spans="1:6">
      <c r="A330">
        <v>328</v>
      </c>
      <c r="B330">
        <v>328</v>
      </c>
      <c r="C330" t="s">
        <v>1019</v>
      </c>
      <c r="D330">
        <v>0</v>
      </c>
      <c r="E330" t="s">
        <v>547</v>
      </c>
      <c r="F330">
        <f t="shared" si="5"/>
        <v>0</v>
      </c>
    </row>
    <row r="331" spans="1:6">
      <c r="A331">
        <v>329</v>
      </c>
      <c r="B331">
        <v>329</v>
      </c>
      <c r="C331" t="s">
        <v>1340</v>
      </c>
      <c r="D331">
        <v>1.02</v>
      </c>
      <c r="E331" t="s">
        <v>355</v>
      </c>
      <c r="F331">
        <f t="shared" si="5"/>
        <v>1.02</v>
      </c>
    </row>
    <row r="332" spans="1:6">
      <c r="A332">
        <v>330</v>
      </c>
      <c r="B332">
        <v>330</v>
      </c>
      <c r="C332" t="s">
        <v>1341</v>
      </c>
      <c r="D332">
        <v>0.48</v>
      </c>
      <c r="E332" t="s">
        <v>312</v>
      </c>
      <c r="F332">
        <f t="shared" si="5"/>
        <v>0.48</v>
      </c>
    </row>
    <row r="333" spans="1:6">
      <c r="A333">
        <v>331</v>
      </c>
      <c r="B333">
        <v>331</v>
      </c>
      <c r="C333" t="s">
        <v>1342</v>
      </c>
      <c r="D333">
        <v>1.49</v>
      </c>
      <c r="E333" t="s">
        <v>403</v>
      </c>
      <c r="F333">
        <f t="shared" si="5"/>
        <v>1.49</v>
      </c>
    </row>
    <row r="334" spans="1:6">
      <c r="A334">
        <v>332</v>
      </c>
      <c r="B334">
        <v>332</v>
      </c>
      <c r="C334" t="s">
        <v>1343</v>
      </c>
      <c r="D334">
        <v>1.07</v>
      </c>
      <c r="E334" t="s">
        <v>383</v>
      </c>
      <c r="F334">
        <f t="shared" si="5"/>
        <v>1.07</v>
      </c>
    </row>
    <row r="335" spans="1:6">
      <c r="A335">
        <v>333</v>
      </c>
      <c r="B335">
        <v>333</v>
      </c>
      <c r="C335" t="s">
        <v>1344</v>
      </c>
      <c r="D335">
        <v>0</v>
      </c>
      <c r="E335" t="s">
        <v>377</v>
      </c>
      <c r="F335">
        <f t="shared" si="5"/>
        <v>0</v>
      </c>
    </row>
    <row r="336" spans="1:6">
      <c r="A336">
        <v>334</v>
      </c>
      <c r="B336">
        <v>334</v>
      </c>
      <c r="C336" t="s">
        <v>1345</v>
      </c>
      <c r="D336">
        <v>0.81</v>
      </c>
      <c r="E336" t="s">
        <v>333</v>
      </c>
      <c r="F336">
        <f t="shared" si="5"/>
        <v>0.81</v>
      </c>
    </row>
    <row r="337" spans="1:6">
      <c r="A337">
        <v>335</v>
      </c>
      <c r="B337">
        <v>335</v>
      </c>
      <c r="C337" t="s">
        <v>1346</v>
      </c>
      <c r="D337">
        <v>1.42</v>
      </c>
      <c r="E337" t="s">
        <v>392</v>
      </c>
      <c r="F337">
        <f t="shared" si="5"/>
        <v>1.42</v>
      </c>
    </row>
    <row r="338" spans="1:6">
      <c r="A338">
        <v>336</v>
      </c>
      <c r="B338">
        <v>336</v>
      </c>
      <c r="C338" t="s">
        <v>1347</v>
      </c>
      <c r="D338">
        <v>0</v>
      </c>
      <c r="E338" t="s">
        <v>297</v>
      </c>
      <c r="F338">
        <f t="shared" si="5"/>
        <v>0</v>
      </c>
    </row>
    <row r="339" spans="1:6">
      <c r="A339">
        <v>337</v>
      </c>
      <c r="B339">
        <v>337</v>
      </c>
      <c r="C339" t="s">
        <v>1348</v>
      </c>
      <c r="D339">
        <v>0.63</v>
      </c>
      <c r="E339" t="s">
        <v>372</v>
      </c>
      <c r="F339">
        <f t="shared" si="5"/>
        <v>0.63</v>
      </c>
    </row>
    <row r="340" spans="1:6">
      <c r="A340">
        <v>338</v>
      </c>
      <c r="B340">
        <v>338</v>
      </c>
      <c r="C340" t="s">
        <v>1349</v>
      </c>
      <c r="D340">
        <v>1.28</v>
      </c>
      <c r="E340" t="s">
        <v>463</v>
      </c>
      <c r="F340">
        <f t="shared" si="5"/>
        <v>1.28</v>
      </c>
    </row>
    <row r="341" spans="1:6">
      <c r="A341">
        <v>339</v>
      </c>
      <c r="B341">
        <v>339</v>
      </c>
      <c r="C341" t="s">
        <v>1350</v>
      </c>
      <c r="D341">
        <v>0</v>
      </c>
      <c r="E341" t="s">
        <v>290</v>
      </c>
      <c r="F341">
        <f t="shared" si="5"/>
        <v>0</v>
      </c>
    </row>
    <row r="342" spans="1:6">
      <c r="A342">
        <v>340</v>
      </c>
      <c r="B342">
        <v>340</v>
      </c>
      <c r="C342" t="s">
        <v>1351</v>
      </c>
      <c r="D342">
        <v>0.18</v>
      </c>
      <c r="E342" t="s">
        <v>336</v>
      </c>
      <c r="F342">
        <f t="shared" si="5"/>
        <v>0.18</v>
      </c>
    </row>
    <row r="343" spans="1:6">
      <c r="A343">
        <v>341</v>
      </c>
      <c r="B343">
        <v>341</v>
      </c>
      <c r="C343" t="s">
        <v>1352</v>
      </c>
      <c r="D343">
        <v>0.9</v>
      </c>
      <c r="E343" t="s">
        <v>486</v>
      </c>
      <c r="F343">
        <f t="shared" si="5"/>
        <v>0.9</v>
      </c>
    </row>
    <row r="344" spans="1:6">
      <c r="A344">
        <v>342</v>
      </c>
      <c r="B344">
        <v>342</v>
      </c>
      <c r="C344" t="s">
        <v>1353</v>
      </c>
      <c r="D344">
        <v>0.52</v>
      </c>
      <c r="E344" t="s">
        <v>381</v>
      </c>
      <c r="F344">
        <f t="shared" si="5"/>
        <v>0.52</v>
      </c>
    </row>
    <row r="345" spans="1:6">
      <c r="A345">
        <v>343</v>
      </c>
      <c r="B345">
        <v>343</v>
      </c>
      <c r="C345" t="s">
        <v>1354</v>
      </c>
      <c r="D345">
        <v>0.96</v>
      </c>
      <c r="E345" t="s">
        <v>332</v>
      </c>
      <c r="F345">
        <f t="shared" si="5"/>
        <v>0.96</v>
      </c>
    </row>
    <row r="346" spans="1:6">
      <c r="A346">
        <v>344</v>
      </c>
      <c r="B346">
        <v>344</v>
      </c>
      <c r="C346" t="s">
        <v>1355</v>
      </c>
      <c r="D346">
        <v>0.75</v>
      </c>
      <c r="E346" t="s">
        <v>148</v>
      </c>
      <c r="F346">
        <f t="shared" si="5"/>
        <v>0.75</v>
      </c>
    </row>
    <row r="347" spans="1:6">
      <c r="A347">
        <v>345</v>
      </c>
      <c r="B347">
        <v>345</v>
      </c>
      <c r="C347" t="s">
        <v>1356</v>
      </c>
      <c r="D347">
        <v>0.23</v>
      </c>
      <c r="E347" t="s">
        <v>547</v>
      </c>
      <c r="F347">
        <f t="shared" si="5"/>
        <v>0.23</v>
      </c>
    </row>
    <row r="348" spans="1:6">
      <c r="A348">
        <v>346</v>
      </c>
      <c r="B348">
        <v>346</v>
      </c>
      <c r="C348" t="s">
        <v>1357</v>
      </c>
      <c r="D348">
        <v>0.51</v>
      </c>
      <c r="E348" t="s">
        <v>304</v>
      </c>
      <c r="F348">
        <f t="shared" si="5"/>
        <v>0.51</v>
      </c>
    </row>
    <row r="349" spans="1:6">
      <c r="A349">
        <v>347</v>
      </c>
      <c r="B349">
        <v>347</v>
      </c>
      <c r="C349" t="s">
        <v>1358</v>
      </c>
      <c r="D349">
        <v>1.6</v>
      </c>
      <c r="E349" t="s">
        <v>279</v>
      </c>
      <c r="F349">
        <f t="shared" si="5"/>
        <v>1.6</v>
      </c>
    </row>
    <row r="350" spans="1:6">
      <c r="A350">
        <v>348</v>
      </c>
      <c r="B350">
        <v>348</v>
      </c>
      <c r="C350" t="s">
        <v>1359</v>
      </c>
      <c r="D350">
        <v>0.49</v>
      </c>
      <c r="E350" t="s">
        <v>385</v>
      </c>
      <c r="F350">
        <f t="shared" si="5"/>
        <v>0.49</v>
      </c>
    </row>
    <row r="351" spans="1:6">
      <c r="A351">
        <v>349</v>
      </c>
      <c r="B351">
        <v>349</v>
      </c>
      <c r="C351" t="s">
        <v>1360</v>
      </c>
      <c r="D351">
        <v>0.59</v>
      </c>
      <c r="E351" t="s">
        <v>472</v>
      </c>
      <c r="F351">
        <f t="shared" si="5"/>
        <v>0.59</v>
      </c>
    </row>
    <row r="352" spans="1:6">
      <c r="A352">
        <v>350</v>
      </c>
      <c r="B352">
        <v>350</v>
      </c>
      <c r="C352" t="s">
        <v>1361</v>
      </c>
      <c r="D352">
        <v>0.21</v>
      </c>
      <c r="E352" t="s">
        <v>303</v>
      </c>
      <c r="F352">
        <f t="shared" si="5"/>
        <v>0.21</v>
      </c>
    </row>
    <row r="353" spans="1:6">
      <c r="A353">
        <v>351</v>
      </c>
      <c r="B353">
        <v>351</v>
      </c>
      <c r="C353" t="s">
        <v>1362</v>
      </c>
      <c r="D353">
        <v>0.76</v>
      </c>
      <c r="E353" t="s">
        <v>391</v>
      </c>
      <c r="F353">
        <f t="shared" si="5"/>
        <v>0.76</v>
      </c>
    </row>
    <row r="354" spans="1:6">
      <c r="A354">
        <v>352</v>
      </c>
      <c r="B354">
        <v>352</v>
      </c>
      <c r="C354" t="s">
        <v>1363</v>
      </c>
      <c r="D354">
        <v>0.48</v>
      </c>
      <c r="E354" t="s">
        <v>300</v>
      </c>
      <c r="F354">
        <f t="shared" si="5"/>
        <v>0.48</v>
      </c>
    </row>
    <row r="355" spans="1:6">
      <c r="A355">
        <v>353</v>
      </c>
      <c r="B355">
        <v>353</v>
      </c>
      <c r="C355" t="s">
        <v>1364</v>
      </c>
      <c r="D355">
        <v>0</v>
      </c>
      <c r="E355" t="s">
        <v>547</v>
      </c>
      <c r="F355">
        <f t="shared" si="5"/>
        <v>0</v>
      </c>
    </row>
    <row r="356" spans="1:6">
      <c r="A356">
        <v>354</v>
      </c>
      <c r="B356">
        <v>354</v>
      </c>
      <c r="C356" t="s">
        <v>1365</v>
      </c>
      <c r="D356">
        <v>0</v>
      </c>
      <c r="E356" t="s">
        <v>373</v>
      </c>
      <c r="F356">
        <f t="shared" si="5"/>
        <v>0</v>
      </c>
    </row>
    <row r="357" spans="1:6">
      <c r="A357">
        <v>355</v>
      </c>
      <c r="B357">
        <v>355</v>
      </c>
      <c r="C357" t="s">
        <v>1366</v>
      </c>
      <c r="D357">
        <v>0.79</v>
      </c>
      <c r="E357" t="s">
        <v>454</v>
      </c>
      <c r="F357">
        <f t="shared" si="5"/>
        <v>0.79</v>
      </c>
    </row>
    <row r="358" spans="1:6">
      <c r="A358">
        <v>356</v>
      </c>
      <c r="B358">
        <v>356</v>
      </c>
      <c r="C358" t="s">
        <v>1367</v>
      </c>
      <c r="D358">
        <v>0.45</v>
      </c>
      <c r="E358" t="s">
        <v>325</v>
      </c>
      <c r="F358">
        <f t="shared" si="5"/>
        <v>0.45</v>
      </c>
    </row>
    <row r="359" spans="1:6">
      <c r="A359">
        <v>357</v>
      </c>
      <c r="B359">
        <v>357</v>
      </c>
      <c r="C359" t="s">
        <v>1368</v>
      </c>
      <c r="D359">
        <v>0.66</v>
      </c>
      <c r="E359" t="s">
        <v>264</v>
      </c>
      <c r="F359">
        <f t="shared" si="5"/>
        <v>0.66</v>
      </c>
    </row>
    <row r="360" spans="1:6">
      <c r="A360">
        <v>358</v>
      </c>
      <c r="B360">
        <v>358</v>
      </c>
      <c r="C360" t="s">
        <v>1369</v>
      </c>
      <c r="D360">
        <v>0.41</v>
      </c>
      <c r="E360" t="s">
        <v>456</v>
      </c>
      <c r="F360">
        <f t="shared" si="5"/>
        <v>0.41</v>
      </c>
    </row>
    <row r="361" spans="1:6">
      <c r="A361">
        <v>359</v>
      </c>
      <c r="B361">
        <v>359</v>
      </c>
      <c r="C361" t="s">
        <v>1370</v>
      </c>
      <c r="D361">
        <v>0.41</v>
      </c>
      <c r="E361" t="s">
        <v>473</v>
      </c>
      <c r="F361">
        <f t="shared" si="5"/>
        <v>0.41</v>
      </c>
    </row>
    <row r="362" spans="1:6">
      <c r="A362">
        <v>360</v>
      </c>
      <c r="B362">
        <v>360</v>
      </c>
      <c r="C362" t="s">
        <v>1371</v>
      </c>
      <c r="D362">
        <v>1.05</v>
      </c>
      <c r="E362" t="s">
        <v>309</v>
      </c>
      <c r="F362">
        <f t="shared" si="5"/>
        <v>1.05</v>
      </c>
    </row>
    <row r="363" spans="1:6">
      <c r="A363">
        <v>361</v>
      </c>
      <c r="B363">
        <v>361</v>
      </c>
      <c r="C363" t="s">
        <v>1372</v>
      </c>
      <c r="D363">
        <v>0</v>
      </c>
      <c r="E363" t="s">
        <v>76</v>
      </c>
      <c r="F363">
        <f t="shared" si="5"/>
        <v>0</v>
      </c>
    </row>
    <row r="364" spans="1:6">
      <c r="A364">
        <v>362</v>
      </c>
      <c r="B364">
        <v>362</v>
      </c>
      <c r="C364" t="s">
        <v>1373</v>
      </c>
      <c r="D364">
        <v>1.23</v>
      </c>
      <c r="E364" t="s">
        <v>350</v>
      </c>
      <c r="F364">
        <f t="shared" si="5"/>
        <v>1.23</v>
      </c>
    </row>
    <row r="365" spans="1:6">
      <c r="A365">
        <v>363</v>
      </c>
      <c r="B365">
        <v>363</v>
      </c>
      <c r="C365" t="s">
        <v>1374</v>
      </c>
      <c r="D365">
        <v>0.45</v>
      </c>
      <c r="E365" t="s">
        <v>341</v>
      </c>
      <c r="F365">
        <f t="shared" si="5"/>
        <v>0.45</v>
      </c>
    </row>
    <row r="366" spans="1:6">
      <c r="A366">
        <v>364</v>
      </c>
      <c r="B366">
        <v>364</v>
      </c>
      <c r="C366" t="s">
        <v>1375</v>
      </c>
      <c r="D366">
        <v>0.46</v>
      </c>
      <c r="E366" t="s">
        <v>466</v>
      </c>
      <c r="F366">
        <f t="shared" si="5"/>
        <v>0.46</v>
      </c>
    </row>
    <row r="367" spans="1:6">
      <c r="A367">
        <v>365</v>
      </c>
      <c r="B367">
        <v>365</v>
      </c>
      <c r="C367" t="s">
        <v>1376</v>
      </c>
      <c r="D367">
        <v>0.39</v>
      </c>
      <c r="E367" t="s">
        <v>499</v>
      </c>
      <c r="F367">
        <f t="shared" si="5"/>
        <v>0.39</v>
      </c>
    </row>
    <row r="368" spans="1:6">
      <c r="A368">
        <v>366</v>
      </c>
      <c r="B368">
        <v>366</v>
      </c>
      <c r="C368" t="s">
        <v>1377</v>
      </c>
      <c r="D368">
        <v>0.46</v>
      </c>
      <c r="E368" t="s">
        <v>435</v>
      </c>
      <c r="F368">
        <f t="shared" si="5"/>
        <v>0.46</v>
      </c>
    </row>
    <row r="369" spans="1:6">
      <c r="A369">
        <v>367</v>
      </c>
      <c r="B369">
        <v>367</v>
      </c>
      <c r="C369" t="s">
        <v>1378</v>
      </c>
      <c r="D369">
        <v>0</v>
      </c>
      <c r="E369" t="s">
        <v>200</v>
      </c>
      <c r="F369">
        <f t="shared" si="5"/>
        <v>0</v>
      </c>
    </row>
    <row r="370" spans="1:6">
      <c r="A370">
        <v>368</v>
      </c>
      <c r="B370">
        <v>368</v>
      </c>
      <c r="C370" t="s">
        <v>1379</v>
      </c>
      <c r="D370">
        <v>0.6</v>
      </c>
      <c r="E370" t="s">
        <v>460</v>
      </c>
      <c r="F370">
        <f t="shared" si="5"/>
        <v>0.6</v>
      </c>
    </row>
    <row r="371" spans="1:6">
      <c r="A371">
        <v>369</v>
      </c>
      <c r="B371">
        <v>369</v>
      </c>
      <c r="C371" t="s">
        <v>1019</v>
      </c>
      <c r="D371">
        <v>0</v>
      </c>
      <c r="E371" t="s">
        <v>547</v>
      </c>
      <c r="F371">
        <f t="shared" si="5"/>
        <v>0</v>
      </c>
    </row>
    <row r="372" spans="1:6">
      <c r="A372">
        <v>370</v>
      </c>
      <c r="B372">
        <v>370</v>
      </c>
      <c r="C372" t="s">
        <v>1380</v>
      </c>
      <c r="D372">
        <v>0.2</v>
      </c>
      <c r="E372" t="s">
        <v>380</v>
      </c>
      <c r="F372">
        <f t="shared" si="5"/>
        <v>0.2</v>
      </c>
    </row>
    <row r="373" spans="1:6">
      <c r="A373">
        <v>371</v>
      </c>
      <c r="B373">
        <v>371</v>
      </c>
      <c r="C373" t="s">
        <v>1381</v>
      </c>
      <c r="D373">
        <v>0.36</v>
      </c>
      <c r="E373" t="s">
        <v>296</v>
      </c>
      <c r="F373">
        <f t="shared" si="5"/>
        <v>0.36</v>
      </c>
    </row>
    <row r="374" spans="1:6">
      <c r="A374">
        <v>372</v>
      </c>
      <c r="B374">
        <v>372</v>
      </c>
      <c r="C374" t="s">
        <v>1382</v>
      </c>
      <c r="D374">
        <v>0.44</v>
      </c>
      <c r="E374" t="s">
        <v>482</v>
      </c>
      <c r="F374">
        <f t="shared" si="5"/>
        <v>0.44</v>
      </c>
    </row>
    <row r="375" spans="1:6">
      <c r="A375">
        <v>373</v>
      </c>
      <c r="B375">
        <v>373</v>
      </c>
      <c r="C375" t="s">
        <v>1383</v>
      </c>
      <c r="D375">
        <v>0.41</v>
      </c>
      <c r="E375" t="s">
        <v>292</v>
      </c>
      <c r="F375">
        <f t="shared" si="5"/>
        <v>0.41</v>
      </c>
    </row>
    <row r="376" spans="1:6">
      <c r="A376">
        <v>374</v>
      </c>
      <c r="B376">
        <v>374</v>
      </c>
      <c r="C376" t="s">
        <v>1384</v>
      </c>
      <c r="D376">
        <v>0.28000000000000003</v>
      </c>
      <c r="E376" t="s">
        <v>307</v>
      </c>
      <c r="F376">
        <f t="shared" si="5"/>
        <v>0.28000000000000003</v>
      </c>
    </row>
    <row r="377" spans="1:6">
      <c r="A377">
        <v>375</v>
      </c>
      <c r="B377">
        <v>375</v>
      </c>
      <c r="C377" t="s">
        <v>1385</v>
      </c>
      <c r="D377">
        <v>0.26</v>
      </c>
      <c r="E377" t="s">
        <v>464</v>
      </c>
      <c r="F377">
        <f t="shared" si="5"/>
        <v>0.26</v>
      </c>
    </row>
    <row r="378" spans="1:6">
      <c r="A378">
        <v>376</v>
      </c>
      <c r="B378">
        <v>376</v>
      </c>
      <c r="C378" t="s">
        <v>1386</v>
      </c>
      <c r="D378">
        <v>0.68</v>
      </c>
      <c r="E378" t="s">
        <v>320</v>
      </c>
      <c r="F378">
        <f t="shared" si="5"/>
        <v>0.68</v>
      </c>
    </row>
    <row r="379" spans="1:6">
      <c r="A379">
        <v>377</v>
      </c>
      <c r="B379">
        <v>377</v>
      </c>
      <c r="C379" t="s">
        <v>1387</v>
      </c>
      <c r="D379">
        <v>0.4</v>
      </c>
      <c r="E379" t="s">
        <v>451</v>
      </c>
      <c r="F379">
        <f t="shared" si="5"/>
        <v>0.4</v>
      </c>
    </row>
    <row r="380" spans="1:6">
      <c r="A380">
        <v>378</v>
      </c>
      <c r="B380">
        <v>378</v>
      </c>
      <c r="C380" t="s">
        <v>1388</v>
      </c>
      <c r="D380">
        <v>0.51</v>
      </c>
      <c r="E380" t="s">
        <v>468</v>
      </c>
      <c r="F380">
        <f t="shared" si="5"/>
        <v>0.51</v>
      </c>
    </row>
    <row r="381" spans="1:6">
      <c r="A381">
        <v>379</v>
      </c>
      <c r="B381">
        <v>379</v>
      </c>
      <c r="C381" t="s">
        <v>1389</v>
      </c>
      <c r="D381">
        <v>0</v>
      </c>
      <c r="E381" t="s">
        <v>337</v>
      </c>
      <c r="F381">
        <f t="shared" si="5"/>
        <v>0</v>
      </c>
    </row>
    <row r="382" spans="1:6">
      <c r="A382">
        <v>380</v>
      </c>
      <c r="B382">
        <v>380</v>
      </c>
      <c r="C382" t="s">
        <v>1390</v>
      </c>
      <c r="D382">
        <v>0.24</v>
      </c>
      <c r="E382" t="s">
        <v>453</v>
      </c>
      <c r="F382">
        <f t="shared" si="5"/>
        <v>0.24</v>
      </c>
    </row>
    <row r="383" spans="1:6">
      <c r="A383">
        <v>381</v>
      </c>
      <c r="B383">
        <v>381</v>
      </c>
      <c r="C383" t="s">
        <v>1391</v>
      </c>
      <c r="D383">
        <v>0.31</v>
      </c>
      <c r="E383" t="s">
        <v>547</v>
      </c>
      <c r="F383">
        <f t="shared" si="5"/>
        <v>0.31</v>
      </c>
    </row>
    <row r="384" spans="1:6">
      <c r="A384">
        <v>382</v>
      </c>
      <c r="B384">
        <v>382</v>
      </c>
      <c r="C384" t="s">
        <v>1392</v>
      </c>
      <c r="D384">
        <v>0.09</v>
      </c>
      <c r="E384" t="s">
        <v>111</v>
      </c>
      <c r="F384">
        <f t="shared" si="5"/>
        <v>0.09</v>
      </c>
    </row>
    <row r="385" spans="1:6">
      <c r="A385">
        <v>383</v>
      </c>
      <c r="B385">
        <v>383</v>
      </c>
      <c r="C385" t="s">
        <v>1393</v>
      </c>
      <c r="D385">
        <v>0.46</v>
      </c>
      <c r="E385" t="s">
        <v>360</v>
      </c>
      <c r="F385">
        <f t="shared" si="5"/>
        <v>0.46</v>
      </c>
    </row>
    <row r="386" spans="1:6">
      <c r="A386">
        <v>384</v>
      </c>
      <c r="B386">
        <v>384</v>
      </c>
      <c r="C386" t="s">
        <v>1394</v>
      </c>
      <c r="D386">
        <v>0.43</v>
      </c>
      <c r="E386" t="s">
        <v>347</v>
      </c>
      <c r="F386">
        <f t="shared" si="5"/>
        <v>0.43</v>
      </c>
    </row>
    <row r="387" spans="1:6">
      <c r="A387">
        <v>385</v>
      </c>
      <c r="B387">
        <v>385</v>
      </c>
      <c r="C387" t="s">
        <v>1395</v>
      </c>
      <c r="D387">
        <v>0.24</v>
      </c>
      <c r="E387" t="s">
        <v>547</v>
      </c>
      <c r="F387">
        <f t="shared" ref="F387:F450" si="6">D387</f>
        <v>0.24</v>
      </c>
    </row>
    <row r="388" spans="1:6">
      <c r="A388">
        <v>386</v>
      </c>
      <c r="B388">
        <v>386</v>
      </c>
      <c r="C388" t="s">
        <v>1396</v>
      </c>
      <c r="D388">
        <v>0.4</v>
      </c>
      <c r="E388" t="s">
        <v>378</v>
      </c>
      <c r="F388">
        <f t="shared" si="6"/>
        <v>0.4</v>
      </c>
    </row>
    <row r="389" spans="1:6">
      <c r="A389">
        <v>387</v>
      </c>
      <c r="B389">
        <v>387</v>
      </c>
      <c r="C389" t="s">
        <v>1397</v>
      </c>
      <c r="D389">
        <v>0.22</v>
      </c>
      <c r="E389" t="s">
        <v>493</v>
      </c>
      <c r="F389">
        <f t="shared" si="6"/>
        <v>0.22</v>
      </c>
    </row>
    <row r="390" spans="1:6">
      <c r="A390">
        <v>388</v>
      </c>
      <c r="B390">
        <v>388</v>
      </c>
      <c r="C390" t="s">
        <v>1398</v>
      </c>
      <c r="D390">
        <v>0.25</v>
      </c>
      <c r="E390" t="s">
        <v>389</v>
      </c>
      <c r="F390">
        <f t="shared" si="6"/>
        <v>0.25</v>
      </c>
    </row>
    <row r="391" spans="1:6">
      <c r="A391">
        <v>389</v>
      </c>
      <c r="B391">
        <v>389</v>
      </c>
      <c r="C391" t="s">
        <v>1399</v>
      </c>
      <c r="D391">
        <v>0</v>
      </c>
      <c r="E391" t="s">
        <v>356</v>
      </c>
      <c r="F391">
        <f t="shared" si="6"/>
        <v>0</v>
      </c>
    </row>
    <row r="392" spans="1:6">
      <c r="A392">
        <v>390</v>
      </c>
      <c r="B392">
        <v>390</v>
      </c>
      <c r="C392" t="s">
        <v>1400</v>
      </c>
      <c r="D392">
        <v>0.22</v>
      </c>
      <c r="E392" t="s">
        <v>491</v>
      </c>
      <c r="F392">
        <f t="shared" si="6"/>
        <v>0.22</v>
      </c>
    </row>
    <row r="393" spans="1:6">
      <c r="A393">
        <v>391</v>
      </c>
      <c r="B393">
        <v>391</v>
      </c>
      <c r="C393" t="s">
        <v>1401</v>
      </c>
      <c r="D393">
        <v>0.22</v>
      </c>
      <c r="E393" t="s">
        <v>483</v>
      </c>
      <c r="F393">
        <f t="shared" si="6"/>
        <v>0.22</v>
      </c>
    </row>
    <row r="394" spans="1:6">
      <c r="A394">
        <v>392</v>
      </c>
      <c r="B394">
        <v>392</v>
      </c>
      <c r="C394" t="s">
        <v>1402</v>
      </c>
      <c r="D394">
        <v>0.4</v>
      </c>
      <c r="E394" t="s">
        <v>311</v>
      </c>
      <c r="F394">
        <f t="shared" si="6"/>
        <v>0.4</v>
      </c>
    </row>
    <row r="395" spans="1:6">
      <c r="A395">
        <v>393</v>
      </c>
      <c r="B395">
        <v>393</v>
      </c>
      <c r="C395" t="s">
        <v>1403</v>
      </c>
      <c r="D395">
        <v>0.04</v>
      </c>
      <c r="E395" t="s">
        <v>328</v>
      </c>
      <c r="F395">
        <f t="shared" si="6"/>
        <v>0.04</v>
      </c>
    </row>
    <row r="396" spans="1:6">
      <c r="A396">
        <v>394</v>
      </c>
      <c r="B396">
        <v>394</v>
      </c>
      <c r="C396" t="s">
        <v>1404</v>
      </c>
      <c r="D396">
        <v>0.11</v>
      </c>
      <c r="E396" t="s">
        <v>402</v>
      </c>
      <c r="F396">
        <f t="shared" si="6"/>
        <v>0.11</v>
      </c>
    </row>
    <row r="397" spans="1:6">
      <c r="A397">
        <v>395</v>
      </c>
      <c r="B397">
        <v>395</v>
      </c>
      <c r="C397" t="s">
        <v>1405</v>
      </c>
      <c r="D397">
        <v>0.19</v>
      </c>
      <c r="E397" t="s">
        <v>478</v>
      </c>
      <c r="F397">
        <f t="shared" si="6"/>
        <v>0.19</v>
      </c>
    </row>
    <row r="398" spans="1:6">
      <c r="A398">
        <v>396</v>
      </c>
      <c r="B398">
        <v>396</v>
      </c>
      <c r="C398" t="s">
        <v>1406</v>
      </c>
      <c r="D398">
        <v>0.05</v>
      </c>
      <c r="E398" t="s">
        <v>275</v>
      </c>
      <c r="F398">
        <f t="shared" si="6"/>
        <v>0.05</v>
      </c>
    </row>
    <row r="399" spans="1:6">
      <c r="A399">
        <v>397</v>
      </c>
      <c r="B399">
        <v>397</v>
      </c>
      <c r="C399" t="s">
        <v>1407</v>
      </c>
      <c r="D399">
        <v>0</v>
      </c>
      <c r="E399" t="s">
        <v>401</v>
      </c>
      <c r="F399">
        <f t="shared" si="6"/>
        <v>0</v>
      </c>
    </row>
    <row r="400" spans="1:6">
      <c r="A400">
        <v>398</v>
      </c>
      <c r="B400">
        <v>398</v>
      </c>
      <c r="C400" t="s">
        <v>1408</v>
      </c>
      <c r="D400">
        <v>0</v>
      </c>
      <c r="E400" t="s">
        <v>294</v>
      </c>
      <c r="F400">
        <f t="shared" si="6"/>
        <v>0</v>
      </c>
    </row>
    <row r="401" spans="1:6">
      <c r="A401">
        <v>399</v>
      </c>
      <c r="B401">
        <v>399</v>
      </c>
      <c r="C401" t="s">
        <v>1409</v>
      </c>
      <c r="D401">
        <v>4.3999999999999997E-2</v>
      </c>
      <c r="E401" t="s">
        <v>135</v>
      </c>
      <c r="F401">
        <f t="shared" si="6"/>
        <v>4.3999999999999997E-2</v>
      </c>
    </row>
    <row r="402" spans="1:6">
      <c r="A402">
        <v>400</v>
      </c>
      <c r="B402">
        <v>400</v>
      </c>
      <c r="C402" t="s">
        <v>1410</v>
      </c>
      <c r="D402">
        <v>5.1999999999999998E-2</v>
      </c>
      <c r="E402" t="s">
        <v>166</v>
      </c>
      <c r="F402">
        <f t="shared" si="6"/>
        <v>5.1999999999999998E-2</v>
      </c>
    </row>
    <row r="403" spans="1:6">
      <c r="A403">
        <v>401</v>
      </c>
      <c r="B403">
        <v>401</v>
      </c>
      <c r="C403" t="s">
        <v>1411</v>
      </c>
      <c r="D403">
        <v>5.1999999999999998E-2</v>
      </c>
      <c r="E403" t="s">
        <v>134</v>
      </c>
      <c r="F403">
        <f t="shared" si="6"/>
        <v>5.1999999999999998E-2</v>
      </c>
    </row>
    <row r="404" spans="1:6">
      <c r="A404">
        <v>402</v>
      </c>
      <c r="B404">
        <v>402</v>
      </c>
      <c r="C404" t="s">
        <v>1412</v>
      </c>
      <c r="D404">
        <v>5.1999999999999998E-2</v>
      </c>
      <c r="E404" t="s">
        <v>161</v>
      </c>
      <c r="F404">
        <f t="shared" si="6"/>
        <v>5.1999999999999998E-2</v>
      </c>
    </row>
    <row r="405" spans="1:6">
      <c r="A405">
        <v>403</v>
      </c>
      <c r="B405">
        <v>403</v>
      </c>
      <c r="C405" t="s">
        <v>1413</v>
      </c>
      <c r="D405">
        <v>4.8000000000000001E-2</v>
      </c>
      <c r="E405" t="s">
        <v>137</v>
      </c>
      <c r="F405">
        <f t="shared" si="6"/>
        <v>4.8000000000000001E-2</v>
      </c>
    </row>
    <row r="406" spans="1:6">
      <c r="A406">
        <v>404</v>
      </c>
      <c r="B406">
        <v>404</v>
      </c>
      <c r="C406" t="s">
        <v>1414</v>
      </c>
      <c r="D406">
        <v>0</v>
      </c>
      <c r="E406" t="s">
        <v>314</v>
      </c>
      <c r="F406">
        <f t="shared" si="6"/>
        <v>0</v>
      </c>
    </row>
    <row r="407" spans="1:6">
      <c r="A407">
        <v>405</v>
      </c>
      <c r="B407">
        <v>405</v>
      </c>
      <c r="C407" t="s">
        <v>1415</v>
      </c>
      <c r="D407">
        <v>4.8000000000000001E-2</v>
      </c>
      <c r="E407" t="s">
        <v>144</v>
      </c>
      <c r="F407">
        <f t="shared" si="6"/>
        <v>4.8000000000000001E-2</v>
      </c>
    </row>
    <row r="408" spans="1:6">
      <c r="A408">
        <v>406</v>
      </c>
      <c r="B408">
        <v>406</v>
      </c>
      <c r="C408" t="s">
        <v>1416</v>
      </c>
      <c r="D408">
        <v>4.3999999999999997E-2</v>
      </c>
      <c r="E408" t="s">
        <v>140</v>
      </c>
      <c r="F408">
        <f t="shared" si="6"/>
        <v>4.3999999999999997E-2</v>
      </c>
    </row>
    <row r="409" spans="1:6">
      <c r="A409">
        <v>407</v>
      </c>
      <c r="B409">
        <v>407</v>
      </c>
      <c r="C409" t="s">
        <v>1417</v>
      </c>
      <c r="D409">
        <v>4.8000000000000001E-2</v>
      </c>
      <c r="E409" t="s">
        <v>155</v>
      </c>
      <c r="F409">
        <f t="shared" si="6"/>
        <v>4.8000000000000001E-2</v>
      </c>
    </row>
    <row r="410" spans="1:6">
      <c r="A410">
        <v>408</v>
      </c>
      <c r="B410">
        <v>408</v>
      </c>
      <c r="C410" t="s">
        <v>1418</v>
      </c>
      <c r="D410">
        <v>4.3999999999999997E-2</v>
      </c>
      <c r="E410" t="s">
        <v>141</v>
      </c>
      <c r="F410">
        <f t="shared" si="6"/>
        <v>4.3999999999999997E-2</v>
      </c>
    </row>
    <row r="411" spans="1:6">
      <c r="A411">
        <v>409</v>
      </c>
      <c r="B411">
        <v>409</v>
      </c>
      <c r="C411" t="s">
        <v>1419</v>
      </c>
      <c r="D411">
        <v>0.04</v>
      </c>
      <c r="E411" t="s">
        <v>151</v>
      </c>
      <c r="F411">
        <f t="shared" si="6"/>
        <v>0.04</v>
      </c>
    </row>
    <row r="412" spans="1:6">
      <c r="A412">
        <v>410</v>
      </c>
      <c r="B412">
        <v>410</v>
      </c>
      <c r="C412" t="s">
        <v>1019</v>
      </c>
      <c r="D412">
        <v>0</v>
      </c>
      <c r="E412" t="s">
        <v>547</v>
      </c>
      <c r="F412">
        <f t="shared" si="6"/>
        <v>0</v>
      </c>
    </row>
    <row r="413" spans="1:6">
      <c r="A413">
        <v>411</v>
      </c>
      <c r="B413">
        <v>411</v>
      </c>
      <c r="C413" t="s">
        <v>1420</v>
      </c>
      <c r="D413">
        <v>4.8000000000000001E-2</v>
      </c>
      <c r="E413" t="s">
        <v>153</v>
      </c>
      <c r="F413">
        <f t="shared" si="6"/>
        <v>4.8000000000000001E-2</v>
      </c>
    </row>
    <row r="414" spans="1:6">
      <c r="A414">
        <v>412</v>
      </c>
      <c r="B414">
        <v>412</v>
      </c>
      <c r="C414" t="s">
        <v>1421</v>
      </c>
      <c r="D414">
        <v>0</v>
      </c>
      <c r="E414" t="s">
        <v>408</v>
      </c>
      <c r="F414">
        <f t="shared" si="6"/>
        <v>0</v>
      </c>
    </row>
    <row r="415" spans="1:6">
      <c r="A415">
        <v>413</v>
      </c>
      <c r="B415">
        <v>413</v>
      </c>
      <c r="C415" t="s">
        <v>1422</v>
      </c>
      <c r="D415">
        <v>5.1999999999999998E-2</v>
      </c>
      <c r="E415" t="s">
        <v>154</v>
      </c>
      <c r="F415">
        <f t="shared" si="6"/>
        <v>5.1999999999999998E-2</v>
      </c>
    </row>
    <row r="416" spans="1:6">
      <c r="A416">
        <v>414</v>
      </c>
      <c r="B416">
        <v>414</v>
      </c>
      <c r="C416" t="s">
        <v>1423</v>
      </c>
      <c r="D416">
        <v>4.3999999999999997E-2</v>
      </c>
      <c r="E416" t="s">
        <v>147</v>
      </c>
      <c r="F416">
        <f t="shared" si="6"/>
        <v>4.3999999999999997E-2</v>
      </c>
    </row>
    <row r="417" spans="1:6">
      <c r="A417">
        <v>415</v>
      </c>
      <c r="B417">
        <v>415</v>
      </c>
      <c r="C417" t="s">
        <v>1424</v>
      </c>
      <c r="D417">
        <v>0.06</v>
      </c>
      <c r="E417" t="s">
        <v>133</v>
      </c>
      <c r="F417">
        <f t="shared" si="6"/>
        <v>0.06</v>
      </c>
    </row>
    <row r="418" spans="1:6">
      <c r="A418">
        <v>416</v>
      </c>
      <c r="B418">
        <v>416</v>
      </c>
      <c r="C418" t="s">
        <v>1425</v>
      </c>
      <c r="D418">
        <v>4.3999999999999997E-2</v>
      </c>
      <c r="E418" t="s">
        <v>150</v>
      </c>
      <c r="F418">
        <f t="shared" si="6"/>
        <v>4.3999999999999997E-2</v>
      </c>
    </row>
    <row r="419" spans="1:6">
      <c r="A419">
        <v>417</v>
      </c>
      <c r="B419">
        <v>417</v>
      </c>
      <c r="C419" t="s">
        <v>1426</v>
      </c>
      <c r="D419">
        <v>4.8000000000000001E-2</v>
      </c>
      <c r="E419" t="s">
        <v>139</v>
      </c>
      <c r="F419">
        <f t="shared" si="6"/>
        <v>4.8000000000000001E-2</v>
      </c>
    </row>
    <row r="420" spans="1:6">
      <c r="A420">
        <v>418</v>
      </c>
      <c r="B420">
        <v>418</v>
      </c>
      <c r="C420" t="s">
        <v>1427</v>
      </c>
      <c r="D420">
        <v>4.8000000000000001E-2</v>
      </c>
      <c r="E420" t="s">
        <v>159</v>
      </c>
      <c r="F420">
        <f t="shared" si="6"/>
        <v>4.8000000000000001E-2</v>
      </c>
    </row>
    <row r="421" spans="1:6">
      <c r="A421">
        <v>419</v>
      </c>
      <c r="B421">
        <v>419</v>
      </c>
      <c r="C421" t="s">
        <v>1428</v>
      </c>
      <c r="D421">
        <v>0</v>
      </c>
      <c r="E421" t="s">
        <v>323</v>
      </c>
      <c r="F421">
        <f t="shared" si="6"/>
        <v>0</v>
      </c>
    </row>
    <row r="422" spans="1:6">
      <c r="A422">
        <v>420</v>
      </c>
      <c r="B422">
        <v>420</v>
      </c>
      <c r="C422" t="s">
        <v>1429</v>
      </c>
      <c r="D422">
        <v>4.8000000000000001E-2</v>
      </c>
      <c r="E422" t="s">
        <v>130</v>
      </c>
      <c r="F422">
        <f t="shared" si="6"/>
        <v>4.8000000000000001E-2</v>
      </c>
    </row>
    <row r="423" spans="1:6">
      <c r="A423">
        <v>421</v>
      </c>
      <c r="B423">
        <v>421</v>
      </c>
      <c r="C423" t="s">
        <v>1430</v>
      </c>
      <c r="D423">
        <v>0.04</v>
      </c>
      <c r="E423" t="s">
        <v>162</v>
      </c>
      <c r="F423">
        <f t="shared" si="6"/>
        <v>0.04</v>
      </c>
    </row>
    <row r="424" spans="1:6">
      <c r="A424">
        <v>422</v>
      </c>
      <c r="B424">
        <v>422</v>
      </c>
      <c r="C424" t="s">
        <v>1431</v>
      </c>
      <c r="D424">
        <v>5.1999999999999998E-2</v>
      </c>
      <c r="E424" t="s">
        <v>143</v>
      </c>
      <c r="F424">
        <f t="shared" si="6"/>
        <v>5.1999999999999998E-2</v>
      </c>
    </row>
    <row r="425" spans="1:6">
      <c r="A425">
        <v>423</v>
      </c>
      <c r="B425">
        <v>423</v>
      </c>
      <c r="C425" t="s">
        <v>1432</v>
      </c>
      <c r="D425">
        <v>0</v>
      </c>
      <c r="E425" t="s">
        <v>228</v>
      </c>
      <c r="F425">
        <f t="shared" si="6"/>
        <v>0</v>
      </c>
    </row>
    <row r="426" spans="1:6">
      <c r="A426">
        <v>424</v>
      </c>
      <c r="B426">
        <v>424</v>
      </c>
      <c r="C426" t="s">
        <v>1433</v>
      </c>
      <c r="D426">
        <v>4.3999999999999997E-2</v>
      </c>
      <c r="E426" t="s">
        <v>146</v>
      </c>
      <c r="F426">
        <f t="shared" si="6"/>
        <v>4.3999999999999997E-2</v>
      </c>
    </row>
    <row r="427" spans="1:6">
      <c r="A427">
        <v>425</v>
      </c>
      <c r="B427">
        <v>425</v>
      </c>
      <c r="C427" t="s">
        <v>1434</v>
      </c>
      <c r="D427">
        <v>0</v>
      </c>
      <c r="E427" t="s">
        <v>384</v>
      </c>
      <c r="F427">
        <f t="shared" si="6"/>
        <v>0</v>
      </c>
    </row>
    <row r="428" spans="1:6">
      <c r="A428">
        <v>426</v>
      </c>
      <c r="B428">
        <v>426</v>
      </c>
      <c r="C428" t="s">
        <v>1435</v>
      </c>
      <c r="D428">
        <v>5.1999999999999998E-2</v>
      </c>
      <c r="E428" t="s">
        <v>132</v>
      </c>
      <c r="F428">
        <f t="shared" si="6"/>
        <v>5.1999999999999998E-2</v>
      </c>
    </row>
    <row r="429" spans="1:6">
      <c r="A429">
        <v>427</v>
      </c>
      <c r="B429">
        <v>427</v>
      </c>
      <c r="C429" t="s">
        <v>1436</v>
      </c>
      <c r="D429">
        <v>0</v>
      </c>
      <c r="E429" t="s">
        <v>374</v>
      </c>
      <c r="F429">
        <f t="shared" si="6"/>
        <v>0</v>
      </c>
    </row>
    <row r="430" spans="1:6">
      <c r="A430">
        <v>428</v>
      </c>
      <c r="B430">
        <v>428</v>
      </c>
      <c r="C430" t="s">
        <v>1437</v>
      </c>
      <c r="D430">
        <v>0</v>
      </c>
      <c r="E430" t="s">
        <v>362</v>
      </c>
      <c r="F430">
        <f t="shared" si="6"/>
        <v>0</v>
      </c>
    </row>
    <row r="431" spans="1:6">
      <c r="A431">
        <v>429</v>
      </c>
      <c r="B431">
        <v>429</v>
      </c>
      <c r="C431" t="s">
        <v>1438</v>
      </c>
      <c r="D431">
        <v>0</v>
      </c>
      <c r="E431" t="s">
        <v>319</v>
      </c>
      <c r="F431">
        <f t="shared" si="6"/>
        <v>0</v>
      </c>
    </row>
    <row r="432" spans="1:6">
      <c r="A432">
        <v>430</v>
      </c>
      <c r="B432">
        <v>430</v>
      </c>
      <c r="C432" t="s">
        <v>1439</v>
      </c>
      <c r="D432">
        <v>4.8000000000000001E-2</v>
      </c>
      <c r="E432" t="s">
        <v>124</v>
      </c>
      <c r="F432">
        <f t="shared" si="6"/>
        <v>4.8000000000000001E-2</v>
      </c>
    </row>
    <row r="433" spans="1:6">
      <c r="A433">
        <v>431</v>
      </c>
      <c r="B433">
        <v>431</v>
      </c>
      <c r="C433" t="s">
        <v>1440</v>
      </c>
      <c r="D433">
        <v>4.8000000000000001E-2</v>
      </c>
      <c r="E433" t="s">
        <v>157</v>
      </c>
      <c r="F433">
        <f t="shared" si="6"/>
        <v>4.8000000000000001E-2</v>
      </c>
    </row>
    <row r="434" spans="1:6">
      <c r="A434">
        <v>432</v>
      </c>
      <c r="B434">
        <v>432</v>
      </c>
      <c r="C434" t="s">
        <v>1441</v>
      </c>
      <c r="D434">
        <v>5.6000000000000001E-2</v>
      </c>
      <c r="E434" t="s">
        <v>138</v>
      </c>
      <c r="F434">
        <f t="shared" si="6"/>
        <v>5.6000000000000001E-2</v>
      </c>
    </row>
    <row r="435" spans="1:6">
      <c r="A435">
        <v>433</v>
      </c>
      <c r="B435">
        <v>433</v>
      </c>
      <c r="C435" t="s">
        <v>1442</v>
      </c>
      <c r="D435">
        <v>5.3999999999999999E-2</v>
      </c>
      <c r="E435" t="s">
        <v>169</v>
      </c>
      <c r="F435">
        <f t="shared" si="6"/>
        <v>5.3999999999999999E-2</v>
      </c>
    </row>
    <row r="436" spans="1:6">
      <c r="A436">
        <v>434</v>
      </c>
      <c r="B436">
        <v>434</v>
      </c>
      <c r="C436" t="s">
        <v>1443</v>
      </c>
      <c r="D436">
        <v>4.8000000000000001E-2</v>
      </c>
      <c r="E436" t="s">
        <v>152</v>
      </c>
      <c r="F436">
        <f t="shared" si="6"/>
        <v>4.8000000000000001E-2</v>
      </c>
    </row>
    <row r="437" spans="1:6">
      <c r="A437">
        <v>435</v>
      </c>
      <c r="B437">
        <v>435</v>
      </c>
      <c r="C437" t="s">
        <v>1444</v>
      </c>
      <c r="D437">
        <v>0</v>
      </c>
      <c r="E437" t="s">
        <v>86</v>
      </c>
      <c r="F437">
        <f t="shared" si="6"/>
        <v>0</v>
      </c>
    </row>
    <row r="438" spans="1:6">
      <c r="A438">
        <v>436</v>
      </c>
      <c r="B438">
        <v>436</v>
      </c>
      <c r="C438" t="s">
        <v>1445</v>
      </c>
      <c r="D438">
        <v>0</v>
      </c>
      <c r="E438" t="s">
        <v>547</v>
      </c>
      <c r="F438">
        <f t="shared" si="6"/>
        <v>0</v>
      </c>
    </row>
    <row r="439" spans="1:6">
      <c r="A439">
        <v>437</v>
      </c>
      <c r="B439">
        <v>437</v>
      </c>
      <c r="C439" t="s">
        <v>1446</v>
      </c>
      <c r="D439">
        <v>0</v>
      </c>
      <c r="E439" t="s">
        <v>51</v>
      </c>
      <c r="F439">
        <f t="shared" si="6"/>
        <v>0</v>
      </c>
    </row>
    <row r="440" spans="1:6">
      <c r="A440">
        <v>438</v>
      </c>
      <c r="B440">
        <v>438</v>
      </c>
      <c r="C440" t="s">
        <v>1447</v>
      </c>
      <c r="D440">
        <v>0</v>
      </c>
      <c r="E440" t="s">
        <v>547</v>
      </c>
      <c r="F440">
        <f t="shared" si="6"/>
        <v>0</v>
      </c>
    </row>
    <row r="441" spans="1:6">
      <c r="A441">
        <v>439</v>
      </c>
      <c r="B441">
        <v>439</v>
      </c>
      <c r="C441" t="s">
        <v>1448</v>
      </c>
      <c r="D441">
        <v>0</v>
      </c>
      <c r="E441" t="s">
        <v>105</v>
      </c>
      <c r="F441">
        <f t="shared" si="6"/>
        <v>0</v>
      </c>
    </row>
    <row r="442" spans="1:6">
      <c r="A442">
        <v>440</v>
      </c>
      <c r="B442">
        <v>440</v>
      </c>
      <c r="C442" t="s">
        <v>1449</v>
      </c>
      <c r="D442">
        <v>0</v>
      </c>
      <c r="E442" t="s">
        <v>65</v>
      </c>
      <c r="F442">
        <f t="shared" si="6"/>
        <v>0</v>
      </c>
    </row>
    <row r="443" spans="1:6">
      <c r="A443">
        <v>441</v>
      </c>
      <c r="B443">
        <v>441</v>
      </c>
      <c r="C443" t="s">
        <v>1450</v>
      </c>
      <c r="D443">
        <v>0</v>
      </c>
      <c r="E443" t="s">
        <v>354</v>
      </c>
      <c r="F443">
        <f t="shared" si="6"/>
        <v>0</v>
      </c>
    </row>
    <row r="444" spans="1:6">
      <c r="A444">
        <v>442</v>
      </c>
      <c r="B444">
        <v>442</v>
      </c>
      <c r="C444" t="s">
        <v>1451</v>
      </c>
      <c r="D444">
        <v>0</v>
      </c>
      <c r="E444" t="s">
        <v>289</v>
      </c>
      <c r="F444">
        <f t="shared" si="6"/>
        <v>0</v>
      </c>
    </row>
    <row r="445" spans="1:6">
      <c r="A445">
        <v>443</v>
      </c>
      <c r="B445">
        <v>443</v>
      </c>
      <c r="C445" t="s">
        <v>1452</v>
      </c>
      <c r="D445">
        <v>0</v>
      </c>
      <c r="E445" t="s">
        <v>324</v>
      </c>
      <c r="F445">
        <f t="shared" si="6"/>
        <v>0</v>
      </c>
    </row>
    <row r="446" spans="1:6">
      <c r="A446">
        <v>444</v>
      </c>
      <c r="B446">
        <v>444</v>
      </c>
      <c r="C446" t="s">
        <v>1453</v>
      </c>
      <c r="D446">
        <v>0</v>
      </c>
      <c r="E446" t="s">
        <v>131</v>
      </c>
      <c r="F446">
        <f t="shared" si="6"/>
        <v>0</v>
      </c>
    </row>
    <row r="447" spans="1:6">
      <c r="A447">
        <v>445</v>
      </c>
      <c r="B447">
        <v>445</v>
      </c>
      <c r="C447" t="s">
        <v>1454</v>
      </c>
      <c r="D447">
        <v>0</v>
      </c>
      <c r="E447" t="s">
        <v>126</v>
      </c>
      <c r="F447">
        <f t="shared" si="6"/>
        <v>0</v>
      </c>
    </row>
    <row r="448" spans="1:6">
      <c r="A448">
        <v>446</v>
      </c>
      <c r="B448">
        <v>446</v>
      </c>
      <c r="C448" t="s">
        <v>1455</v>
      </c>
      <c r="D448">
        <v>0</v>
      </c>
      <c r="E448" t="s">
        <v>311</v>
      </c>
      <c r="F448">
        <f t="shared" si="6"/>
        <v>0</v>
      </c>
    </row>
    <row r="449" spans="1:6">
      <c r="A449">
        <v>447</v>
      </c>
      <c r="B449">
        <v>447</v>
      </c>
      <c r="C449" t="s">
        <v>1456</v>
      </c>
      <c r="D449">
        <v>0</v>
      </c>
      <c r="E449" t="s">
        <v>434</v>
      </c>
      <c r="F449">
        <f t="shared" si="6"/>
        <v>0</v>
      </c>
    </row>
    <row r="450" spans="1:6">
      <c r="A450">
        <v>448</v>
      </c>
      <c r="B450">
        <v>448</v>
      </c>
      <c r="C450" t="s">
        <v>1457</v>
      </c>
      <c r="D450">
        <v>0</v>
      </c>
      <c r="E450" t="s">
        <v>547</v>
      </c>
      <c r="F450">
        <f t="shared" si="6"/>
        <v>0</v>
      </c>
    </row>
    <row r="451" spans="1:6">
      <c r="A451">
        <v>449</v>
      </c>
      <c r="B451">
        <v>449</v>
      </c>
      <c r="C451" t="s">
        <v>1458</v>
      </c>
      <c r="D451">
        <v>0</v>
      </c>
      <c r="E451" t="s">
        <v>330</v>
      </c>
      <c r="F451">
        <f t="shared" ref="F451:F514" si="7">D451</f>
        <v>0</v>
      </c>
    </row>
    <row r="452" spans="1:6">
      <c r="A452">
        <v>450</v>
      </c>
      <c r="B452">
        <v>450</v>
      </c>
      <c r="C452" t="s">
        <v>1459</v>
      </c>
      <c r="D452">
        <v>0</v>
      </c>
      <c r="E452" t="s">
        <v>54</v>
      </c>
      <c r="F452">
        <f t="shared" si="7"/>
        <v>0</v>
      </c>
    </row>
    <row r="453" spans="1:6">
      <c r="A453">
        <v>451</v>
      </c>
      <c r="B453">
        <v>451</v>
      </c>
      <c r="C453" t="s">
        <v>1019</v>
      </c>
      <c r="D453">
        <v>0</v>
      </c>
      <c r="E453" t="s">
        <v>547</v>
      </c>
      <c r="F453">
        <f t="shared" si="7"/>
        <v>0</v>
      </c>
    </row>
    <row r="454" spans="1:6">
      <c r="A454">
        <v>452</v>
      </c>
      <c r="B454">
        <v>452</v>
      </c>
      <c r="C454" t="s">
        <v>1460</v>
      </c>
      <c r="D454">
        <v>0</v>
      </c>
      <c r="E454" t="s">
        <v>324</v>
      </c>
      <c r="F454">
        <f t="shared" si="7"/>
        <v>0</v>
      </c>
    </row>
    <row r="455" spans="1:6">
      <c r="A455">
        <v>453</v>
      </c>
      <c r="B455">
        <v>453</v>
      </c>
      <c r="C455" t="s">
        <v>1461</v>
      </c>
      <c r="D455">
        <v>0</v>
      </c>
      <c r="E455" t="s">
        <v>437</v>
      </c>
      <c r="F455">
        <f t="shared" si="7"/>
        <v>0</v>
      </c>
    </row>
    <row r="456" spans="1:6">
      <c r="A456">
        <v>454</v>
      </c>
      <c r="B456">
        <v>454</v>
      </c>
      <c r="C456" t="s">
        <v>1462</v>
      </c>
      <c r="D456">
        <v>0</v>
      </c>
      <c r="E456" t="s">
        <v>57</v>
      </c>
      <c r="F456">
        <f t="shared" si="7"/>
        <v>0</v>
      </c>
    </row>
    <row r="457" spans="1:6">
      <c r="A457">
        <v>455</v>
      </c>
      <c r="B457">
        <v>455</v>
      </c>
      <c r="C457" t="s">
        <v>1463</v>
      </c>
      <c r="D457">
        <v>0</v>
      </c>
      <c r="E457" t="s">
        <v>547</v>
      </c>
      <c r="F457">
        <f t="shared" si="7"/>
        <v>0</v>
      </c>
    </row>
    <row r="458" spans="1:6">
      <c r="A458">
        <v>456</v>
      </c>
      <c r="B458">
        <v>456</v>
      </c>
      <c r="C458" t="s">
        <v>1464</v>
      </c>
      <c r="D458">
        <v>0</v>
      </c>
      <c r="E458" t="s">
        <v>208</v>
      </c>
      <c r="F458">
        <f t="shared" si="7"/>
        <v>0</v>
      </c>
    </row>
    <row r="459" spans="1:6">
      <c r="A459">
        <v>457</v>
      </c>
      <c r="B459">
        <v>457</v>
      </c>
      <c r="C459" t="s">
        <v>1465</v>
      </c>
      <c r="D459">
        <v>0</v>
      </c>
      <c r="E459" t="s">
        <v>296</v>
      </c>
      <c r="F459">
        <f t="shared" si="7"/>
        <v>0</v>
      </c>
    </row>
    <row r="460" spans="1:6">
      <c r="A460">
        <v>458</v>
      </c>
      <c r="B460">
        <v>458</v>
      </c>
      <c r="C460" t="s">
        <v>1466</v>
      </c>
      <c r="D460">
        <v>0</v>
      </c>
      <c r="E460" t="s">
        <v>95</v>
      </c>
      <c r="F460">
        <f t="shared" si="7"/>
        <v>0</v>
      </c>
    </row>
    <row r="461" spans="1:6">
      <c r="A461">
        <v>459</v>
      </c>
      <c r="B461">
        <v>459</v>
      </c>
      <c r="C461" t="s">
        <v>1467</v>
      </c>
      <c r="D461">
        <v>0</v>
      </c>
      <c r="E461" t="s">
        <v>295</v>
      </c>
      <c r="F461">
        <f t="shared" si="7"/>
        <v>0</v>
      </c>
    </row>
    <row r="462" spans="1:6">
      <c r="A462">
        <v>460</v>
      </c>
      <c r="B462">
        <v>460</v>
      </c>
      <c r="C462" t="s">
        <v>1468</v>
      </c>
      <c r="D462">
        <v>0</v>
      </c>
      <c r="E462" t="s">
        <v>148</v>
      </c>
      <c r="F462">
        <f t="shared" si="7"/>
        <v>0</v>
      </c>
    </row>
    <row r="463" spans="1:6">
      <c r="A463">
        <v>461</v>
      </c>
      <c r="B463">
        <v>461</v>
      </c>
      <c r="C463" t="s">
        <v>1469</v>
      </c>
      <c r="D463">
        <v>0</v>
      </c>
      <c r="E463" t="s">
        <v>215</v>
      </c>
      <c r="F463">
        <f t="shared" si="7"/>
        <v>0</v>
      </c>
    </row>
    <row r="464" spans="1:6">
      <c r="A464">
        <v>462</v>
      </c>
      <c r="B464">
        <v>462</v>
      </c>
      <c r="C464" t="s">
        <v>1470</v>
      </c>
      <c r="D464">
        <v>0</v>
      </c>
      <c r="E464" t="s">
        <v>83</v>
      </c>
      <c r="F464">
        <f t="shared" si="7"/>
        <v>0</v>
      </c>
    </row>
    <row r="465" spans="1:6">
      <c r="A465">
        <v>463</v>
      </c>
      <c r="B465">
        <v>463</v>
      </c>
      <c r="C465" t="s">
        <v>1471</v>
      </c>
      <c r="D465">
        <v>0</v>
      </c>
      <c r="E465" t="s">
        <v>127</v>
      </c>
      <c r="F465">
        <f t="shared" si="7"/>
        <v>0</v>
      </c>
    </row>
    <row r="466" spans="1:6">
      <c r="A466">
        <v>464</v>
      </c>
      <c r="B466">
        <v>464</v>
      </c>
      <c r="C466" t="s">
        <v>1472</v>
      </c>
      <c r="D466">
        <v>0</v>
      </c>
      <c r="E466" t="s">
        <v>104</v>
      </c>
      <c r="F466">
        <f t="shared" si="7"/>
        <v>0</v>
      </c>
    </row>
    <row r="467" spans="1:6">
      <c r="A467">
        <v>465</v>
      </c>
      <c r="B467">
        <v>465</v>
      </c>
      <c r="C467" t="s">
        <v>1473</v>
      </c>
      <c r="D467">
        <v>0</v>
      </c>
      <c r="E467" t="s">
        <v>298</v>
      </c>
      <c r="F467">
        <f t="shared" si="7"/>
        <v>0</v>
      </c>
    </row>
    <row r="468" spans="1:6">
      <c r="A468">
        <v>466</v>
      </c>
      <c r="B468">
        <v>466</v>
      </c>
      <c r="C468" t="s">
        <v>1474</v>
      </c>
      <c r="D468">
        <v>0</v>
      </c>
      <c r="E468" t="s">
        <v>448</v>
      </c>
      <c r="F468">
        <f t="shared" si="7"/>
        <v>0</v>
      </c>
    </row>
    <row r="469" spans="1:6">
      <c r="A469">
        <v>467</v>
      </c>
      <c r="B469">
        <v>467</v>
      </c>
      <c r="C469" t="s">
        <v>1475</v>
      </c>
      <c r="D469">
        <v>0</v>
      </c>
      <c r="E469" t="s">
        <v>126</v>
      </c>
      <c r="F469">
        <f t="shared" si="7"/>
        <v>0</v>
      </c>
    </row>
    <row r="470" spans="1:6">
      <c r="A470">
        <v>468</v>
      </c>
      <c r="B470">
        <v>468</v>
      </c>
      <c r="C470" t="s">
        <v>1476</v>
      </c>
      <c r="D470">
        <v>0</v>
      </c>
      <c r="E470" t="s">
        <v>126</v>
      </c>
      <c r="F470">
        <f t="shared" si="7"/>
        <v>0</v>
      </c>
    </row>
    <row r="471" spans="1:6">
      <c r="A471">
        <v>469</v>
      </c>
      <c r="B471">
        <v>469</v>
      </c>
      <c r="C471" t="s">
        <v>1477</v>
      </c>
      <c r="D471">
        <v>0</v>
      </c>
      <c r="E471" t="s">
        <v>83</v>
      </c>
      <c r="F471">
        <f t="shared" si="7"/>
        <v>0</v>
      </c>
    </row>
    <row r="472" spans="1:6">
      <c r="A472">
        <v>470</v>
      </c>
      <c r="B472">
        <v>470</v>
      </c>
      <c r="C472" t="s">
        <v>1478</v>
      </c>
      <c r="D472">
        <v>0</v>
      </c>
      <c r="E472" t="s">
        <v>547</v>
      </c>
      <c r="F472">
        <f t="shared" si="7"/>
        <v>0</v>
      </c>
    </row>
    <row r="473" spans="1:6">
      <c r="A473">
        <v>471</v>
      </c>
      <c r="B473">
        <v>471</v>
      </c>
      <c r="C473" t="s">
        <v>1479</v>
      </c>
      <c r="D473">
        <v>0</v>
      </c>
      <c r="E473" t="s">
        <v>22</v>
      </c>
      <c r="F473">
        <f t="shared" si="7"/>
        <v>0</v>
      </c>
    </row>
    <row r="474" spans="1:6">
      <c r="A474">
        <v>472</v>
      </c>
      <c r="B474">
        <v>472</v>
      </c>
      <c r="C474" t="s">
        <v>1480</v>
      </c>
      <c r="D474">
        <v>0</v>
      </c>
      <c r="E474" t="s">
        <v>547</v>
      </c>
      <c r="F474">
        <f t="shared" si="7"/>
        <v>0</v>
      </c>
    </row>
    <row r="475" spans="1:6">
      <c r="A475">
        <v>473</v>
      </c>
      <c r="B475">
        <v>473</v>
      </c>
      <c r="C475" t="s">
        <v>1481</v>
      </c>
      <c r="D475">
        <v>0</v>
      </c>
      <c r="E475" t="s">
        <v>547</v>
      </c>
      <c r="F475">
        <f t="shared" si="7"/>
        <v>0</v>
      </c>
    </row>
    <row r="476" spans="1:6">
      <c r="A476">
        <v>474</v>
      </c>
      <c r="B476">
        <v>474</v>
      </c>
      <c r="C476" t="s">
        <v>1482</v>
      </c>
      <c r="D476">
        <v>0</v>
      </c>
      <c r="E476" t="s">
        <v>231</v>
      </c>
      <c r="F476">
        <f t="shared" si="7"/>
        <v>0</v>
      </c>
    </row>
    <row r="477" spans="1:6">
      <c r="A477">
        <v>475</v>
      </c>
      <c r="B477">
        <v>475</v>
      </c>
      <c r="C477" t="s">
        <v>1483</v>
      </c>
      <c r="D477">
        <v>0</v>
      </c>
      <c r="E477" t="s">
        <v>547</v>
      </c>
      <c r="F477">
        <f t="shared" si="7"/>
        <v>0</v>
      </c>
    </row>
    <row r="478" spans="1:6">
      <c r="A478">
        <v>476</v>
      </c>
      <c r="B478">
        <v>476</v>
      </c>
      <c r="C478" t="s">
        <v>1484</v>
      </c>
      <c r="D478">
        <v>0</v>
      </c>
      <c r="E478" t="s">
        <v>547</v>
      </c>
      <c r="F478">
        <f t="shared" si="7"/>
        <v>0</v>
      </c>
    </row>
    <row r="479" spans="1:6">
      <c r="A479">
        <v>477</v>
      </c>
      <c r="B479">
        <v>477</v>
      </c>
      <c r="C479" t="s">
        <v>1485</v>
      </c>
      <c r="D479">
        <v>0</v>
      </c>
      <c r="E479" t="s">
        <v>547</v>
      </c>
      <c r="F479">
        <f t="shared" si="7"/>
        <v>0</v>
      </c>
    </row>
    <row r="480" spans="1:6">
      <c r="A480">
        <v>478</v>
      </c>
      <c r="B480">
        <v>478</v>
      </c>
      <c r="C480" t="s">
        <v>1486</v>
      </c>
      <c r="D480">
        <v>0</v>
      </c>
      <c r="E480" t="s">
        <v>299</v>
      </c>
      <c r="F480">
        <f t="shared" si="7"/>
        <v>0</v>
      </c>
    </row>
    <row r="481" spans="1:6">
      <c r="A481">
        <v>479</v>
      </c>
      <c r="B481">
        <v>479</v>
      </c>
      <c r="C481" t="s">
        <v>1487</v>
      </c>
      <c r="D481">
        <v>0</v>
      </c>
      <c r="E481" t="s">
        <v>34</v>
      </c>
      <c r="F481">
        <f t="shared" si="7"/>
        <v>0</v>
      </c>
    </row>
    <row r="482" spans="1:6">
      <c r="A482">
        <v>480</v>
      </c>
      <c r="B482">
        <v>480</v>
      </c>
      <c r="C482" t="s">
        <v>1488</v>
      </c>
      <c r="D482">
        <v>0</v>
      </c>
      <c r="E482" t="s">
        <v>102</v>
      </c>
      <c r="F482">
        <f t="shared" si="7"/>
        <v>0</v>
      </c>
    </row>
    <row r="483" spans="1:6">
      <c r="A483">
        <v>481</v>
      </c>
      <c r="B483">
        <v>481</v>
      </c>
      <c r="C483" t="s">
        <v>1489</v>
      </c>
      <c r="D483">
        <v>0</v>
      </c>
      <c r="E483" t="s">
        <v>301</v>
      </c>
      <c r="F483">
        <f t="shared" si="7"/>
        <v>0</v>
      </c>
    </row>
    <row r="484" spans="1:6">
      <c r="A484">
        <v>482</v>
      </c>
      <c r="B484">
        <v>482</v>
      </c>
      <c r="C484" t="s">
        <v>1490</v>
      </c>
      <c r="D484">
        <v>0</v>
      </c>
      <c r="E484" t="s">
        <v>244</v>
      </c>
      <c r="F484">
        <f t="shared" si="7"/>
        <v>0</v>
      </c>
    </row>
    <row r="485" spans="1:6">
      <c r="A485">
        <v>483</v>
      </c>
      <c r="B485">
        <v>483</v>
      </c>
      <c r="C485" t="s">
        <v>1491</v>
      </c>
      <c r="D485">
        <v>0</v>
      </c>
      <c r="E485" t="s">
        <v>547</v>
      </c>
      <c r="F485">
        <f t="shared" si="7"/>
        <v>0</v>
      </c>
    </row>
    <row r="486" spans="1:6">
      <c r="A486">
        <v>484</v>
      </c>
      <c r="B486">
        <v>484</v>
      </c>
      <c r="C486" t="s">
        <v>1492</v>
      </c>
      <c r="D486">
        <v>0</v>
      </c>
      <c r="E486" t="s">
        <v>184</v>
      </c>
      <c r="F486">
        <f t="shared" si="7"/>
        <v>0</v>
      </c>
    </row>
    <row r="487" spans="1:6">
      <c r="A487">
        <v>485</v>
      </c>
      <c r="B487">
        <v>485</v>
      </c>
      <c r="C487" t="s">
        <v>1493</v>
      </c>
      <c r="D487">
        <v>0</v>
      </c>
      <c r="E487" t="s">
        <v>416</v>
      </c>
      <c r="F487">
        <f t="shared" si="7"/>
        <v>0</v>
      </c>
    </row>
    <row r="488" spans="1:6">
      <c r="A488">
        <v>486</v>
      </c>
      <c r="B488">
        <v>486</v>
      </c>
      <c r="C488" t="s">
        <v>1494</v>
      </c>
      <c r="D488">
        <v>0</v>
      </c>
      <c r="E488" t="s">
        <v>274</v>
      </c>
      <c r="F488">
        <f t="shared" si="7"/>
        <v>0</v>
      </c>
    </row>
    <row r="489" spans="1:6">
      <c r="A489">
        <v>487</v>
      </c>
      <c r="B489">
        <v>487</v>
      </c>
      <c r="C489" t="s">
        <v>1495</v>
      </c>
      <c r="D489">
        <v>0</v>
      </c>
      <c r="E489" t="s">
        <v>302</v>
      </c>
      <c r="F489">
        <f t="shared" si="7"/>
        <v>0</v>
      </c>
    </row>
    <row r="490" spans="1:6">
      <c r="A490">
        <v>488</v>
      </c>
      <c r="B490">
        <v>488</v>
      </c>
      <c r="C490" t="s">
        <v>1496</v>
      </c>
      <c r="D490">
        <v>0</v>
      </c>
      <c r="E490" t="s">
        <v>163</v>
      </c>
      <c r="F490">
        <f t="shared" si="7"/>
        <v>0</v>
      </c>
    </row>
    <row r="491" spans="1:6">
      <c r="A491">
        <v>489</v>
      </c>
      <c r="B491">
        <v>489</v>
      </c>
      <c r="C491" t="s">
        <v>1497</v>
      </c>
      <c r="D491">
        <v>0</v>
      </c>
      <c r="E491" t="s">
        <v>99</v>
      </c>
      <c r="F491">
        <f t="shared" si="7"/>
        <v>0</v>
      </c>
    </row>
    <row r="492" spans="1:6">
      <c r="A492">
        <v>490</v>
      </c>
      <c r="B492">
        <v>490</v>
      </c>
      <c r="C492" t="s">
        <v>1498</v>
      </c>
      <c r="D492">
        <v>0</v>
      </c>
      <c r="E492" t="s">
        <v>547</v>
      </c>
      <c r="F492">
        <f t="shared" si="7"/>
        <v>0</v>
      </c>
    </row>
    <row r="493" spans="1:6">
      <c r="A493">
        <v>491</v>
      </c>
      <c r="B493">
        <v>491</v>
      </c>
      <c r="C493" t="s">
        <v>1499</v>
      </c>
      <c r="D493">
        <v>0</v>
      </c>
      <c r="E493" t="s">
        <v>324</v>
      </c>
      <c r="F493">
        <f t="shared" si="7"/>
        <v>0</v>
      </c>
    </row>
    <row r="494" spans="1:6">
      <c r="A494">
        <v>492</v>
      </c>
      <c r="B494">
        <v>492</v>
      </c>
      <c r="C494" t="s">
        <v>1019</v>
      </c>
      <c r="D494">
        <v>0</v>
      </c>
      <c r="E494" t="s">
        <v>547</v>
      </c>
      <c r="F494">
        <f t="shared" si="7"/>
        <v>0</v>
      </c>
    </row>
    <row r="495" spans="1:6">
      <c r="A495">
        <v>493</v>
      </c>
      <c r="B495">
        <v>493</v>
      </c>
      <c r="C495" t="s">
        <v>1500</v>
      </c>
      <c r="D495">
        <v>0</v>
      </c>
      <c r="E495" t="s">
        <v>547</v>
      </c>
      <c r="F495">
        <f t="shared" si="7"/>
        <v>0</v>
      </c>
    </row>
    <row r="496" spans="1:6">
      <c r="A496">
        <v>494</v>
      </c>
      <c r="B496">
        <v>494</v>
      </c>
      <c r="C496" t="s">
        <v>1501</v>
      </c>
      <c r="D496">
        <v>0</v>
      </c>
      <c r="E496" t="s">
        <v>455</v>
      </c>
      <c r="F496">
        <f t="shared" si="7"/>
        <v>0</v>
      </c>
    </row>
    <row r="497" spans="1:6">
      <c r="A497">
        <v>495</v>
      </c>
      <c r="B497">
        <v>495</v>
      </c>
      <c r="C497" t="s">
        <v>1502</v>
      </c>
      <c r="D497">
        <v>0</v>
      </c>
      <c r="E497" t="s">
        <v>547</v>
      </c>
      <c r="F497">
        <f t="shared" si="7"/>
        <v>0</v>
      </c>
    </row>
    <row r="498" spans="1:6">
      <c r="A498">
        <v>496</v>
      </c>
      <c r="B498">
        <v>496</v>
      </c>
      <c r="C498" t="s">
        <v>1503</v>
      </c>
      <c r="D498">
        <v>0</v>
      </c>
      <c r="E498" t="s">
        <v>547</v>
      </c>
      <c r="F498">
        <f t="shared" si="7"/>
        <v>0</v>
      </c>
    </row>
    <row r="499" spans="1:6">
      <c r="A499">
        <v>497</v>
      </c>
      <c r="B499">
        <v>497</v>
      </c>
      <c r="C499" t="s">
        <v>1504</v>
      </c>
      <c r="D499">
        <v>0</v>
      </c>
      <c r="E499" t="s">
        <v>86</v>
      </c>
      <c r="F499">
        <f t="shared" si="7"/>
        <v>0</v>
      </c>
    </row>
    <row r="500" spans="1:6">
      <c r="A500">
        <v>498</v>
      </c>
      <c r="B500">
        <v>498</v>
      </c>
      <c r="C500" t="s">
        <v>1505</v>
      </c>
      <c r="D500">
        <v>0</v>
      </c>
      <c r="E500" t="s">
        <v>547</v>
      </c>
      <c r="F500">
        <f t="shared" si="7"/>
        <v>0</v>
      </c>
    </row>
    <row r="501" spans="1:6">
      <c r="A501">
        <v>499</v>
      </c>
      <c r="B501">
        <v>499</v>
      </c>
      <c r="C501" t="s">
        <v>1506</v>
      </c>
      <c r="D501">
        <v>0</v>
      </c>
      <c r="E501" t="s">
        <v>345</v>
      </c>
      <c r="F501">
        <f t="shared" si="7"/>
        <v>0</v>
      </c>
    </row>
    <row r="502" spans="1:6">
      <c r="A502">
        <v>500</v>
      </c>
      <c r="B502">
        <v>500</v>
      </c>
      <c r="C502" t="s">
        <v>1507</v>
      </c>
      <c r="D502">
        <v>0</v>
      </c>
      <c r="E502" t="s">
        <v>188</v>
      </c>
      <c r="F502">
        <f t="shared" si="7"/>
        <v>0</v>
      </c>
    </row>
    <row r="503" spans="1:6">
      <c r="A503">
        <v>501</v>
      </c>
      <c r="B503">
        <v>501</v>
      </c>
      <c r="C503" t="s">
        <v>1508</v>
      </c>
      <c r="D503">
        <v>0</v>
      </c>
      <c r="E503" t="s">
        <v>190</v>
      </c>
      <c r="F503">
        <f t="shared" si="7"/>
        <v>0</v>
      </c>
    </row>
    <row r="504" spans="1:6">
      <c r="A504">
        <v>502</v>
      </c>
      <c r="B504">
        <v>502</v>
      </c>
      <c r="C504" t="s">
        <v>1509</v>
      </c>
      <c r="D504">
        <v>0</v>
      </c>
      <c r="E504" t="s">
        <v>547</v>
      </c>
      <c r="F504">
        <f t="shared" si="7"/>
        <v>0</v>
      </c>
    </row>
    <row r="505" spans="1:6">
      <c r="A505">
        <v>503</v>
      </c>
      <c r="B505">
        <v>503</v>
      </c>
      <c r="C505" t="s">
        <v>1510</v>
      </c>
      <c r="D505">
        <v>0</v>
      </c>
      <c r="E505" t="s">
        <v>249</v>
      </c>
      <c r="F505">
        <f t="shared" si="7"/>
        <v>0</v>
      </c>
    </row>
    <row r="506" spans="1:6">
      <c r="A506">
        <v>504</v>
      </c>
      <c r="B506">
        <v>504</v>
      </c>
      <c r="C506" t="s">
        <v>1511</v>
      </c>
      <c r="D506">
        <v>0</v>
      </c>
      <c r="E506" t="s">
        <v>57</v>
      </c>
      <c r="F506">
        <f t="shared" si="7"/>
        <v>0</v>
      </c>
    </row>
    <row r="507" spans="1:6">
      <c r="A507">
        <v>505</v>
      </c>
      <c r="B507">
        <v>505</v>
      </c>
      <c r="C507" t="s">
        <v>1512</v>
      </c>
      <c r="D507">
        <v>0</v>
      </c>
      <c r="E507" t="s">
        <v>52</v>
      </c>
      <c r="F507">
        <f t="shared" si="7"/>
        <v>0</v>
      </c>
    </row>
    <row r="508" spans="1:6">
      <c r="A508">
        <v>506</v>
      </c>
      <c r="B508">
        <v>506</v>
      </c>
      <c r="C508" t="s">
        <v>1513</v>
      </c>
      <c r="D508">
        <v>0</v>
      </c>
      <c r="E508" t="s">
        <v>86</v>
      </c>
      <c r="F508">
        <f t="shared" si="7"/>
        <v>0</v>
      </c>
    </row>
    <row r="509" spans="1:6">
      <c r="A509">
        <v>507</v>
      </c>
      <c r="B509">
        <v>507</v>
      </c>
      <c r="C509" t="s">
        <v>1514</v>
      </c>
      <c r="D509">
        <v>0</v>
      </c>
      <c r="E509" t="s">
        <v>547</v>
      </c>
      <c r="F509">
        <f t="shared" si="7"/>
        <v>0</v>
      </c>
    </row>
    <row r="510" spans="1:6">
      <c r="A510">
        <v>508</v>
      </c>
      <c r="B510">
        <v>508</v>
      </c>
      <c r="C510" t="s">
        <v>1515</v>
      </c>
      <c r="D510">
        <v>0</v>
      </c>
      <c r="E510" t="s">
        <v>156</v>
      </c>
      <c r="F510">
        <f t="shared" si="7"/>
        <v>0</v>
      </c>
    </row>
    <row r="511" spans="1:6">
      <c r="A511">
        <v>509</v>
      </c>
      <c r="B511">
        <v>509</v>
      </c>
      <c r="C511" t="s">
        <v>1516</v>
      </c>
      <c r="D511">
        <v>0</v>
      </c>
      <c r="E511" t="s">
        <v>65</v>
      </c>
      <c r="F511">
        <f t="shared" si="7"/>
        <v>0</v>
      </c>
    </row>
    <row r="512" spans="1:6">
      <c r="A512">
        <v>510</v>
      </c>
      <c r="B512">
        <v>510</v>
      </c>
      <c r="C512" t="s">
        <v>1517</v>
      </c>
      <c r="D512">
        <v>0</v>
      </c>
      <c r="E512" t="s">
        <v>148</v>
      </c>
      <c r="F512">
        <f t="shared" si="7"/>
        <v>0</v>
      </c>
    </row>
    <row r="513" spans="1:6">
      <c r="A513">
        <v>511</v>
      </c>
      <c r="B513">
        <v>511</v>
      </c>
      <c r="C513" t="s">
        <v>1518</v>
      </c>
      <c r="D513">
        <v>0</v>
      </c>
      <c r="E513" t="s">
        <v>255</v>
      </c>
      <c r="F513">
        <f t="shared" si="7"/>
        <v>0</v>
      </c>
    </row>
    <row r="514" spans="1:6">
      <c r="A514">
        <v>512</v>
      </c>
      <c r="B514">
        <v>512</v>
      </c>
      <c r="C514" t="s">
        <v>1519</v>
      </c>
      <c r="D514">
        <v>0</v>
      </c>
      <c r="E514" t="s">
        <v>327</v>
      </c>
      <c r="F514">
        <f t="shared" si="7"/>
        <v>0</v>
      </c>
    </row>
    <row r="515" spans="1:6">
      <c r="A515">
        <v>513</v>
      </c>
      <c r="B515">
        <v>513</v>
      </c>
      <c r="C515" t="s">
        <v>1520</v>
      </c>
      <c r="D515">
        <v>0</v>
      </c>
      <c r="E515" t="s">
        <v>94</v>
      </c>
      <c r="F515">
        <f t="shared" ref="F515:F578" si="8">D515</f>
        <v>0</v>
      </c>
    </row>
    <row r="516" spans="1:6">
      <c r="A516">
        <v>514</v>
      </c>
      <c r="B516">
        <v>514</v>
      </c>
      <c r="C516" t="s">
        <v>1521</v>
      </c>
      <c r="D516">
        <v>0</v>
      </c>
      <c r="E516" t="s">
        <v>86</v>
      </c>
      <c r="F516">
        <f t="shared" si="8"/>
        <v>0</v>
      </c>
    </row>
    <row r="517" spans="1:6">
      <c r="A517">
        <v>515</v>
      </c>
      <c r="B517">
        <v>515</v>
      </c>
      <c r="C517" t="s">
        <v>1522</v>
      </c>
      <c r="D517">
        <v>0</v>
      </c>
      <c r="E517" t="s">
        <v>471</v>
      </c>
      <c r="F517">
        <f t="shared" si="8"/>
        <v>0</v>
      </c>
    </row>
    <row r="518" spans="1:6">
      <c r="A518">
        <v>516</v>
      </c>
      <c r="B518">
        <v>516</v>
      </c>
      <c r="C518" t="s">
        <v>1523</v>
      </c>
      <c r="D518">
        <v>0</v>
      </c>
      <c r="E518" t="s">
        <v>119</v>
      </c>
      <c r="F518">
        <f t="shared" si="8"/>
        <v>0</v>
      </c>
    </row>
    <row r="519" spans="1:6">
      <c r="A519">
        <v>517</v>
      </c>
      <c r="B519">
        <v>517</v>
      </c>
      <c r="C519" t="s">
        <v>1524</v>
      </c>
      <c r="D519">
        <v>0</v>
      </c>
      <c r="E519" t="s">
        <v>547</v>
      </c>
      <c r="F519">
        <f t="shared" si="8"/>
        <v>0</v>
      </c>
    </row>
    <row r="520" spans="1:6">
      <c r="A520">
        <v>518</v>
      </c>
      <c r="B520">
        <v>518</v>
      </c>
      <c r="C520" t="s">
        <v>1525</v>
      </c>
      <c r="D520">
        <v>0</v>
      </c>
      <c r="E520" t="s">
        <v>72</v>
      </c>
      <c r="F520">
        <f t="shared" si="8"/>
        <v>0</v>
      </c>
    </row>
    <row r="521" spans="1:6">
      <c r="A521">
        <v>519</v>
      </c>
      <c r="B521">
        <v>519</v>
      </c>
      <c r="C521" t="s">
        <v>1526</v>
      </c>
      <c r="D521">
        <v>0</v>
      </c>
      <c r="E521" t="s">
        <v>547</v>
      </c>
      <c r="F521">
        <f t="shared" si="8"/>
        <v>0</v>
      </c>
    </row>
    <row r="522" spans="1:6">
      <c r="A522">
        <v>520</v>
      </c>
      <c r="B522">
        <v>520</v>
      </c>
      <c r="C522" t="s">
        <v>1527</v>
      </c>
      <c r="D522">
        <v>0</v>
      </c>
      <c r="E522" t="s">
        <v>547</v>
      </c>
      <c r="F522">
        <f t="shared" si="8"/>
        <v>0</v>
      </c>
    </row>
    <row r="523" spans="1:6">
      <c r="A523">
        <v>521</v>
      </c>
      <c r="B523">
        <v>521</v>
      </c>
      <c r="C523" t="s">
        <v>1528</v>
      </c>
      <c r="D523">
        <v>0</v>
      </c>
      <c r="E523" t="s">
        <v>149</v>
      </c>
      <c r="F523">
        <f t="shared" si="8"/>
        <v>0</v>
      </c>
    </row>
    <row r="524" spans="1:6">
      <c r="A524">
        <v>522</v>
      </c>
      <c r="B524">
        <v>522</v>
      </c>
      <c r="C524" t="s">
        <v>1529</v>
      </c>
      <c r="D524">
        <v>0</v>
      </c>
      <c r="E524" t="s">
        <v>194</v>
      </c>
      <c r="F524">
        <f t="shared" si="8"/>
        <v>0</v>
      </c>
    </row>
    <row r="525" spans="1:6">
      <c r="A525">
        <v>523</v>
      </c>
      <c r="B525">
        <v>523</v>
      </c>
      <c r="C525" t="s">
        <v>1530</v>
      </c>
      <c r="D525">
        <v>0</v>
      </c>
      <c r="E525" t="s">
        <v>270</v>
      </c>
      <c r="F525">
        <f t="shared" si="8"/>
        <v>0</v>
      </c>
    </row>
    <row r="526" spans="1:6">
      <c r="A526">
        <v>524</v>
      </c>
      <c r="B526">
        <v>524</v>
      </c>
      <c r="C526" t="s">
        <v>1531</v>
      </c>
      <c r="D526">
        <v>0</v>
      </c>
      <c r="E526" t="s">
        <v>498</v>
      </c>
      <c r="F526">
        <f t="shared" si="8"/>
        <v>0</v>
      </c>
    </row>
    <row r="527" spans="1:6">
      <c r="A527">
        <v>525</v>
      </c>
      <c r="B527">
        <v>525</v>
      </c>
      <c r="C527" t="s">
        <v>1532</v>
      </c>
      <c r="D527">
        <v>0</v>
      </c>
      <c r="E527" t="s">
        <v>37</v>
      </c>
      <c r="F527">
        <f t="shared" si="8"/>
        <v>0</v>
      </c>
    </row>
    <row r="528" spans="1:6">
      <c r="A528">
        <v>526</v>
      </c>
      <c r="B528">
        <v>526</v>
      </c>
      <c r="C528" t="s">
        <v>1533</v>
      </c>
      <c r="D528">
        <v>0</v>
      </c>
      <c r="E528" t="s">
        <v>547</v>
      </c>
      <c r="F528">
        <f t="shared" si="8"/>
        <v>0</v>
      </c>
    </row>
    <row r="529" spans="1:6">
      <c r="A529">
        <v>527</v>
      </c>
      <c r="B529">
        <v>527</v>
      </c>
      <c r="C529" t="s">
        <v>1534</v>
      </c>
      <c r="D529">
        <v>0</v>
      </c>
      <c r="E529" t="s">
        <v>220</v>
      </c>
      <c r="F529">
        <f t="shared" si="8"/>
        <v>0</v>
      </c>
    </row>
    <row r="530" spans="1:6">
      <c r="A530">
        <v>528</v>
      </c>
      <c r="B530">
        <v>528</v>
      </c>
      <c r="C530" t="s">
        <v>1535</v>
      </c>
      <c r="D530">
        <v>0</v>
      </c>
      <c r="E530" t="s">
        <v>11</v>
      </c>
      <c r="F530">
        <f t="shared" si="8"/>
        <v>0</v>
      </c>
    </row>
    <row r="531" spans="1:6">
      <c r="A531">
        <v>529</v>
      </c>
      <c r="B531">
        <v>529</v>
      </c>
      <c r="C531" t="s">
        <v>1536</v>
      </c>
      <c r="D531">
        <v>0</v>
      </c>
      <c r="E531" t="s">
        <v>376</v>
      </c>
      <c r="F531">
        <f t="shared" si="8"/>
        <v>0</v>
      </c>
    </row>
    <row r="532" spans="1:6">
      <c r="A532">
        <v>530</v>
      </c>
      <c r="B532">
        <v>530</v>
      </c>
      <c r="C532" t="s">
        <v>1537</v>
      </c>
      <c r="D532">
        <v>0</v>
      </c>
      <c r="E532" t="s">
        <v>57</v>
      </c>
      <c r="F532">
        <f t="shared" si="8"/>
        <v>0</v>
      </c>
    </row>
    <row r="533" spans="1:6">
      <c r="A533">
        <v>531</v>
      </c>
      <c r="B533">
        <v>531</v>
      </c>
      <c r="C533" t="s">
        <v>1538</v>
      </c>
      <c r="D533">
        <v>0</v>
      </c>
      <c r="E533" t="s">
        <v>262</v>
      </c>
      <c r="F533">
        <f t="shared" si="8"/>
        <v>0</v>
      </c>
    </row>
    <row r="534" spans="1:6">
      <c r="A534">
        <v>532</v>
      </c>
      <c r="B534">
        <v>532</v>
      </c>
      <c r="C534" t="s">
        <v>1539</v>
      </c>
      <c r="D534">
        <v>0</v>
      </c>
      <c r="E534" t="s">
        <v>153</v>
      </c>
      <c r="F534">
        <f t="shared" si="8"/>
        <v>0</v>
      </c>
    </row>
    <row r="535" spans="1:6">
      <c r="A535">
        <v>533</v>
      </c>
      <c r="B535">
        <v>533</v>
      </c>
      <c r="C535" t="s">
        <v>1019</v>
      </c>
      <c r="D535">
        <v>0</v>
      </c>
      <c r="E535" t="s">
        <v>547</v>
      </c>
      <c r="F535">
        <f t="shared" si="8"/>
        <v>0</v>
      </c>
    </row>
    <row r="536" spans="1:6">
      <c r="A536">
        <v>534</v>
      </c>
      <c r="B536">
        <v>534</v>
      </c>
      <c r="C536" t="s">
        <v>1540</v>
      </c>
      <c r="D536">
        <v>0</v>
      </c>
      <c r="E536" t="s">
        <v>547</v>
      </c>
      <c r="F536">
        <f t="shared" si="8"/>
        <v>0</v>
      </c>
    </row>
    <row r="537" spans="1:6">
      <c r="A537">
        <v>535</v>
      </c>
      <c r="B537">
        <v>535</v>
      </c>
      <c r="C537" t="s">
        <v>1541</v>
      </c>
      <c r="D537">
        <v>0</v>
      </c>
      <c r="E537" t="s">
        <v>547</v>
      </c>
      <c r="F537">
        <f t="shared" si="8"/>
        <v>0</v>
      </c>
    </row>
    <row r="538" spans="1:6">
      <c r="A538">
        <v>536</v>
      </c>
      <c r="B538">
        <v>536</v>
      </c>
      <c r="C538" t="s">
        <v>1542</v>
      </c>
      <c r="D538">
        <v>0</v>
      </c>
      <c r="E538" t="s">
        <v>547</v>
      </c>
      <c r="F538">
        <f t="shared" si="8"/>
        <v>0</v>
      </c>
    </row>
    <row r="539" spans="1:6">
      <c r="A539">
        <v>537</v>
      </c>
      <c r="B539">
        <v>537</v>
      </c>
      <c r="C539" t="s">
        <v>1543</v>
      </c>
      <c r="D539">
        <v>0</v>
      </c>
      <c r="E539" t="s">
        <v>126</v>
      </c>
      <c r="F539">
        <f t="shared" si="8"/>
        <v>0</v>
      </c>
    </row>
    <row r="540" spans="1:6">
      <c r="A540">
        <v>538</v>
      </c>
      <c r="B540">
        <v>538</v>
      </c>
      <c r="C540" t="s">
        <v>1544</v>
      </c>
      <c r="D540">
        <v>0</v>
      </c>
      <c r="E540" t="s">
        <v>103</v>
      </c>
      <c r="F540">
        <f t="shared" si="8"/>
        <v>0</v>
      </c>
    </row>
    <row r="541" spans="1:6">
      <c r="A541">
        <v>539</v>
      </c>
      <c r="B541">
        <v>539</v>
      </c>
      <c r="C541" t="s">
        <v>1545</v>
      </c>
      <c r="D541">
        <v>0</v>
      </c>
      <c r="E541" t="s">
        <v>124</v>
      </c>
      <c r="F541">
        <f t="shared" si="8"/>
        <v>0</v>
      </c>
    </row>
    <row r="542" spans="1:6">
      <c r="A542">
        <v>540</v>
      </c>
      <c r="B542">
        <v>540</v>
      </c>
      <c r="C542" t="s">
        <v>1546</v>
      </c>
      <c r="D542">
        <v>0</v>
      </c>
      <c r="E542" t="s">
        <v>547</v>
      </c>
      <c r="F542">
        <f t="shared" si="8"/>
        <v>0</v>
      </c>
    </row>
    <row r="543" spans="1:6">
      <c r="A543">
        <v>541</v>
      </c>
      <c r="B543">
        <v>541</v>
      </c>
      <c r="C543" t="s">
        <v>1547</v>
      </c>
      <c r="D543">
        <v>0</v>
      </c>
      <c r="E543" t="s">
        <v>547</v>
      </c>
      <c r="F543">
        <f t="shared" si="8"/>
        <v>0</v>
      </c>
    </row>
    <row r="544" spans="1:6">
      <c r="A544">
        <v>542</v>
      </c>
      <c r="B544">
        <v>542</v>
      </c>
      <c r="C544" t="s">
        <v>1548</v>
      </c>
      <c r="D544">
        <v>0</v>
      </c>
      <c r="E544" t="s">
        <v>547</v>
      </c>
      <c r="F544">
        <f t="shared" si="8"/>
        <v>0</v>
      </c>
    </row>
    <row r="545" spans="1:6">
      <c r="A545">
        <v>543</v>
      </c>
      <c r="B545">
        <v>543</v>
      </c>
      <c r="C545" t="s">
        <v>1549</v>
      </c>
      <c r="D545">
        <v>0</v>
      </c>
      <c r="E545" t="s">
        <v>357</v>
      </c>
      <c r="F545">
        <f t="shared" si="8"/>
        <v>0</v>
      </c>
    </row>
    <row r="546" spans="1:6">
      <c r="A546">
        <v>544</v>
      </c>
      <c r="B546">
        <v>544</v>
      </c>
      <c r="C546" t="s">
        <v>1550</v>
      </c>
      <c r="D546">
        <v>0</v>
      </c>
      <c r="E546" t="s">
        <v>188</v>
      </c>
      <c r="F546">
        <f t="shared" si="8"/>
        <v>0</v>
      </c>
    </row>
    <row r="547" spans="1:6">
      <c r="A547">
        <v>545</v>
      </c>
      <c r="B547">
        <v>545</v>
      </c>
      <c r="C547" t="s">
        <v>1551</v>
      </c>
      <c r="D547">
        <v>0</v>
      </c>
      <c r="E547" t="s">
        <v>103</v>
      </c>
      <c r="F547">
        <f t="shared" si="8"/>
        <v>0</v>
      </c>
    </row>
    <row r="548" spans="1:6">
      <c r="A548">
        <v>546</v>
      </c>
      <c r="B548">
        <v>546</v>
      </c>
      <c r="C548" t="s">
        <v>1552</v>
      </c>
      <c r="D548">
        <v>0</v>
      </c>
      <c r="E548" t="s">
        <v>34</v>
      </c>
      <c r="F548">
        <f t="shared" si="8"/>
        <v>0</v>
      </c>
    </row>
    <row r="549" spans="1:6">
      <c r="A549">
        <v>547</v>
      </c>
      <c r="B549">
        <v>547</v>
      </c>
      <c r="C549" t="s">
        <v>1553</v>
      </c>
      <c r="D549">
        <v>0</v>
      </c>
      <c r="E549" t="s">
        <v>156</v>
      </c>
      <c r="F549">
        <f t="shared" si="8"/>
        <v>0</v>
      </c>
    </row>
    <row r="550" spans="1:6">
      <c r="A550">
        <v>548</v>
      </c>
      <c r="B550">
        <v>548</v>
      </c>
      <c r="C550" t="s">
        <v>1554</v>
      </c>
      <c r="D550">
        <v>0</v>
      </c>
      <c r="E550" t="s">
        <v>338</v>
      </c>
      <c r="F550">
        <f t="shared" si="8"/>
        <v>0</v>
      </c>
    </row>
    <row r="551" spans="1:6">
      <c r="A551">
        <v>549</v>
      </c>
      <c r="B551">
        <v>549</v>
      </c>
      <c r="C551" t="s">
        <v>1555</v>
      </c>
      <c r="D551">
        <v>0</v>
      </c>
      <c r="E551" t="s">
        <v>344</v>
      </c>
      <c r="F551">
        <f t="shared" si="8"/>
        <v>0</v>
      </c>
    </row>
    <row r="552" spans="1:6">
      <c r="A552">
        <v>550</v>
      </c>
      <c r="B552">
        <v>550</v>
      </c>
      <c r="C552" t="s">
        <v>1556</v>
      </c>
      <c r="D552">
        <v>0</v>
      </c>
      <c r="E552" t="s">
        <v>547</v>
      </c>
      <c r="F552">
        <f t="shared" si="8"/>
        <v>0</v>
      </c>
    </row>
    <row r="553" spans="1:6">
      <c r="A553">
        <v>551</v>
      </c>
      <c r="B553">
        <v>551</v>
      </c>
      <c r="C553" t="s">
        <v>1557</v>
      </c>
      <c r="D553">
        <v>0</v>
      </c>
      <c r="E553" t="s">
        <v>547</v>
      </c>
      <c r="F553">
        <f t="shared" si="8"/>
        <v>0</v>
      </c>
    </row>
    <row r="554" spans="1:6">
      <c r="A554">
        <v>552</v>
      </c>
      <c r="B554">
        <v>552</v>
      </c>
      <c r="C554" t="s">
        <v>1558</v>
      </c>
      <c r="D554">
        <v>0</v>
      </c>
      <c r="E554" t="s">
        <v>158</v>
      </c>
      <c r="F554">
        <f t="shared" si="8"/>
        <v>0</v>
      </c>
    </row>
    <row r="555" spans="1:6">
      <c r="A555">
        <v>553</v>
      </c>
      <c r="B555">
        <v>553</v>
      </c>
      <c r="C555" t="s">
        <v>1559</v>
      </c>
      <c r="D555">
        <v>0</v>
      </c>
      <c r="E555" t="s">
        <v>83</v>
      </c>
      <c r="F555">
        <f t="shared" si="8"/>
        <v>0</v>
      </c>
    </row>
    <row r="556" spans="1:6">
      <c r="A556">
        <v>554</v>
      </c>
      <c r="B556">
        <v>554</v>
      </c>
      <c r="C556" t="s">
        <v>1560</v>
      </c>
      <c r="D556">
        <v>0</v>
      </c>
      <c r="E556" t="s">
        <v>83</v>
      </c>
      <c r="F556">
        <f t="shared" si="8"/>
        <v>0</v>
      </c>
    </row>
    <row r="557" spans="1:6">
      <c r="A557">
        <v>555</v>
      </c>
      <c r="B557">
        <v>555</v>
      </c>
      <c r="C557" t="s">
        <v>1561</v>
      </c>
      <c r="D557">
        <v>0</v>
      </c>
      <c r="E557" t="s">
        <v>547</v>
      </c>
      <c r="F557">
        <f t="shared" si="8"/>
        <v>0</v>
      </c>
    </row>
    <row r="558" spans="1:6">
      <c r="A558">
        <v>556</v>
      </c>
      <c r="B558">
        <v>556</v>
      </c>
      <c r="C558" t="s">
        <v>1562</v>
      </c>
      <c r="D558">
        <v>0</v>
      </c>
      <c r="E558" t="s">
        <v>173</v>
      </c>
      <c r="F558">
        <f t="shared" si="8"/>
        <v>0</v>
      </c>
    </row>
    <row r="559" spans="1:6">
      <c r="A559">
        <v>557</v>
      </c>
      <c r="B559">
        <v>557</v>
      </c>
      <c r="C559" t="s">
        <v>1563</v>
      </c>
      <c r="D559">
        <v>0</v>
      </c>
      <c r="E559" t="s">
        <v>353</v>
      </c>
      <c r="F559">
        <f t="shared" si="8"/>
        <v>0</v>
      </c>
    </row>
    <row r="560" spans="1:6">
      <c r="A560">
        <v>558</v>
      </c>
      <c r="B560">
        <v>558</v>
      </c>
      <c r="C560" t="s">
        <v>1564</v>
      </c>
      <c r="D560">
        <v>0</v>
      </c>
      <c r="E560" t="s">
        <v>261</v>
      </c>
      <c r="F560">
        <f t="shared" si="8"/>
        <v>0</v>
      </c>
    </row>
    <row r="561" spans="1:6">
      <c r="A561">
        <v>559</v>
      </c>
      <c r="B561">
        <v>559</v>
      </c>
      <c r="C561" t="s">
        <v>1565</v>
      </c>
      <c r="D561">
        <v>0</v>
      </c>
      <c r="E561" t="s">
        <v>547</v>
      </c>
      <c r="F561">
        <f t="shared" si="8"/>
        <v>0</v>
      </c>
    </row>
    <row r="562" spans="1:6">
      <c r="A562">
        <v>560</v>
      </c>
      <c r="B562">
        <v>560</v>
      </c>
      <c r="C562" t="s">
        <v>1566</v>
      </c>
      <c r="D562">
        <v>0</v>
      </c>
      <c r="E562" t="s">
        <v>124</v>
      </c>
      <c r="F562">
        <f t="shared" si="8"/>
        <v>0</v>
      </c>
    </row>
    <row r="563" spans="1:6">
      <c r="A563">
        <v>561</v>
      </c>
      <c r="B563">
        <v>561</v>
      </c>
      <c r="C563" t="s">
        <v>1567</v>
      </c>
      <c r="D563">
        <v>0</v>
      </c>
      <c r="E563" t="s">
        <v>547</v>
      </c>
      <c r="F563">
        <f t="shared" si="8"/>
        <v>0</v>
      </c>
    </row>
    <row r="564" spans="1:6">
      <c r="A564">
        <v>562</v>
      </c>
      <c r="B564">
        <v>562</v>
      </c>
      <c r="C564" t="s">
        <v>1568</v>
      </c>
      <c r="D564">
        <v>0</v>
      </c>
      <c r="E564" t="s">
        <v>547</v>
      </c>
      <c r="F564">
        <f t="shared" si="8"/>
        <v>0</v>
      </c>
    </row>
    <row r="565" spans="1:6">
      <c r="A565">
        <v>563</v>
      </c>
      <c r="B565">
        <v>563</v>
      </c>
      <c r="C565" t="s">
        <v>1569</v>
      </c>
      <c r="D565">
        <v>0</v>
      </c>
      <c r="E565" t="s">
        <v>216</v>
      </c>
      <c r="F565">
        <f t="shared" si="8"/>
        <v>0</v>
      </c>
    </row>
    <row r="566" spans="1:6">
      <c r="A566">
        <v>564</v>
      </c>
      <c r="B566">
        <v>564</v>
      </c>
      <c r="C566" t="s">
        <v>1570</v>
      </c>
      <c r="D566">
        <v>0</v>
      </c>
      <c r="E566" t="s">
        <v>547</v>
      </c>
      <c r="F566">
        <f t="shared" si="8"/>
        <v>0</v>
      </c>
    </row>
    <row r="567" spans="1:6">
      <c r="A567">
        <v>565</v>
      </c>
      <c r="B567">
        <v>565</v>
      </c>
      <c r="C567" t="s">
        <v>1571</v>
      </c>
      <c r="D567">
        <v>0</v>
      </c>
      <c r="E567" t="s">
        <v>101</v>
      </c>
      <c r="F567">
        <f t="shared" si="8"/>
        <v>0</v>
      </c>
    </row>
    <row r="568" spans="1:6">
      <c r="A568">
        <v>566</v>
      </c>
      <c r="B568">
        <v>566</v>
      </c>
      <c r="C568" t="s">
        <v>1572</v>
      </c>
      <c r="D568">
        <v>0</v>
      </c>
      <c r="E568" t="s">
        <v>110</v>
      </c>
      <c r="F568">
        <f t="shared" si="8"/>
        <v>0</v>
      </c>
    </row>
    <row r="569" spans="1:6">
      <c r="A569">
        <v>567</v>
      </c>
      <c r="B569">
        <v>567</v>
      </c>
      <c r="C569" t="s">
        <v>1573</v>
      </c>
      <c r="D569">
        <v>0</v>
      </c>
      <c r="E569" t="s">
        <v>86</v>
      </c>
      <c r="F569">
        <f t="shared" si="8"/>
        <v>0</v>
      </c>
    </row>
    <row r="570" spans="1:6">
      <c r="A570">
        <v>568</v>
      </c>
      <c r="B570">
        <v>568</v>
      </c>
      <c r="C570" t="s">
        <v>1574</v>
      </c>
      <c r="D570">
        <v>0</v>
      </c>
      <c r="E570" t="s">
        <v>156</v>
      </c>
      <c r="F570">
        <f t="shared" si="8"/>
        <v>0</v>
      </c>
    </row>
    <row r="571" spans="1:6">
      <c r="A571">
        <v>569</v>
      </c>
      <c r="B571">
        <v>569</v>
      </c>
      <c r="C571" t="s">
        <v>1575</v>
      </c>
      <c r="D571">
        <v>0</v>
      </c>
      <c r="E571" t="s">
        <v>194</v>
      </c>
      <c r="F571">
        <f t="shared" si="8"/>
        <v>0</v>
      </c>
    </row>
    <row r="572" spans="1:6">
      <c r="A572">
        <v>570</v>
      </c>
      <c r="B572">
        <v>570</v>
      </c>
      <c r="C572" t="s">
        <v>1576</v>
      </c>
      <c r="D572">
        <v>0</v>
      </c>
      <c r="E572" t="s">
        <v>109</v>
      </c>
      <c r="F572">
        <f t="shared" si="8"/>
        <v>0</v>
      </c>
    </row>
    <row r="573" spans="1:6">
      <c r="A573">
        <v>571</v>
      </c>
      <c r="B573">
        <v>571</v>
      </c>
      <c r="C573" t="s">
        <v>1577</v>
      </c>
      <c r="D573">
        <v>0</v>
      </c>
      <c r="E573" t="s">
        <v>179</v>
      </c>
      <c r="F573">
        <f t="shared" si="8"/>
        <v>0</v>
      </c>
    </row>
    <row r="574" spans="1:6">
      <c r="A574">
        <v>572</v>
      </c>
      <c r="B574">
        <v>572</v>
      </c>
      <c r="C574" t="s">
        <v>1578</v>
      </c>
      <c r="D574">
        <v>0</v>
      </c>
      <c r="E574" t="s">
        <v>101</v>
      </c>
      <c r="F574">
        <f t="shared" si="8"/>
        <v>0</v>
      </c>
    </row>
    <row r="575" spans="1:6">
      <c r="A575">
        <v>573</v>
      </c>
      <c r="B575">
        <v>573</v>
      </c>
      <c r="C575" t="s">
        <v>1579</v>
      </c>
      <c r="D575">
        <v>0</v>
      </c>
      <c r="E575" t="s">
        <v>470</v>
      </c>
      <c r="F575">
        <f t="shared" si="8"/>
        <v>0</v>
      </c>
    </row>
    <row r="576" spans="1:6">
      <c r="A576">
        <v>574</v>
      </c>
      <c r="B576">
        <v>574</v>
      </c>
      <c r="C576" t="s">
        <v>1019</v>
      </c>
      <c r="D576">
        <v>0</v>
      </c>
      <c r="E576" t="s">
        <v>547</v>
      </c>
      <c r="F576">
        <f t="shared" si="8"/>
        <v>0</v>
      </c>
    </row>
    <row r="577" spans="1:6">
      <c r="A577">
        <v>575</v>
      </c>
      <c r="B577">
        <v>575</v>
      </c>
      <c r="C577" t="s">
        <v>1580</v>
      </c>
      <c r="D577">
        <v>0</v>
      </c>
      <c r="E577" t="s">
        <v>89</v>
      </c>
      <c r="F577">
        <f t="shared" si="8"/>
        <v>0</v>
      </c>
    </row>
    <row r="578" spans="1:6">
      <c r="A578">
        <v>576</v>
      </c>
      <c r="B578">
        <v>576</v>
      </c>
      <c r="C578" t="s">
        <v>1581</v>
      </c>
      <c r="D578">
        <v>0</v>
      </c>
      <c r="E578" t="s">
        <v>421</v>
      </c>
      <c r="F578">
        <f t="shared" si="8"/>
        <v>0</v>
      </c>
    </row>
    <row r="579" spans="1:6">
      <c r="A579">
        <v>577</v>
      </c>
      <c r="B579">
        <v>577</v>
      </c>
      <c r="C579" t="s">
        <v>1582</v>
      </c>
      <c r="D579">
        <v>0</v>
      </c>
      <c r="E579" t="s">
        <v>103</v>
      </c>
      <c r="F579">
        <f t="shared" ref="F579:F642" si="9">D579</f>
        <v>0</v>
      </c>
    </row>
    <row r="580" spans="1:6">
      <c r="A580">
        <v>578</v>
      </c>
      <c r="B580">
        <v>578</v>
      </c>
      <c r="C580" t="s">
        <v>1583</v>
      </c>
      <c r="D580">
        <v>0</v>
      </c>
      <c r="E580" t="s">
        <v>547</v>
      </c>
      <c r="F580">
        <f t="shared" si="9"/>
        <v>0</v>
      </c>
    </row>
    <row r="581" spans="1:6">
      <c r="A581">
        <v>579</v>
      </c>
      <c r="B581">
        <v>579</v>
      </c>
      <c r="C581" t="s">
        <v>1584</v>
      </c>
      <c r="D581">
        <v>0</v>
      </c>
      <c r="E581" t="s">
        <v>393</v>
      </c>
      <c r="F581">
        <f t="shared" si="9"/>
        <v>0</v>
      </c>
    </row>
    <row r="582" spans="1:6">
      <c r="A582">
        <v>580</v>
      </c>
      <c r="B582">
        <v>580</v>
      </c>
      <c r="C582" t="s">
        <v>1585</v>
      </c>
      <c r="D582">
        <v>0</v>
      </c>
      <c r="E582" t="s">
        <v>547</v>
      </c>
      <c r="F582">
        <f t="shared" si="9"/>
        <v>0</v>
      </c>
    </row>
    <row r="583" spans="1:6">
      <c r="A583">
        <v>581</v>
      </c>
      <c r="B583">
        <v>581</v>
      </c>
      <c r="C583" t="s">
        <v>1586</v>
      </c>
      <c r="D583">
        <v>0</v>
      </c>
      <c r="E583" t="s">
        <v>547</v>
      </c>
      <c r="F583">
        <f t="shared" si="9"/>
        <v>0</v>
      </c>
    </row>
    <row r="584" spans="1:6">
      <c r="A584">
        <v>582</v>
      </c>
      <c r="B584">
        <v>582</v>
      </c>
      <c r="C584" t="s">
        <v>1587</v>
      </c>
      <c r="D584">
        <v>0</v>
      </c>
      <c r="E584" t="s">
        <v>237</v>
      </c>
      <c r="F584">
        <f t="shared" si="9"/>
        <v>0</v>
      </c>
    </row>
    <row r="585" spans="1:6">
      <c r="A585">
        <v>583</v>
      </c>
      <c r="B585">
        <v>583</v>
      </c>
      <c r="C585" t="s">
        <v>1588</v>
      </c>
      <c r="D585">
        <v>0</v>
      </c>
      <c r="E585" t="s">
        <v>106</v>
      </c>
      <c r="F585">
        <f t="shared" si="9"/>
        <v>0</v>
      </c>
    </row>
    <row r="586" spans="1:6">
      <c r="A586">
        <v>584</v>
      </c>
      <c r="B586">
        <v>584</v>
      </c>
      <c r="C586" t="s">
        <v>1589</v>
      </c>
      <c r="D586">
        <v>0</v>
      </c>
      <c r="E586" t="s">
        <v>547</v>
      </c>
      <c r="F586">
        <f t="shared" si="9"/>
        <v>0</v>
      </c>
    </row>
    <row r="587" spans="1:6">
      <c r="A587">
        <v>585</v>
      </c>
      <c r="B587">
        <v>585</v>
      </c>
      <c r="C587" t="s">
        <v>1590</v>
      </c>
      <c r="D587">
        <v>0</v>
      </c>
      <c r="E587" t="s">
        <v>187</v>
      </c>
      <c r="F587">
        <f t="shared" si="9"/>
        <v>0</v>
      </c>
    </row>
    <row r="588" spans="1:6">
      <c r="A588">
        <v>586</v>
      </c>
      <c r="B588">
        <v>586</v>
      </c>
      <c r="C588" t="s">
        <v>1591</v>
      </c>
      <c r="D588">
        <v>0</v>
      </c>
      <c r="E588" t="s">
        <v>231</v>
      </c>
      <c r="F588">
        <f t="shared" si="9"/>
        <v>0</v>
      </c>
    </row>
    <row r="589" spans="1:6">
      <c r="A589">
        <v>587</v>
      </c>
      <c r="B589">
        <v>587</v>
      </c>
      <c r="C589" t="s">
        <v>1592</v>
      </c>
      <c r="D589">
        <v>0</v>
      </c>
      <c r="E589" t="s">
        <v>281</v>
      </c>
      <c r="F589">
        <f t="shared" si="9"/>
        <v>0</v>
      </c>
    </row>
    <row r="590" spans="1:6">
      <c r="A590">
        <v>588</v>
      </c>
      <c r="B590">
        <v>588</v>
      </c>
      <c r="C590" t="s">
        <v>1593</v>
      </c>
      <c r="D590">
        <v>0</v>
      </c>
      <c r="E590" t="s">
        <v>547</v>
      </c>
      <c r="F590">
        <f t="shared" si="9"/>
        <v>0</v>
      </c>
    </row>
    <row r="591" spans="1:6">
      <c r="A591">
        <v>589</v>
      </c>
      <c r="B591">
        <v>589</v>
      </c>
      <c r="C591" t="s">
        <v>1594</v>
      </c>
      <c r="D591">
        <v>0</v>
      </c>
      <c r="E591" t="s">
        <v>547</v>
      </c>
      <c r="F591">
        <f t="shared" si="9"/>
        <v>0</v>
      </c>
    </row>
    <row r="592" spans="1:6">
      <c r="A592">
        <v>590</v>
      </c>
      <c r="B592">
        <v>590</v>
      </c>
      <c r="C592" t="s">
        <v>1595</v>
      </c>
      <c r="D592">
        <v>0</v>
      </c>
      <c r="E592" t="s">
        <v>265</v>
      </c>
      <c r="F592">
        <f t="shared" si="9"/>
        <v>0</v>
      </c>
    </row>
    <row r="593" spans="1:6">
      <c r="A593">
        <v>591</v>
      </c>
      <c r="B593">
        <v>591</v>
      </c>
      <c r="C593" t="s">
        <v>1596</v>
      </c>
      <c r="D593">
        <v>0</v>
      </c>
      <c r="E593" t="s">
        <v>400</v>
      </c>
      <c r="F593">
        <f t="shared" si="9"/>
        <v>0</v>
      </c>
    </row>
    <row r="594" spans="1:6">
      <c r="A594">
        <v>592</v>
      </c>
      <c r="B594">
        <v>592</v>
      </c>
      <c r="C594" t="s">
        <v>1597</v>
      </c>
      <c r="D594">
        <v>0</v>
      </c>
      <c r="E594" t="s">
        <v>150</v>
      </c>
      <c r="F594">
        <f t="shared" si="9"/>
        <v>0</v>
      </c>
    </row>
    <row r="595" spans="1:6">
      <c r="A595">
        <v>593</v>
      </c>
      <c r="B595">
        <v>593</v>
      </c>
      <c r="C595" t="s">
        <v>1598</v>
      </c>
      <c r="D595">
        <v>0</v>
      </c>
      <c r="E595" t="s">
        <v>547</v>
      </c>
      <c r="F595">
        <f t="shared" si="9"/>
        <v>0</v>
      </c>
    </row>
    <row r="596" spans="1:6">
      <c r="A596">
        <v>594</v>
      </c>
      <c r="B596">
        <v>594</v>
      </c>
      <c r="C596" t="s">
        <v>1599</v>
      </c>
      <c r="D596">
        <v>0</v>
      </c>
      <c r="E596" t="s">
        <v>407</v>
      </c>
      <c r="F596">
        <f t="shared" si="9"/>
        <v>0</v>
      </c>
    </row>
    <row r="597" spans="1:6">
      <c r="A597">
        <v>595</v>
      </c>
      <c r="B597">
        <v>595</v>
      </c>
      <c r="C597" t="s">
        <v>1600</v>
      </c>
      <c r="D597">
        <v>0</v>
      </c>
      <c r="E597" t="s">
        <v>236</v>
      </c>
      <c r="F597">
        <f t="shared" si="9"/>
        <v>0</v>
      </c>
    </row>
    <row r="598" spans="1:6">
      <c r="A598">
        <v>596</v>
      </c>
      <c r="B598">
        <v>596</v>
      </c>
      <c r="C598" t="s">
        <v>1601</v>
      </c>
      <c r="D598">
        <v>0</v>
      </c>
      <c r="E598" t="s">
        <v>497</v>
      </c>
      <c r="F598">
        <f t="shared" si="9"/>
        <v>0</v>
      </c>
    </row>
    <row r="599" spans="1:6">
      <c r="A599">
        <v>597</v>
      </c>
      <c r="B599">
        <v>597</v>
      </c>
      <c r="C599" t="s">
        <v>1602</v>
      </c>
      <c r="D599">
        <v>0</v>
      </c>
      <c r="E599" t="s">
        <v>191</v>
      </c>
      <c r="F599">
        <f t="shared" si="9"/>
        <v>0</v>
      </c>
    </row>
    <row r="600" spans="1:6">
      <c r="A600">
        <v>598</v>
      </c>
      <c r="B600">
        <v>598</v>
      </c>
      <c r="C600" t="s">
        <v>1603</v>
      </c>
      <c r="D600">
        <v>0</v>
      </c>
      <c r="E600" t="s">
        <v>465</v>
      </c>
      <c r="F600">
        <f t="shared" si="9"/>
        <v>0</v>
      </c>
    </row>
    <row r="601" spans="1:6">
      <c r="A601">
        <v>599</v>
      </c>
      <c r="B601">
        <v>599</v>
      </c>
      <c r="C601" t="s">
        <v>1604</v>
      </c>
      <c r="D601">
        <v>0</v>
      </c>
      <c r="E601" t="s">
        <v>227</v>
      </c>
      <c r="F601">
        <f t="shared" si="9"/>
        <v>0</v>
      </c>
    </row>
    <row r="602" spans="1:6">
      <c r="A602">
        <v>600</v>
      </c>
      <c r="B602">
        <v>600</v>
      </c>
      <c r="C602" t="s">
        <v>1605</v>
      </c>
      <c r="D602">
        <v>0</v>
      </c>
      <c r="E602" t="s">
        <v>163</v>
      </c>
      <c r="F602">
        <f t="shared" si="9"/>
        <v>0</v>
      </c>
    </row>
    <row r="603" spans="1:6">
      <c r="A603">
        <v>601</v>
      </c>
      <c r="B603">
        <v>601</v>
      </c>
      <c r="C603" t="s">
        <v>1606</v>
      </c>
      <c r="D603">
        <v>0</v>
      </c>
      <c r="E603" t="s">
        <v>364</v>
      </c>
      <c r="F603">
        <f t="shared" si="9"/>
        <v>0</v>
      </c>
    </row>
    <row r="604" spans="1:6">
      <c r="A604">
        <v>602</v>
      </c>
      <c r="B604">
        <v>602</v>
      </c>
      <c r="C604" t="s">
        <v>1607</v>
      </c>
      <c r="D604">
        <v>0</v>
      </c>
      <c r="E604" t="s">
        <v>179</v>
      </c>
      <c r="F604">
        <f t="shared" si="9"/>
        <v>0</v>
      </c>
    </row>
    <row r="605" spans="1:6">
      <c r="A605">
        <v>603</v>
      </c>
      <c r="B605">
        <v>603</v>
      </c>
      <c r="C605" t="s">
        <v>1608</v>
      </c>
      <c r="D605">
        <v>0</v>
      </c>
      <c r="E605" t="s">
        <v>547</v>
      </c>
      <c r="F605">
        <f t="shared" si="9"/>
        <v>0</v>
      </c>
    </row>
    <row r="606" spans="1:6">
      <c r="A606">
        <v>604</v>
      </c>
      <c r="B606">
        <v>604</v>
      </c>
      <c r="C606" t="s">
        <v>1609</v>
      </c>
      <c r="D606">
        <v>0</v>
      </c>
      <c r="E606" t="s">
        <v>547</v>
      </c>
      <c r="F606">
        <f t="shared" si="9"/>
        <v>0</v>
      </c>
    </row>
    <row r="607" spans="1:6">
      <c r="A607">
        <v>605</v>
      </c>
      <c r="B607">
        <v>605</v>
      </c>
      <c r="C607" t="s">
        <v>1610</v>
      </c>
      <c r="D607">
        <v>0</v>
      </c>
      <c r="E607" t="s">
        <v>547</v>
      </c>
      <c r="F607">
        <f t="shared" si="9"/>
        <v>0</v>
      </c>
    </row>
    <row r="608" spans="1:6">
      <c r="A608">
        <v>606</v>
      </c>
      <c r="B608">
        <v>606</v>
      </c>
      <c r="C608" t="s">
        <v>1611</v>
      </c>
      <c r="D608">
        <v>0</v>
      </c>
      <c r="E608" t="s">
        <v>397</v>
      </c>
      <c r="F608">
        <f t="shared" si="9"/>
        <v>0</v>
      </c>
    </row>
    <row r="609" spans="1:6">
      <c r="A609">
        <v>607</v>
      </c>
      <c r="B609">
        <v>607</v>
      </c>
      <c r="C609" t="s">
        <v>1612</v>
      </c>
      <c r="D609">
        <v>0</v>
      </c>
      <c r="E609" t="s">
        <v>32</v>
      </c>
      <c r="F609">
        <f t="shared" si="9"/>
        <v>0</v>
      </c>
    </row>
    <row r="610" spans="1:6">
      <c r="A610">
        <v>608</v>
      </c>
      <c r="B610">
        <v>608</v>
      </c>
      <c r="C610" t="s">
        <v>1613</v>
      </c>
      <c r="D610">
        <v>0</v>
      </c>
      <c r="E610" t="s">
        <v>160</v>
      </c>
      <c r="F610">
        <f t="shared" si="9"/>
        <v>0</v>
      </c>
    </row>
    <row r="611" spans="1:6">
      <c r="A611">
        <v>609</v>
      </c>
      <c r="B611">
        <v>609</v>
      </c>
      <c r="C611" t="s">
        <v>1614</v>
      </c>
      <c r="D611">
        <v>0</v>
      </c>
      <c r="E611" t="s">
        <v>266</v>
      </c>
      <c r="F611">
        <f t="shared" si="9"/>
        <v>0</v>
      </c>
    </row>
    <row r="612" spans="1:6">
      <c r="A612">
        <v>610</v>
      </c>
      <c r="B612">
        <v>610</v>
      </c>
      <c r="C612" t="s">
        <v>1615</v>
      </c>
      <c r="D612">
        <v>0</v>
      </c>
      <c r="E612" t="s">
        <v>502</v>
      </c>
      <c r="F612">
        <f t="shared" si="9"/>
        <v>0</v>
      </c>
    </row>
    <row r="613" spans="1:6">
      <c r="A613">
        <v>611</v>
      </c>
      <c r="B613">
        <v>611</v>
      </c>
      <c r="C613" t="s">
        <v>1616</v>
      </c>
      <c r="D613">
        <v>0</v>
      </c>
      <c r="E613" t="s">
        <v>90</v>
      </c>
      <c r="F613">
        <f t="shared" si="9"/>
        <v>0</v>
      </c>
    </row>
    <row r="614" spans="1:6">
      <c r="A614">
        <v>612</v>
      </c>
      <c r="B614">
        <v>612</v>
      </c>
      <c r="C614" t="s">
        <v>1617</v>
      </c>
      <c r="D614">
        <v>0</v>
      </c>
      <c r="E614" t="s">
        <v>547</v>
      </c>
      <c r="F614">
        <f t="shared" si="9"/>
        <v>0</v>
      </c>
    </row>
    <row r="615" spans="1:6">
      <c r="A615">
        <v>613</v>
      </c>
      <c r="B615">
        <v>613</v>
      </c>
      <c r="C615" t="s">
        <v>1618</v>
      </c>
      <c r="D615">
        <v>0</v>
      </c>
      <c r="E615" t="s">
        <v>176</v>
      </c>
      <c r="F615">
        <f t="shared" si="9"/>
        <v>0</v>
      </c>
    </row>
    <row r="616" spans="1:6">
      <c r="A616">
        <v>614</v>
      </c>
      <c r="B616">
        <v>614</v>
      </c>
      <c r="C616" t="s">
        <v>1619</v>
      </c>
      <c r="D616">
        <v>0</v>
      </c>
      <c r="E616" t="s">
        <v>547</v>
      </c>
      <c r="F616">
        <f t="shared" si="9"/>
        <v>0</v>
      </c>
    </row>
    <row r="617" spans="1:6">
      <c r="A617">
        <v>615</v>
      </c>
      <c r="B617">
        <v>615</v>
      </c>
      <c r="C617" t="s">
        <v>1019</v>
      </c>
      <c r="D617">
        <v>0</v>
      </c>
      <c r="E617" t="s">
        <v>547</v>
      </c>
      <c r="F617">
        <f t="shared" si="9"/>
        <v>0</v>
      </c>
    </row>
    <row r="618" spans="1:6">
      <c r="A618">
        <v>616</v>
      </c>
      <c r="B618">
        <v>616</v>
      </c>
      <c r="C618" t="s">
        <v>1620</v>
      </c>
      <c r="D618">
        <v>0</v>
      </c>
      <c r="E618" t="s">
        <v>547</v>
      </c>
      <c r="F618">
        <f t="shared" si="9"/>
        <v>0</v>
      </c>
    </row>
    <row r="619" spans="1:6">
      <c r="A619">
        <v>617</v>
      </c>
      <c r="B619">
        <v>617</v>
      </c>
      <c r="C619" t="s">
        <v>1621</v>
      </c>
      <c r="D619">
        <v>0</v>
      </c>
      <c r="E619" t="s">
        <v>127</v>
      </c>
      <c r="F619">
        <f t="shared" si="9"/>
        <v>0</v>
      </c>
    </row>
    <row r="620" spans="1:6">
      <c r="A620">
        <v>618</v>
      </c>
      <c r="B620">
        <v>618</v>
      </c>
      <c r="C620" t="s">
        <v>1622</v>
      </c>
      <c r="D620">
        <v>0</v>
      </c>
      <c r="E620" t="s">
        <v>547</v>
      </c>
      <c r="F620">
        <f t="shared" si="9"/>
        <v>0</v>
      </c>
    </row>
    <row r="621" spans="1:6">
      <c r="A621">
        <v>619</v>
      </c>
      <c r="B621">
        <v>619</v>
      </c>
      <c r="C621" t="s">
        <v>1623</v>
      </c>
      <c r="D621">
        <v>0</v>
      </c>
      <c r="E621" t="s">
        <v>340</v>
      </c>
      <c r="F621">
        <f t="shared" si="9"/>
        <v>0</v>
      </c>
    </row>
    <row r="622" spans="1:6">
      <c r="A622">
        <v>620</v>
      </c>
      <c r="B622">
        <v>620</v>
      </c>
      <c r="C622" t="s">
        <v>1624</v>
      </c>
      <c r="D622">
        <v>0</v>
      </c>
      <c r="E622" t="s">
        <v>243</v>
      </c>
      <c r="F622">
        <f t="shared" si="9"/>
        <v>0</v>
      </c>
    </row>
    <row r="623" spans="1:6">
      <c r="A623">
        <v>621</v>
      </c>
      <c r="B623">
        <v>621</v>
      </c>
      <c r="C623" t="s">
        <v>1625</v>
      </c>
      <c r="D623">
        <v>0</v>
      </c>
      <c r="E623" t="s">
        <v>99</v>
      </c>
      <c r="F623">
        <f t="shared" si="9"/>
        <v>0</v>
      </c>
    </row>
    <row r="624" spans="1:6">
      <c r="A624">
        <v>622</v>
      </c>
      <c r="B624">
        <v>622</v>
      </c>
      <c r="C624" t="s">
        <v>1626</v>
      </c>
      <c r="D624">
        <v>0</v>
      </c>
      <c r="E624" t="s">
        <v>484</v>
      </c>
      <c r="F624">
        <f t="shared" si="9"/>
        <v>0</v>
      </c>
    </row>
    <row r="625" spans="1:6">
      <c r="A625">
        <v>623</v>
      </c>
      <c r="B625">
        <v>623</v>
      </c>
      <c r="C625" t="s">
        <v>1627</v>
      </c>
      <c r="D625">
        <v>0</v>
      </c>
      <c r="E625" t="s">
        <v>103</v>
      </c>
      <c r="F625">
        <f t="shared" si="9"/>
        <v>0</v>
      </c>
    </row>
    <row r="626" spans="1:6">
      <c r="A626">
        <v>624</v>
      </c>
      <c r="B626">
        <v>624</v>
      </c>
      <c r="C626" t="s">
        <v>1628</v>
      </c>
      <c r="D626">
        <v>0</v>
      </c>
      <c r="E626" t="s">
        <v>86</v>
      </c>
      <c r="F626">
        <f t="shared" si="9"/>
        <v>0</v>
      </c>
    </row>
    <row r="627" spans="1:6">
      <c r="A627">
        <v>625</v>
      </c>
      <c r="B627">
        <v>625</v>
      </c>
      <c r="C627" t="s">
        <v>1629</v>
      </c>
      <c r="D627">
        <v>0</v>
      </c>
      <c r="E627" t="s">
        <v>547</v>
      </c>
      <c r="F627">
        <f t="shared" si="9"/>
        <v>0</v>
      </c>
    </row>
    <row r="628" spans="1:6">
      <c r="A628">
        <v>626</v>
      </c>
      <c r="B628">
        <v>626</v>
      </c>
      <c r="C628" t="s">
        <v>1630</v>
      </c>
      <c r="D628">
        <v>0</v>
      </c>
      <c r="E628" t="s">
        <v>547</v>
      </c>
      <c r="F628">
        <f t="shared" si="9"/>
        <v>0</v>
      </c>
    </row>
    <row r="629" spans="1:6">
      <c r="A629">
        <v>627</v>
      </c>
      <c r="B629">
        <v>627</v>
      </c>
      <c r="C629" t="s">
        <v>1631</v>
      </c>
      <c r="D629">
        <v>0</v>
      </c>
      <c r="E629" t="s">
        <v>547</v>
      </c>
      <c r="F629">
        <f t="shared" si="9"/>
        <v>0</v>
      </c>
    </row>
    <row r="630" spans="1:6">
      <c r="A630">
        <v>628</v>
      </c>
      <c r="B630">
        <v>628</v>
      </c>
      <c r="C630" t="s">
        <v>1632</v>
      </c>
      <c r="D630">
        <v>0</v>
      </c>
      <c r="E630" t="s">
        <v>547</v>
      </c>
      <c r="F630">
        <f t="shared" si="9"/>
        <v>0</v>
      </c>
    </row>
    <row r="631" spans="1:6">
      <c r="A631">
        <v>629</v>
      </c>
      <c r="B631">
        <v>629</v>
      </c>
      <c r="C631" t="s">
        <v>1633</v>
      </c>
      <c r="D631">
        <v>0</v>
      </c>
      <c r="E631" t="s">
        <v>129</v>
      </c>
      <c r="F631">
        <f t="shared" si="9"/>
        <v>0</v>
      </c>
    </row>
    <row r="632" spans="1:6">
      <c r="A632">
        <v>630</v>
      </c>
      <c r="B632">
        <v>630</v>
      </c>
      <c r="C632" t="s">
        <v>1634</v>
      </c>
      <c r="D632">
        <v>0</v>
      </c>
      <c r="E632" t="s">
        <v>63</v>
      </c>
      <c r="F632">
        <f t="shared" si="9"/>
        <v>0</v>
      </c>
    </row>
    <row r="633" spans="1:6">
      <c r="A633">
        <v>631</v>
      </c>
      <c r="B633">
        <v>631</v>
      </c>
      <c r="C633" t="s">
        <v>1635</v>
      </c>
      <c r="D633">
        <v>0</v>
      </c>
      <c r="E633" t="s">
        <v>547</v>
      </c>
      <c r="F633">
        <f t="shared" si="9"/>
        <v>0</v>
      </c>
    </row>
    <row r="634" spans="1:6">
      <c r="A634">
        <v>632</v>
      </c>
      <c r="B634">
        <v>632</v>
      </c>
      <c r="C634" t="s">
        <v>1636</v>
      </c>
      <c r="D634">
        <v>0</v>
      </c>
      <c r="E634" t="s">
        <v>310</v>
      </c>
      <c r="F634">
        <f t="shared" si="9"/>
        <v>0</v>
      </c>
    </row>
    <row r="635" spans="1:6">
      <c r="A635">
        <v>633</v>
      </c>
      <c r="B635">
        <v>633</v>
      </c>
      <c r="C635" t="s">
        <v>1637</v>
      </c>
      <c r="D635">
        <v>0</v>
      </c>
      <c r="E635" t="s">
        <v>547</v>
      </c>
      <c r="F635">
        <f t="shared" si="9"/>
        <v>0</v>
      </c>
    </row>
    <row r="636" spans="1:6">
      <c r="A636">
        <v>634</v>
      </c>
      <c r="B636">
        <v>634</v>
      </c>
      <c r="C636" t="s">
        <v>1638</v>
      </c>
      <c r="D636">
        <v>0</v>
      </c>
      <c r="E636" t="s">
        <v>547</v>
      </c>
      <c r="F636">
        <f t="shared" si="9"/>
        <v>0</v>
      </c>
    </row>
    <row r="637" spans="1:6">
      <c r="A637">
        <v>635</v>
      </c>
      <c r="B637">
        <v>635</v>
      </c>
      <c r="C637" t="s">
        <v>1639</v>
      </c>
      <c r="D637">
        <v>0</v>
      </c>
      <c r="E637" t="s">
        <v>485</v>
      </c>
      <c r="F637">
        <f t="shared" si="9"/>
        <v>0</v>
      </c>
    </row>
    <row r="638" spans="1:6">
      <c r="A638">
        <v>636</v>
      </c>
      <c r="B638">
        <v>636</v>
      </c>
      <c r="C638" t="s">
        <v>1640</v>
      </c>
      <c r="D638">
        <v>0</v>
      </c>
      <c r="E638" t="s">
        <v>52</v>
      </c>
      <c r="F638">
        <f t="shared" si="9"/>
        <v>0</v>
      </c>
    </row>
    <row r="639" spans="1:6">
      <c r="A639">
        <v>637</v>
      </c>
      <c r="B639">
        <v>637</v>
      </c>
      <c r="C639" t="s">
        <v>1641</v>
      </c>
      <c r="D639">
        <v>0</v>
      </c>
      <c r="E639" t="s">
        <v>272</v>
      </c>
      <c r="F639">
        <f t="shared" si="9"/>
        <v>0</v>
      </c>
    </row>
    <row r="640" spans="1:6">
      <c r="A640">
        <v>638</v>
      </c>
      <c r="B640">
        <v>638</v>
      </c>
      <c r="C640" t="s">
        <v>1642</v>
      </c>
      <c r="D640">
        <v>0</v>
      </c>
      <c r="E640" t="s">
        <v>547</v>
      </c>
      <c r="F640">
        <f t="shared" si="9"/>
        <v>0</v>
      </c>
    </row>
    <row r="641" spans="1:6">
      <c r="A641">
        <v>639</v>
      </c>
      <c r="B641">
        <v>639</v>
      </c>
      <c r="C641" t="s">
        <v>1643</v>
      </c>
      <c r="D641">
        <v>0</v>
      </c>
      <c r="E641" t="s">
        <v>103</v>
      </c>
      <c r="F641">
        <f t="shared" si="9"/>
        <v>0</v>
      </c>
    </row>
    <row r="642" spans="1:6">
      <c r="A642">
        <v>640</v>
      </c>
      <c r="B642">
        <v>640</v>
      </c>
      <c r="C642" t="s">
        <v>1644</v>
      </c>
      <c r="D642">
        <v>0</v>
      </c>
      <c r="E642" t="s">
        <v>282</v>
      </c>
      <c r="F642">
        <f t="shared" si="9"/>
        <v>0</v>
      </c>
    </row>
    <row r="643" spans="1:6">
      <c r="A643">
        <v>641</v>
      </c>
      <c r="B643">
        <v>641</v>
      </c>
      <c r="C643" t="s">
        <v>1645</v>
      </c>
      <c r="D643">
        <v>0</v>
      </c>
      <c r="E643" t="s">
        <v>547</v>
      </c>
      <c r="F643">
        <f t="shared" ref="F643:F706" si="10">D643</f>
        <v>0</v>
      </c>
    </row>
    <row r="644" spans="1:6">
      <c r="A644">
        <v>642</v>
      </c>
      <c r="B644">
        <v>642</v>
      </c>
      <c r="C644" t="s">
        <v>1646</v>
      </c>
      <c r="D644">
        <v>0</v>
      </c>
      <c r="E644" t="s">
        <v>547</v>
      </c>
      <c r="F644">
        <f t="shared" si="10"/>
        <v>0</v>
      </c>
    </row>
    <row r="645" spans="1:6">
      <c r="A645">
        <v>643</v>
      </c>
      <c r="B645">
        <v>643</v>
      </c>
      <c r="C645" t="s">
        <v>1647</v>
      </c>
      <c r="D645">
        <v>0</v>
      </c>
      <c r="E645" t="s">
        <v>547</v>
      </c>
      <c r="F645">
        <f t="shared" si="10"/>
        <v>0</v>
      </c>
    </row>
    <row r="646" spans="1:6">
      <c r="A646">
        <v>644</v>
      </c>
      <c r="B646">
        <v>644</v>
      </c>
      <c r="C646" t="s">
        <v>1648</v>
      </c>
      <c r="D646">
        <v>0</v>
      </c>
      <c r="E646" t="s">
        <v>43</v>
      </c>
      <c r="F646">
        <f t="shared" si="10"/>
        <v>0</v>
      </c>
    </row>
    <row r="647" spans="1:6">
      <c r="A647">
        <v>645</v>
      </c>
      <c r="B647">
        <v>645</v>
      </c>
      <c r="C647" t="s">
        <v>1649</v>
      </c>
      <c r="D647">
        <v>0</v>
      </c>
      <c r="E647" t="s">
        <v>165</v>
      </c>
      <c r="F647">
        <f t="shared" si="10"/>
        <v>0</v>
      </c>
    </row>
    <row r="648" spans="1:6">
      <c r="A648">
        <v>646</v>
      </c>
      <c r="B648">
        <v>646</v>
      </c>
      <c r="C648" t="s">
        <v>1650</v>
      </c>
      <c r="D648">
        <v>0</v>
      </c>
      <c r="E648" t="s">
        <v>547</v>
      </c>
      <c r="F648">
        <f t="shared" si="10"/>
        <v>0</v>
      </c>
    </row>
    <row r="649" spans="1:6">
      <c r="A649">
        <v>647</v>
      </c>
      <c r="B649">
        <v>647</v>
      </c>
      <c r="C649" t="s">
        <v>1651</v>
      </c>
      <c r="D649">
        <v>0</v>
      </c>
      <c r="E649" t="s">
        <v>127</v>
      </c>
      <c r="F649">
        <f t="shared" si="10"/>
        <v>0</v>
      </c>
    </row>
    <row r="650" spans="1:6">
      <c r="A650">
        <v>648</v>
      </c>
      <c r="B650">
        <v>648</v>
      </c>
      <c r="C650" t="s">
        <v>1652</v>
      </c>
      <c r="D650">
        <v>0</v>
      </c>
      <c r="E650" t="s">
        <v>547</v>
      </c>
      <c r="F650">
        <f t="shared" si="10"/>
        <v>0</v>
      </c>
    </row>
    <row r="651" spans="1:6">
      <c r="A651">
        <v>649</v>
      </c>
      <c r="B651">
        <v>649</v>
      </c>
      <c r="C651" t="s">
        <v>1653</v>
      </c>
      <c r="D651">
        <v>0</v>
      </c>
      <c r="E651" t="s">
        <v>21</v>
      </c>
      <c r="F651">
        <f t="shared" si="10"/>
        <v>0</v>
      </c>
    </row>
    <row r="652" spans="1:6">
      <c r="A652">
        <v>650</v>
      </c>
      <c r="B652">
        <v>650</v>
      </c>
      <c r="C652" t="s">
        <v>1654</v>
      </c>
      <c r="D652">
        <v>0</v>
      </c>
      <c r="E652" t="s">
        <v>115</v>
      </c>
      <c r="F652">
        <f t="shared" si="10"/>
        <v>0</v>
      </c>
    </row>
    <row r="653" spans="1:6">
      <c r="A653">
        <v>651</v>
      </c>
      <c r="B653">
        <v>651</v>
      </c>
      <c r="C653" t="s">
        <v>1655</v>
      </c>
      <c r="D653">
        <v>0</v>
      </c>
      <c r="E653" t="s">
        <v>547</v>
      </c>
      <c r="F653">
        <f t="shared" si="10"/>
        <v>0</v>
      </c>
    </row>
    <row r="654" spans="1:6">
      <c r="A654">
        <v>652</v>
      </c>
      <c r="B654">
        <v>652</v>
      </c>
      <c r="C654" t="s">
        <v>1656</v>
      </c>
      <c r="D654">
        <v>0</v>
      </c>
      <c r="E654" t="s">
        <v>447</v>
      </c>
      <c r="F654">
        <f t="shared" si="10"/>
        <v>0</v>
      </c>
    </row>
    <row r="655" spans="1:6">
      <c r="A655">
        <v>653</v>
      </c>
      <c r="B655">
        <v>653</v>
      </c>
      <c r="C655" t="s">
        <v>1657</v>
      </c>
      <c r="D655">
        <v>0</v>
      </c>
      <c r="E655" t="s">
        <v>167</v>
      </c>
      <c r="F655">
        <f t="shared" si="10"/>
        <v>0</v>
      </c>
    </row>
    <row r="656" spans="1:6">
      <c r="A656">
        <v>654</v>
      </c>
      <c r="B656">
        <v>654</v>
      </c>
      <c r="C656" t="s">
        <v>1658</v>
      </c>
      <c r="D656">
        <v>0</v>
      </c>
      <c r="E656" t="s">
        <v>386</v>
      </c>
      <c r="F656">
        <f t="shared" si="10"/>
        <v>0</v>
      </c>
    </row>
    <row r="657" spans="1:6">
      <c r="A657">
        <v>655</v>
      </c>
      <c r="B657">
        <v>655</v>
      </c>
      <c r="C657" t="s">
        <v>1659</v>
      </c>
      <c r="D657">
        <v>0</v>
      </c>
      <c r="E657" t="s">
        <v>194</v>
      </c>
      <c r="F657">
        <f t="shared" si="10"/>
        <v>0</v>
      </c>
    </row>
    <row r="658" spans="1:6">
      <c r="A658">
        <v>656</v>
      </c>
      <c r="B658">
        <v>656</v>
      </c>
      <c r="C658" t="s">
        <v>1019</v>
      </c>
      <c r="D658">
        <v>0</v>
      </c>
      <c r="E658" t="s">
        <v>547</v>
      </c>
      <c r="F658">
        <f t="shared" si="10"/>
        <v>0</v>
      </c>
    </row>
    <row r="659" spans="1:6">
      <c r="A659">
        <v>657</v>
      </c>
      <c r="B659">
        <v>657</v>
      </c>
      <c r="C659" t="s">
        <v>1660</v>
      </c>
      <c r="D659">
        <v>0</v>
      </c>
      <c r="E659" t="s">
        <v>230</v>
      </c>
      <c r="F659">
        <f t="shared" si="10"/>
        <v>0</v>
      </c>
    </row>
    <row r="660" spans="1:6">
      <c r="A660">
        <v>658</v>
      </c>
      <c r="B660">
        <v>658</v>
      </c>
      <c r="C660" t="s">
        <v>1661</v>
      </c>
      <c r="D660">
        <v>0</v>
      </c>
      <c r="E660" t="s">
        <v>173</v>
      </c>
      <c r="F660">
        <f t="shared" si="10"/>
        <v>0</v>
      </c>
    </row>
    <row r="661" spans="1:6">
      <c r="A661">
        <v>659</v>
      </c>
      <c r="B661">
        <v>659</v>
      </c>
      <c r="C661" t="s">
        <v>1662</v>
      </c>
      <c r="D661">
        <v>0</v>
      </c>
      <c r="E661" t="s">
        <v>111</v>
      </c>
      <c r="F661">
        <f t="shared" si="10"/>
        <v>0</v>
      </c>
    </row>
    <row r="662" spans="1:6">
      <c r="A662">
        <v>660</v>
      </c>
      <c r="B662">
        <v>660</v>
      </c>
      <c r="C662" t="s">
        <v>1663</v>
      </c>
      <c r="D662">
        <v>0</v>
      </c>
      <c r="E662" t="s">
        <v>547</v>
      </c>
      <c r="F662">
        <f t="shared" si="10"/>
        <v>0</v>
      </c>
    </row>
    <row r="663" spans="1:6">
      <c r="A663">
        <v>661</v>
      </c>
      <c r="B663">
        <v>661</v>
      </c>
      <c r="C663" t="s">
        <v>1664</v>
      </c>
      <c r="D663">
        <v>0</v>
      </c>
      <c r="E663" t="s">
        <v>396</v>
      </c>
      <c r="F663">
        <f t="shared" si="10"/>
        <v>0</v>
      </c>
    </row>
    <row r="664" spans="1:6">
      <c r="A664">
        <v>662</v>
      </c>
      <c r="B664">
        <v>662</v>
      </c>
      <c r="C664" t="s">
        <v>1665</v>
      </c>
      <c r="D664">
        <v>0</v>
      </c>
      <c r="E664" t="s">
        <v>492</v>
      </c>
      <c r="F664">
        <f t="shared" si="10"/>
        <v>0</v>
      </c>
    </row>
    <row r="665" spans="1:6">
      <c r="A665">
        <v>663</v>
      </c>
      <c r="B665">
        <v>663</v>
      </c>
      <c r="C665" t="s">
        <v>1666</v>
      </c>
      <c r="D665">
        <v>0</v>
      </c>
      <c r="E665" t="s">
        <v>164</v>
      </c>
      <c r="F665">
        <f t="shared" si="10"/>
        <v>0</v>
      </c>
    </row>
    <row r="666" spans="1:6">
      <c r="A666">
        <v>664</v>
      </c>
      <c r="B666">
        <v>664</v>
      </c>
      <c r="C666" t="s">
        <v>1667</v>
      </c>
      <c r="D666">
        <v>0</v>
      </c>
      <c r="E666" t="s">
        <v>43</v>
      </c>
      <c r="F666">
        <f t="shared" si="10"/>
        <v>0</v>
      </c>
    </row>
    <row r="667" spans="1:6">
      <c r="A667">
        <v>665</v>
      </c>
      <c r="B667">
        <v>665</v>
      </c>
      <c r="C667" t="s">
        <v>1668</v>
      </c>
      <c r="D667">
        <v>0</v>
      </c>
      <c r="E667" t="s">
        <v>416</v>
      </c>
      <c r="F667">
        <f t="shared" si="10"/>
        <v>0</v>
      </c>
    </row>
    <row r="668" spans="1:6">
      <c r="A668">
        <v>666</v>
      </c>
      <c r="B668">
        <v>666</v>
      </c>
      <c r="C668" t="s">
        <v>1669</v>
      </c>
      <c r="D668">
        <v>0</v>
      </c>
      <c r="E668" t="s">
        <v>103</v>
      </c>
      <c r="F668">
        <f t="shared" si="10"/>
        <v>0</v>
      </c>
    </row>
    <row r="669" spans="1:6">
      <c r="A669">
        <v>667</v>
      </c>
      <c r="B669">
        <v>667</v>
      </c>
      <c r="C669" t="s">
        <v>1670</v>
      </c>
      <c r="D669">
        <v>0</v>
      </c>
      <c r="E669" t="s">
        <v>547</v>
      </c>
      <c r="F669">
        <f t="shared" si="10"/>
        <v>0</v>
      </c>
    </row>
    <row r="670" spans="1:6">
      <c r="A670">
        <v>668</v>
      </c>
      <c r="B670">
        <v>668</v>
      </c>
      <c r="C670" t="s">
        <v>1671</v>
      </c>
      <c r="D670">
        <v>0</v>
      </c>
      <c r="E670" t="s">
        <v>490</v>
      </c>
      <c r="F670">
        <f t="shared" si="10"/>
        <v>0</v>
      </c>
    </row>
    <row r="671" spans="1:6">
      <c r="A671">
        <v>669</v>
      </c>
      <c r="B671">
        <v>669</v>
      </c>
      <c r="C671" t="s">
        <v>1672</v>
      </c>
      <c r="D671">
        <v>0</v>
      </c>
      <c r="E671" t="s">
        <v>185</v>
      </c>
      <c r="F671">
        <f t="shared" si="10"/>
        <v>0</v>
      </c>
    </row>
    <row r="672" spans="1:6">
      <c r="A672">
        <v>670</v>
      </c>
      <c r="B672">
        <v>670</v>
      </c>
      <c r="C672" t="s">
        <v>1673</v>
      </c>
      <c r="D672">
        <v>0</v>
      </c>
      <c r="E672" t="s">
        <v>119</v>
      </c>
      <c r="F672">
        <f t="shared" si="10"/>
        <v>0</v>
      </c>
    </row>
    <row r="673" spans="1:6">
      <c r="A673">
        <v>671</v>
      </c>
      <c r="B673">
        <v>671</v>
      </c>
      <c r="C673" t="s">
        <v>1674</v>
      </c>
      <c r="D673">
        <v>0</v>
      </c>
      <c r="E673" t="s">
        <v>101</v>
      </c>
      <c r="F673">
        <f t="shared" si="10"/>
        <v>0</v>
      </c>
    </row>
    <row r="674" spans="1:6">
      <c r="A674">
        <v>672</v>
      </c>
      <c r="B674">
        <v>672</v>
      </c>
      <c r="C674" t="s">
        <v>1675</v>
      </c>
      <c r="D674">
        <v>0</v>
      </c>
      <c r="E674" t="s">
        <v>168</v>
      </c>
      <c r="F674">
        <f t="shared" si="10"/>
        <v>0</v>
      </c>
    </row>
    <row r="675" spans="1:6">
      <c r="A675">
        <v>673</v>
      </c>
      <c r="B675">
        <v>673</v>
      </c>
      <c r="C675" t="s">
        <v>1676</v>
      </c>
      <c r="D675">
        <v>0</v>
      </c>
      <c r="E675" t="s">
        <v>216</v>
      </c>
      <c r="F675">
        <f t="shared" si="10"/>
        <v>0</v>
      </c>
    </row>
    <row r="676" spans="1:6">
      <c r="A676">
        <v>674</v>
      </c>
      <c r="B676">
        <v>674</v>
      </c>
      <c r="C676" t="s">
        <v>1677</v>
      </c>
      <c r="D676">
        <v>0</v>
      </c>
      <c r="E676" t="s">
        <v>404</v>
      </c>
      <c r="F676">
        <f t="shared" si="10"/>
        <v>0</v>
      </c>
    </row>
    <row r="677" spans="1:6">
      <c r="A677">
        <v>675</v>
      </c>
      <c r="B677">
        <v>675</v>
      </c>
      <c r="C677" t="s">
        <v>1678</v>
      </c>
      <c r="D677">
        <v>0</v>
      </c>
      <c r="E677" t="s">
        <v>547</v>
      </c>
      <c r="F677">
        <f t="shared" si="10"/>
        <v>0</v>
      </c>
    </row>
    <row r="678" spans="1:6">
      <c r="A678">
        <v>676</v>
      </c>
      <c r="B678">
        <v>676</v>
      </c>
      <c r="C678" t="s">
        <v>1679</v>
      </c>
      <c r="D678">
        <v>0</v>
      </c>
      <c r="E678" t="s">
        <v>179</v>
      </c>
      <c r="F678">
        <f t="shared" si="10"/>
        <v>0</v>
      </c>
    </row>
    <row r="679" spans="1:6">
      <c r="A679">
        <v>677</v>
      </c>
      <c r="B679">
        <v>677</v>
      </c>
      <c r="C679" t="s">
        <v>1680</v>
      </c>
      <c r="D679">
        <v>0</v>
      </c>
      <c r="E679" t="s">
        <v>192</v>
      </c>
      <c r="F679">
        <f t="shared" si="10"/>
        <v>0</v>
      </c>
    </row>
    <row r="680" spans="1:6">
      <c r="A680">
        <v>678</v>
      </c>
      <c r="B680">
        <v>678</v>
      </c>
      <c r="C680" t="s">
        <v>1681</v>
      </c>
      <c r="D680">
        <v>0</v>
      </c>
      <c r="E680" t="s">
        <v>547</v>
      </c>
      <c r="F680">
        <f t="shared" si="10"/>
        <v>0</v>
      </c>
    </row>
    <row r="681" spans="1:6">
      <c r="A681">
        <v>679</v>
      </c>
      <c r="B681">
        <v>679</v>
      </c>
      <c r="C681" t="s">
        <v>1682</v>
      </c>
      <c r="D681">
        <v>0</v>
      </c>
      <c r="E681" t="s">
        <v>290</v>
      </c>
      <c r="F681">
        <f t="shared" si="10"/>
        <v>0</v>
      </c>
    </row>
    <row r="682" spans="1:6">
      <c r="A682">
        <v>680</v>
      </c>
      <c r="B682">
        <v>680</v>
      </c>
      <c r="C682" t="s">
        <v>1683</v>
      </c>
      <c r="D682">
        <v>0</v>
      </c>
      <c r="E682" t="s">
        <v>409</v>
      </c>
      <c r="F682">
        <f t="shared" si="10"/>
        <v>0</v>
      </c>
    </row>
    <row r="683" spans="1:6">
      <c r="A683">
        <v>681</v>
      </c>
      <c r="B683">
        <v>681</v>
      </c>
      <c r="C683" t="s">
        <v>1684</v>
      </c>
      <c r="D683">
        <v>0</v>
      </c>
      <c r="E683" t="s">
        <v>237</v>
      </c>
      <c r="F683">
        <f t="shared" si="10"/>
        <v>0</v>
      </c>
    </row>
    <row r="684" spans="1:6">
      <c r="A684">
        <v>682</v>
      </c>
      <c r="B684">
        <v>682</v>
      </c>
      <c r="C684" t="s">
        <v>1685</v>
      </c>
      <c r="D684">
        <v>0</v>
      </c>
      <c r="E684" t="s">
        <v>392</v>
      </c>
      <c r="F684">
        <f t="shared" si="10"/>
        <v>0</v>
      </c>
    </row>
    <row r="685" spans="1:6">
      <c r="A685">
        <v>683</v>
      </c>
      <c r="B685">
        <v>683</v>
      </c>
      <c r="C685" t="s">
        <v>1686</v>
      </c>
      <c r="D685">
        <v>0</v>
      </c>
      <c r="E685" t="s">
        <v>501</v>
      </c>
      <c r="F685">
        <f t="shared" si="10"/>
        <v>0</v>
      </c>
    </row>
    <row r="686" spans="1:6">
      <c r="A686">
        <v>684</v>
      </c>
      <c r="B686">
        <v>684</v>
      </c>
      <c r="C686" t="s">
        <v>1687</v>
      </c>
      <c r="D686">
        <v>0</v>
      </c>
      <c r="E686" t="s">
        <v>547</v>
      </c>
      <c r="F686">
        <f t="shared" si="10"/>
        <v>0</v>
      </c>
    </row>
    <row r="687" spans="1:6">
      <c r="A687">
        <v>685</v>
      </c>
      <c r="B687">
        <v>685</v>
      </c>
      <c r="C687" t="s">
        <v>1688</v>
      </c>
      <c r="D687">
        <v>0</v>
      </c>
      <c r="E687" t="s">
        <v>413</v>
      </c>
      <c r="F687">
        <f t="shared" si="10"/>
        <v>0</v>
      </c>
    </row>
    <row r="688" spans="1:6">
      <c r="A688">
        <v>686</v>
      </c>
      <c r="B688">
        <v>686</v>
      </c>
      <c r="C688" t="s">
        <v>1689</v>
      </c>
      <c r="D688">
        <v>0</v>
      </c>
      <c r="E688" t="s">
        <v>547</v>
      </c>
      <c r="F688">
        <f t="shared" si="10"/>
        <v>0</v>
      </c>
    </row>
    <row r="689" spans="1:6">
      <c r="A689">
        <v>687</v>
      </c>
      <c r="B689">
        <v>687</v>
      </c>
      <c r="C689" t="s">
        <v>1690</v>
      </c>
      <c r="D689">
        <v>0</v>
      </c>
      <c r="E689" t="s">
        <v>547</v>
      </c>
      <c r="F689">
        <f t="shared" si="10"/>
        <v>0</v>
      </c>
    </row>
    <row r="690" spans="1:6">
      <c r="A690">
        <v>688</v>
      </c>
      <c r="B690">
        <v>688</v>
      </c>
      <c r="C690" t="s">
        <v>1691</v>
      </c>
      <c r="D690">
        <v>0</v>
      </c>
      <c r="E690" t="s">
        <v>127</v>
      </c>
      <c r="F690">
        <f t="shared" si="10"/>
        <v>0</v>
      </c>
    </row>
    <row r="691" spans="1:6">
      <c r="A691">
        <v>689</v>
      </c>
      <c r="B691">
        <v>689</v>
      </c>
      <c r="C691" t="s">
        <v>1692</v>
      </c>
      <c r="D691">
        <v>0</v>
      </c>
      <c r="E691" t="s">
        <v>547</v>
      </c>
      <c r="F691">
        <f t="shared" si="10"/>
        <v>0</v>
      </c>
    </row>
    <row r="692" spans="1:6">
      <c r="A692">
        <v>690</v>
      </c>
      <c r="B692">
        <v>690</v>
      </c>
      <c r="C692" t="s">
        <v>1693</v>
      </c>
      <c r="D692">
        <v>0</v>
      </c>
      <c r="E692" t="s">
        <v>11</v>
      </c>
      <c r="F692">
        <f t="shared" si="10"/>
        <v>0</v>
      </c>
    </row>
    <row r="693" spans="1:6">
      <c r="A693">
        <v>691</v>
      </c>
      <c r="B693">
        <v>691</v>
      </c>
      <c r="C693" t="s">
        <v>1694</v>
      </c>
      <c r="D693">
        <v>0</v>
      </c>
      <c r="E693" t="s">
        <v>328</v>
      </c>
      <c r="F693">
        <f t="shared" si="10"/>
        <v>0</v>
      </c>
    </row>
    <row r="694" spans="1:6">
      <c r="A694">
        <v>692</v>
      </c>
      <c r="B694">
        <v>692</v>
      </c>
      <c r="C694" t="s">
        <v>1695</v>
      </c>
      <c r="D694">
        <v>0</v>
      </c>
      <c r="E694" t="s">
        <v>17</v>
      </c>
      <c r="F694">
        <f t="shared" si="10"/>
        <v>0</v>
      </c>
    </row>
    <row r="695" spans="1:6">
      <c r="A695">
        <v>693</v>
      </c>
      <c r="B695">
        <v>693</v>
      </c>
      <c r="C695" t="s">
        <v>1696</v>
      </c>
      <c r="D695">
        <v>0</v>
      </c>
      <c r="E695" t="s">
        <v>126</v>
      </c>
      <c r="F695">
        <f t="shared" si="10"/>
        <v>0</v>
      </c>
    </row>
    <row r="696" spans="1:6">
      <c r="A696">
        <v>694</v>
      </c>
      <c r="B696">
        <v>694</v>
      </c>
      <c r="C696" t="s">
        <v>1697</v>
      </c>
      <c r="D696">
        <v>0</v>
      </c>
      <c r="E696" t="s">
        <v>502</v>
      </c>
      <c r="F696">
        <f t="shared" si="10"/>
        <v>0</v>
      </c>
    </row>
    <row r="697" spans="1:6">
      <c r="A697">
        <v>695</v>
      </c>
      <c r="B697">
        <v>695</v>
      </c>
      <c r="C697" t="s">
        <v>1698</v>
      </c>
      <c r="D697">
        <v>0</v>
      </c>
      <c r="E697" t="s">
        <v>503</v>
      </c>
      <c r="F697">
        <f t="shared" si="10"/>
        <v>0</v>
      </c>
    </row>
    <row r="698" spans="1:6">
      <c r="A698">
        <v>696</v>
      </c>
      <c r="B698">
        <v>696</v>
      </c>
      <c r="C698" t="s">
        <v>1699</v>
      </c>
      <c r="D698">
        <v>0</v>
      </c>
      <c r="E698" t="s">
        <v>351</v>
      </c>
      <c r="F698">
        <f t="shared" si="10"/>
        <v>0</v>
      </c>
    </row>
    <row r="699" spans="1:6">
      <c r="A699">
        <v>697</v>
      </c>
      <c r="B699">
        <v>697</v>
      </c>
      <c r="C699" t="s">
        <v>1019</v>
      </c>
      <c r="D699">
        <v>0</v>
      </c>
      <c r="E699" t="s">
        <v>547</v>
      </c>
      <c r="F699">
        <f t="shared" si="10"/>
        <v>0</v>
      </c>
    </row>
    <row r="700" spans="1:6">
      <c r="A700">
        <v>698</v>
      </c>
      <c r="B700">
        <v>698</v>
      </c>
      <c r="C700" t="s">
        <v>1700</v>
      </c>
      <c r="D700">
        <v>0</v>
      </c>
      <c r="E700" t="s">
        <v>547</v>
      </c>
      <c r="F700">
        <f t="shared" si="10"/>
        <v>0</v>
      </c>
    </row>
    <row r="701" spans="1:6">
      <c r="A701">
        <v>699</v>
      </c>
      <c r="B701">
        <v>699</v>
      </c>
      <c r="C701" t="s">
        <v>1701</v>
      </c>
      <c r="D701">
        <v>0</v>
      </c>
      <c r="E701" t="s">
        <v>57</v>
      </c>
      <c r="F701">
        <f t="shared" si="10"/>
        <v>0</v>
      </c>
    </row>
    <row r="702" spans="1:6">
      <c r="A702">
        <v>700</v>
      </c>
      <c r="B702">
        <v>700</v>
      </c>
      <c r="C702" t="s">
        <v>1702</v>
      </c>
      <c r="D702">
        <v>0</v>
      </c>
      <c r="E702" t="s">
        <v>266</v>
      </c>
      <c r="F702">
        <f t="shared" si="10"/>
        <v>0</v>
      </c>
    </row>
    <row r="703" spans="1:6">
      <c r="A703">
        <v>701</v>
      </c>
      <c r="B703">
        <v>701</v>
      </c>
      <c r="C703" t="s">
        <v>1703</v>
      </c>
      <c r="D703">
        <v>0</v>
      </c>
      <c r="E703" t="s">
        <v>274</v>
      </c>
      <c r="F703">
        <f t="shared" si="10"/>
        <v>0</v>
      </c>
    </row>
    <row r="704" spans="1:6">
      <c r="A704">
        <v>702</v>
      </c>
      <c r="B704">
        <v>702</v>
      </c>
      <c r="C704" t="s">
        <v>1704</v>
      </c>
      <c r="D704">
        <v>0</v>
      </c>
      <c r="E704" t="s">
        <v>547</v>
      </c>
      <c r="F704">
        <f t="shared" si="10"/>
        <v>0</v>
      </c>
    </row>
    <row r="705" spans="1:6">
      <c r="A705">
        <v>703</v>
      </c>
      <c r="B705">
        <v>703</v>
      </c>
      <c r="C705" t="s">
        <v>1705</v>
      </c>
      <c r="D705">
        <v>0</v>
      </c>
      <c r="E705" t="s">
        <v>179</v>
      </c>
      <c r="F705">
        <f t="shared" si="10"/>
        <v>0</v>
      </c>
    </row>
    <row r="706" spans="1:6">
      <c r="A706">
        <v>704</v>
      </c>
      <c r="B706">
        <v>704</v>
      </c>
      <c r="C706" t="s">
        <v>1706</v>
      </c>
      <c r="D706">
        <v>0</v>
      </c>
      <c r="E706" t="s">
        <v>405</v>
      </c>
      <c r="F706">
        <f t="shared" si="10"/>
        <v>0</v>
      </c>
    </row>
    <row r="707" spans="1:6">
      <c r="A707">
        <v>705</v>
      </c>
      <c r="B707">
        <v>705</v>
      </c>
      <c r="C707" t="s">
        <v>1707</v>
      </c>
      <c r="D707">
        <v>0</v>
      </c>
      <c r="E707" t="s">
        <v>127</v>
      </c>
      <c r="F707">
        <f t="shared" ref="F707:F770" si="11">D707</f>
        <v>0</v>
      </c>
    </row>
    <row r="708" spans="1:6">
      <c r="A708">
        <v>706</v>
      </c>
      <c r="B708">
        <v>706</v>
      </c>
      <c r="C708" t="s">
        <v>1708</v>
      </c>
      <c r="D708">
        <v>0</v>
      </c>
      <c r="E708" t="s">
        <v>288</v>
      </c>
      <c r="F708">
        <f t="shared" si="11"/>
        <v>0</v>
      </c>
    </row>
    <row r="709" spans="1:6">
      <c r="A709">
        <v>707</v>
      </c>
      <c r="B709">
        <v>707</v>
      </c>
      <c r="C709" t="s">
        <v>1709</v>
      </c>
      <c r="D709">
        <v>0</v>
      </c>
      <c r="E709" t="s">
        <v>82</v>
      </c>
      <c r="F709">
        <f t="shared" si="11"/>
        <v>0</v>
      </c>
    </row>
    <row r="710" spans="1:6">
      <c r="A710">
        <v>708</v>
      </c>
      <c r="B710">
        <v>708</v>
      </c>
      <c r="C710" t="s">
        <v>1710</v>
      </c>
      <c r="D710">
        <v>0</v>
      </c>
      <c r="E710" t="s">
        <v>547</v>
      </c>
      <c r="F710">
        <f t="shared" si="11"/>
        <v>0</v>
      </c>
    </row>
    <row r="711" spans="1:6">
      <c r="A711">
        <v>709</v>
      </c>
      <c r="B711">
        <v>709</v>
      </c>
      <c r="C711" t="s">
        <v>1711</v>
      </c>
      <c r="D711">
        <v>0</v>
      </c>
      <c r="E711" t="s">
        <v>547</v>
      </c>
      <c r="F711">
        <f t="shared" si="11"/>
        <v>0</v>
      </c>
    </row>
    <row r="712" spans="1:6">
      <c r="A712">
        <v>710</v>
      </c>
      <c r="B712">
        <v>710</v>
      </c>
      <c r="C712" t="s">
        <v>1712</v>
      </c>
      <c r="D712">
        <v>0</v>
      </c>
      <c r="E712" t="s">
        <v>547</v>
      </c>
      <c r="F712">
        <f t="shared" si="11"/>
        <v>0</v>
      </c>
    </row>
    <row r="713" spans="1:6">
      <c r="A713">
        <v>711</v>
      </c>
      <c r="B713">
        <v>711</v>
      </c>
      <c r="C713" t="s">
        <v>1713</v>
      </c>
      <c r="D713">
        <v>0</v>
      </c>
      <c r="E713" t="s">
        <v>65</v>
      </c>
      <c r="F713">
        <f t="shared" si="11"/>
        <v>0</v>
      </c>
    </row>
    <row r="714" spans="1:6">
      <c r="A714">
        <v>712</v>
      </c>
      <c r="B714">
        <v>712</v>
      </c>
      <c r="C714" t="s">
        <v>1714</v>
      </c>
      <c r="D714">
        <v>0</v>
      </c>
      <c r="E714" t="s">
        <v>547</v>
      </c>
      <c r="F714">
        <f t="shared" si="11"/>
        <v>0</v>
      </c>
    </row>
    <row r="715" spans="1:6">
      <c r="A715">
        <v>713</v>
      </c>
      <c r="B715">
        <v>713</v>
      </c>
      <c r="C715" t="s">
        <v>1715</v>
      </c>
      <c r="D715">
        <v>0</v>
      </c>
      <c r="E715" t="s">
        <v>201</v>
      </c>
      <c r="F715">
        <f t="shared" si="11"/>
        <v>0</v>
      </c>
    </row>
    <row r="716" spans="1:6">
      <c r="A716">
        <v>714</v>
      </c>
      <c r="B716">
        <v>714</v>
      </c>
      <c r="C716" t="s">
        <v>1716</v>
      </c>
      <c r="D716">
        <v>0</v>
      </c>
      <c r="E716" t="s">
        <v>547</v>
      </c>
      <c r="F716">
        <f t="shared" si="11"/>
        <v>0</v>
      </c>
    </row>
    <row r="717" spans="1:6">
      <c r="A717">
        <v>715</v>
      </c>
      <c r="B717">
        <v>715</v>
      </c>
      <c r="C717" t="s">
        <v>1717</v>
      </c>
      <c r="D717">
        <v>0</v>
      </c>
      <c r="E717" t="s">
        <v>547</v>
      </c>
      <c r="F717">
        <f t="shared" si="11"/>
        <v>0</v>
      </c>
    </row>
    <row r="718" spans="1:6">
      <c r="A718">
        <v>716</v>
      </c>
      <c r="B718">
        <v>716</v>
      </c>
      <c r="C718" t="s">
        <v>1718</v>
      </c>
      <c r="D718">
        <v>0</v>
      </c>
      <c r="E718" t="s">
        <v>83</v>
      </c>
      <c r="F718">
        <f t="shared" si="11"/>
        <v>0</v>
      </c>
    </row>
    <row r="719" spans="1:6">
      <c r="A719">
        <v>717</v>
      </c>
      <c r="B719">
        <v>717</v>
      </c>
      <c r="C719" t="s">
        <v>1719</v>
      </c>
      <c r="D719">
        <v>0</v>
      </c>
      <c r="E719" t="s">
        <v>547</v>
      </c>
      <c r="F719">
        <f t="shared" si="11"/>
        <v>0</v>
      </c>
    </row>
    <row r="720" spans="1:6">
      <c r="A720">
        <v>718</v>
      </c>
      <c r="B720">
        <v>718</v>
      </c>
      <c r="C720" t="s">
        <v>1720</v>
      </c>
      <c r="D720">
        <v>0</v>
      </c>
      <c r="E720" t="s">
        <v>547</v>
      </c>
      <c r="F720">
        <f t="shared" si="11"/>
        <v>0</v>
      </c>
    </row>
    <row r="721" spans="1:6">
      <c r="A721">
        <v>719</v>
      </c>
      <c r="B721">
        <v>719</v>
      </c>
      <c r="C721" t="s">
        <v>1721</v>
      </c>
      <c r="D721">
        <v>0</v>
      </c>
      <c r="E721" t="s">
        <v>547</v>
      </c>
      <c r="F721">
        <f t="shared" si="11"/>
        <v>0</v>
      </c>
    </row>
    <row r="722" spans="1:6">
      <c r="A722">
        <v>720</v>
      </c>
      <c r="B722">
        <v>720</v>
      </c>
      <c r="C722" t="s">
        <v>1722</v>
      </c>
      <c r="D722">
        <v>0</v>
      </c>
      <c r="E722" t="s">
        <v>547</v>
      </c>
      <c r="F722">
        <f t="shared" si="11"/>
        <v>0</v>
      </c>
    </row>
    <row r="723" spans="1:6">
      <c r="A723">
        <v>721</v>
      </c>
      <c r="B723">
        <v>721</v>
      </c>
      <c r="C723" t="s">
        <v>1723</v>
      </c>
      <c r="D723">
        <v>0</v>
      </c>
      <c r="E723" t="s">
        <v>233</v>
      </c>
      <c r="F723">
        <f t="shared" si="11"/>
        <v>0</v>
      </c>
    </row>
    <row r="724" spans="1:6">
      <c r="A724">
        <v>722</v>
      </c>
      <c r="B724">
        <v>722</v>
      </c>
      <c r="C724" t="s">
        <v>1724</v>
      </c>
      <c r="D724">
        <v>0</v>
      </c>
      <c r="E724" t="s">
        <v>81</v>
      </c>
      <c r="F724">
        <f t="shared" si="11"/>
        <v>0</v>
      </c>
    </row>
    <row r="725" spans="1:6">
      <c r="A725">
        <v>723</v>
      </c>
      <c r="B725">
        <v>723</v>
      </c>
      <c r="C725" t="s">
        <v>1725</v>
      </c>
      <c r="D725">
        <v>0</v>
      </c>
      <c r="E725" t="s">
        <v>547</v>
      </c>
      <c r="F725">
        <f t="shared" si="11"/>
        <v>0</v>
      </c>
    </row>
    <row r="726" spans="1:6">
      <c r="A726">
        <v>724</v>
      </c>
      <c r="B726">
        <v>724</v>
      </c>
      <c r="C726" t="s">
        <v>1726</v>
      </c>
      <c r="D726">
        <v>0</v>
      </c>
      <c r="E726" t="s">
        <v>126</v>
      </c>
      <c r="F726">
        <f t="shared" si="11"/>
        <v>0</v>
      </c>
    </row>
    <row r="727" spans="1:6">
      <c r="A727">
        <v>725</v>
      </c>
      <c r="B727">
        <v>725</v>
      </c>
      <c r="C727" t="s">
        <v>1727</v>
      </c>
      <c r="D727">
        <v>0</v>
      </c>
      <c r="E727" t="s">
        <v>438</v>
      </c>
      <c r="F727">
        <f t="shared" si="11"/>
        <v>0</v>
      </c>
    </row>
    <row r="728" spans="1:6">
      <c r="A728">
        <v>726</v>
      </c>
      <c r="B728">
        <v>726</v>
      </c>
      <c r="C728" t="s">
        <v>1728</v>
      </c>
      <c r="D728">
        <v>0</v>
      </c>
      <c r="E728" t="s">
        <v>547</v>
      </c>
      <c r="F728">
        <f t="shared" si="11"/>
        <v>0</v>
      </c>
    </row>
    <row r="729" spans="1:6">
      <c r="A729">
        <v>727</v>
      </c>
      <c r="B729">
        <v>727</v>
      </c>
      <c r="C729" t="s">
        <v>1729</v>
      </c>
      <c r="D729">
        <v>0</v>
      </c>
      <c r="E729" t="s">
        <v>127</v>
      </c>
      <c r="F729">
        <f t="shared" si="11"/>
        <v>0</v>
      </c>
    </row>
    <row r="730" spans="1:6">
      <c r="A730">
        <v>728</v>
      </c>
      <c r="B730">
        <v>728</v>
      </c>
      <c r="C730" t="s">
        <v>1730</v>
      </c>
      <c r="D730">
        <v>0</v>
      </c>
      <c r="E730" t="s">
        <v>274</v>
      </c>
      <c r="F730">
        <f t="shared" si="11"/>
        <v>0</v>
      </c>
    </row>
    <row r="731" spans="1:6">
      <c r="A731">
        <v>729</v>
      </c>
      <c r="B731">
        <v>729</v>
      </c>
      <c r="C731" t="s">
        <v>1731</v>
      </c>
      <c r="D731">
        <v>0</v>
      </c>
      <c r="E731" t="s">
        <v>416</v>
      </c>
      <c r="F731">
        <f t="shared" si="11"/>
        <v>0</v>
      </c>
    </row>
    <row r="732" spans="1:6">
      <c r="A732">
        <v>730</v>
      </c>
      <c r="B732">
        <v>730</v>
      </c>
      <c r="C732" t="s">
        <v>1732</v>
      </c>
      <c r="D732">
        <v>0</v>
      </c>
      <c r="E732" t="s">
        <v>270</v>
      </c>
      <c r="F732">
        <f t="shared" si="11"/>
        <v>0</v>
      </c>
    </row>
    <row r="733" spans="1:6">
      <c r="A733">
        <v>731</v>
      </c>
      <c r="B733">
        <v>731</v>
      </c>
      <c r="C733" t="s">
        <v>1733</v>
      </c>
      <c r="D733">
        <v>0</v>
      </c>
      <c r="E733" t="s">
        <v>11</v>
      </c>
      <c r="F733">
        <f t="shared" si="11"/>
        <v>0</v>
      </c>
    </row>
    <row r="734" spans="1:6">
      <c r="A734">
        <v>732</v>
      </c>
      <c r="B734">
        <v>732</v>
      </c>
      <c r="C734" t="s">
        <v>1734</v>
      </c>
      <c r="D734">
        <v>0</v>
      </c>
      <c r="E734" t="s">
        <v>547</v>
      </c>
      <c r="F734">
        <f t="shared" si="11"/>
        <v>0</v>
      </c>
    </row>
    <row r="735" spans="1:6">
      <c r="A735">
        <v>733</v>
      </c>
      <c r="B735">
        <v>733</v>
      </c>
      <c r="C735" t="s">
        <v>1735</v>
      </c>
      <c r="D735">
        <v>0</v>
      </c>
      <c r="E735" t="s">
        <v>547</v>
      </c>
      <c r="F735">
        <f t="shared" si="11"/>
        <v>0</v>
      </c>
    </row>
    <row r="736" spans="1:6">
      <c r="A736">
        <v>734</v>
      </c>
      <c r="B736">
        <v>734</v>
      </c>
      <c r="C736" t="s">
        <v>1736</v>
      </c>
      <c r="D736">
        <v>0</v>
      </c>
      <c r="E736" t="s">
        <v>274</v>
      </c>
      <c r="F736">
        <f t="shared" si="11"/>
        <v>0</v>
      </c>
    </row>
    <row r="737" spans="1:6">
      <c r="A737">
        <v>735</v>
      </c>
      <c r="B737">
        <v>735</v>
      </c>
      <c r="C737" t="s">
        <v>1737</v>
      </c>
      <c r="D737">
        <v>0</v>
      </c>
      <c r="E737" t="s">
        <v>547</v>
      </c>
      <c r="F737">
        <f t="shared" si="11"/>
        <v>0</v>
      </c>
    </row>
    <row r="738" spans="1:6">
      <c r="A738">
        <v>736</v>
      </c>
      <c r="B738">
        <v>736</v>
      </c>
      <c r="C738" t="s">
        <v>1738</v>
      </c>
      <c r="D738">
        <v>0</v>
      </c>
      <c r="E738" t="s">
        <v>547</v>
      </c>
      <c r="F738">
        <f t="shared" si="11"/>
        <v>0</v>
      </c>
    </row>
    <row r="739" spans="1:6">
      <c r="A739">
        <v>737</v>
      </c>
      <c r="B739">
        <v>737</v>
      </c>
      <c r="C739" t="s">
        <v>1739</v>
      </c>
      <c r="D739">
        <v>0</v>
      </c>
      <c r="E739" t="s">
        <v>270</v>
      </c>
      <c r="F739">
        <f t="shared" si="11"/>
        <v>0</v>
      </c>
    </row>
    <row r="740" spans="1:6">
      <c r="A740">
        <v>738</v>
      </c>
      <c r="B740">
        <v>738</v>
      </c>
      <c r="C740" t="s">
        <v>1019</v>
      </c>
      <c r="D740">
        <v>0</v>
      </c>
      <c r="E740" t="s">
        <v>547</v>
      </c>
      <c r="F740">
        <f t="shared" si="11"/>
        <v>0</v>
      </c>
    </row>
    <row r="741" spans="1:6">
      <c r="A741">
        <v>739</v>
      </c>
      <c r="B741">
        <v>739</v>
      </c>
      <c r="C741" t="s">
        <v>1740</v>
      </c>
      <c r="D741">
        <v>0</v>
      </c>
      <c r="E741" t="s">
        <v>547</v>
      </c>
      <c r="F741">
        <f t="shared" si="11"/>
        <v>0</v>
      </c>
    </row>
    <row r="742" spans="1:6">
      <c r="A742">
        <v>740</v>
      </c>
      <c r="B742">
        <v>740</v>
      </c>
      <c r="C742" t="s">
        <v>1741</v>
      </c>
      <c r="D742">
        <v>0</v>
      </c>
      <c r="E742" t="s">
        <v>547</v>
      </c>
      <c r="F742">
        <f t="shared" si="11"/>
        <v>0</v>
      </c>
    </row>
    <row r="743" spans="1:6">
      <c r="A743">
        <v>741</v>
      </c>
      <c r="B743">
        <v>741</v>
      </c>
      <c r="C743" t="s">
        <v>1742</v>
      </c>
      <c r="D743">
        <v>0</v>
      </c>
      <c r="E743" t="s">
        <v>547</v>
      </c>
      <c r="F743">
        <f t="shared" si="11"/>
        <v>0</v>
      </c>
    </row>
    <row r="744" spans="1:6">
      <c r="A744">
        <v>742</v>
      </c>
      <c r="B744">
        <v>742</v>
      </c>
      <c r="C744" t="s">
        <v>1743</v>
      </c>
      <c r="D744">
        <v>0</v>
      </c>
      <c r="E744" t="s">
        <v>547</v>
      </c>
      <c r="F744">
        <f t="shared" si="11"/>
        <v>0</v>
      </c>
    </row>
    <row r="745" spans="1:6">
      <c r="A745">
        <v>743</v>
      </c>
      <c r="B745">
        <v>743</v>
      </c>
      <c r="C745" t="s">
        <v>1744</v>
      </c>
      <c r="D745">
        <v>0</v>
      </c>
      <c r="E745" t="s">
        <v>547</v>
      </c>
      <c r="F745">
        <f t="shared" si="11"/>
        <v>0</v>
      </c>
    </row>
    <row r="746" spans="1:6">
      <c r="A746">
        <v>744</v>
      </c>
      <c r="B746">
        <v>744</v>
      </c>
      <c r="C746" t="s">
        <v>1745</v>
      </c>
      <c r="D746">
        <v>0</v>
      </c>
      <c r="E746" t="s">
        <v>547</v>
      </c>
      <c r="F746">
        <f t="shared" si="11"/>
        <v>0</v>
      </c>
    </row>
    <row r="747" spans="1:6">
      <c r="A747">
        <v>745</v>
      </c>
      <c r="B747">
        <v>745</v>
      </c>
      <c r="C747" t="s">
        <v>1746</v>
      </c>
      <c r="D747">
        <v>0</v>
      </c>
      <c r="E747" t="s">
        <v>233</v>
      </c>
      <c r="F747">
        <f t="shared" si="11"/>
        <v>0</v>
      </c>
    </row>
    <row r="748" spans="1:6">
      <c r="A748">
        <v>746</v>
      </c>
      <c r="B748">
        <v>746</v>
      </c>
      <c r="C748" t="s">
        <v>1747</v>
      </c>
      <c r="D748">
        <v>0</v>
      </c>
      <c r="E748" t="s">
        <v>547</v>
      </c>
      <c r="F748">
        <f t="shared" si="11"/>
        <v>0</v>
      </c>
    </row>
    <row r="749" spans="1:6">
      <c r="A749">
        <v>747</v>
      </c>
      <c r="B749">
        <v>747</v>
      </c>
      <c r="C749" t="s">
        <v>1748</v>
      </c>
      <c r="D749">
        <v>0</v>
      </c>
      <c r="E749" t="s">
        <v>547</v>
      </c>
      <c r="F749">
        <f t="shared" si="11"/>
        <v>0</v>
      </c>
    </row>
    <row r="750" spans="1:6">
      <c r="A750">
        <v>748</v>
      </c>
      <c r="B750">
        <v>748</v>
      </c>
      <c r="C750" t="s">
        <v>1749</v>
      </c>
      <c r="D750">
        <v>0</v>
      </c>
      <c r="E750" t="s">
        <v>139</v>
      </c>
      <c r="F750">
        <f t="shared" si="11"/>
        <v>0</v>
      </c>
    </row>
    <row r="751" spans="1:6">
      <c r="A751">
        <v>749</v>
      </c>
      <c r="B751">
        <v>749</v>
      </c>
      <c r="C751" t="s">
        <v>1750</v>
      </c>
      <c r="D751">
        <v>0</v>
      </c>
      <c r="E751" t="s">
        <v>194</v>
      </c>
      <c r="F751">
        <f t="shared" si="11"/>
        <v>0</v>
      </c>
    </row>
    <row r="752" spans="1:6">
      <c r="A752">
        <v>750</v>
      </c>
      <c r="B752">
        <v>750</v>
      </c>
      <c r="C752" t="s">
        <v>1751</v>
      </c>
      <c r="D752">
        <v>0</v>
      </c>
      <c r="E752" t="s">
        <v>547</v>
      </c>
      <c r="F752">
        <f t="shared" si="11"/>
        <v>0</v>
      </c>
    </row>
    <row r="753" spans="1:6">
      <c r="A753">
        <v>751</v>
      </c>
      <c r="B753">
        <v>751</v>
      </c>
      <c r="C753" t="s">
        <v>1752</v>
      </c>
      <c r="D753">
        <v>0</v>
      </c>
      <c r="E753" t="s">
        <v>547</v>
      </c>
      <c r="F753">
        <f t="shared" si="11"/>
        <v>0</v>
      </c>
    </row>
    <row r="754" spans="1:6">
      <c r="A754">
        <v>752</v>
      </c>
      <c r="B754">
        <v>752</v>
      </c>
      <c r="C754" t="s">
        <v>1753</v>
      </c>
      <c r="D754">
        <v>0</v>
      </c>
      <c r="E754" t="s">
        <v>547</v>
      </c>
      <c r="F754">
        <f t="shared" si="11"/>
        <v>0</v>
      </c>
    </row>
    <row r="755" spans="1:6">
      <c r="A755">
        <v>753</v>
      </c>
      <c r="B755">
        <v>753</v>
      </c>
      <c r="C755" t="s">
        <v>1754</v>
      </c>
      <c r="D755">
        <v>0</v>
      </c>
      <c r="E755" t="s">
        <v>126</v>
      </c>
      <c r="F755">
        <f t="shared" si="11"/>
        <v>0</v>
      </c>
    </row>
    <row r="756" spans="1:6">
      <c r="A756">
        <v>754</v>
      </c>
      <c r="B756">
        <v>754</v>
      </c>
      <c r="C756" t="s">
        <v>1755</v>
      </c>
      <c r="D756">
        <v>0</v>
      </c>
      <c r="E756" t="s">
        <v>547</v>
      </c>
      <c r="F756">
        <f t="shared" si="11"/>
        <v>0</v>
      </c>
    </row>
    <row r="757" spans="1:6">
      <c r="A757">
        <v>755</v>
      </c>
      <c r="B757">
        <v>755</v>
      </c>
      <c r="C757" t="s">
        <v>1756</v>
      </c>
      <c r="D757">
        <v>0</v>
      </c>
      <c r="E757" t="s">
        <v>37</v>
      </c>
      <c r="F757">
        <f t="shared" si="11"/>
        <v>0</v>
      </c>
    </row>
    <row r="758" spans="1:6">
      <c r="A758">
        <v>756</v>
      </c>
      <c r="B758">
        <v>756</v>
      </c>
      <c r="C758" t="s">
        <v>1757</v>
      </c>
      <c r="D758">
        <v>0</v>
      </c>
      <c r="E758" t="s">
        <v>163</v>
      </c>
      <c r="F758">
        <f t="shared" si="11"/>
        <v>0</v>
      </c>
    </row>
    <row r="759" spans="1:6">
      <c r="A759">
        <v>757</v>
      </c>
      <c r="B759">
        <v>757</v>
      </c>
      <c r="C759" t="s">
        <v>1758</v>
      </c>
      <c r="D759">
        <v>0</v>
      </c>
      <c r="E759" t="s">
        <v>37</v>
      </c>
      <c r="F759">
        <f t="shared" si="11"/>
        <v>0</v>
      </c>
    </row>
    <row r="760" spans="1:6">
      <c r="A760">
        <v>758</v>
      </c>
      <c r="B760">
        <v>758</v>
      </c>
      <c r="C760" t="s">
        <v>1759</v>
      </c>
      <c r="D760">
        <v>0</v>
      </c>
      <c r="E760" t="s">
        <v>97</v>
      </c>
      <c r="F760">
        <f t="shared" si="11"/>
        <v>0</v>
      </c>
    </row>
    <row r="761" spans="1:6">
      <c r="A761">
        <v>759</v>
      </c>
      <c r="B761">
        <v>759</v>
      </c>
      <c r="C761" t="s">
        <v>1760</v>
      </c>
      <c r="D761">
        <v>0</v>
      </c>
      <c r="E761" t="s">
        <v>547</v>
      </c>
      <c r="F761">
        <f t="shared" si="11"/>
        <v>0</v>
      </c>
    </row>
    <row r="762" spans="1:6">
      <c r="A762">
        <v>760</v>
      </c>
      <c r="B762">
        <v>760</v>
      </c>
      <c r="C762" t="s">
        <v>1761</v>
      </c>
      <c r="D762">
        <v>0</v>
      </c>
      <c r="E762" t="s">
        <v>547</v>
      </c>
      <c r="F762">
        <f t="shared" si="11"/>
        <v>0</v>
      </c>
    </row>
    <row r="763" spans="1:6">
      <c r="A763">
        <v>761</v>
      </c>
      <c r="B763">
        <v>761</v>
      </c>
      <c r="C763" t="s">
        <v>1762</v>
      </c>
      <c r="D763">
        <v>0</v>
      </c>
      <c r="E763" t="s">
        <v>81</v>
      </c>
      <c r="F763">
        <f t="shared" si="11"/>
        <v>0</v>
      </c>
    </row>
    <row r="764" spans="1:6">
      <c r="A764">
        <v>762</v>
      </c>
      <c r="B764">
        <v>762</v>
      </c>
      <c r="C764" t="s">
        <v>1763</v>
      </c>
      <c r="D764">
        <v>0</v>
      </c>
      <c r="E764" t="s">
        <v>105</v>
      </c>
      <c r="F764">
        <f t="shared" si="11"/>
        <v>0</v>
      </c>
    </row>
    <row r="765" spans="1:6">
      <c r="A765">
        <v>763</v>
      </c>
      <c r="B765">
        <v>763</v>
      </c>
      <c r="C765" t="s">
        <v>1764</v>
      </c>
      <c r="D765">
        <v>0</v>
      </c>
      <c r="E765" t="s">
        <v>547</v>
      </c>
      <c r="F765">
        <f t="shared" si="11"/>
        <v>0</v>
      </c>
    </row>
    <row r="766" spans="1:6">
      <c r="A766">
        <v>764</v>
      </c>
      <c r="B766">
        <v>764</v>
      </c>
      <c r="C766" t="s">
        <v>1765</v>
      </c>
      <c r="D766">
        <v>0</v>
      </c>
      <c r="E766" t="s">
        <v>86</v>
      </c>
      <c r="F766">
        <f t="shared" si="11"/>
        <v>0</v>
      </c>
    </row>
    <row r="767" spans="1:6">
      <c r="A767">
        <v>765</v>
      </c>
      <c r="B767">
        <v>765</v>
      </c>
      <c r="C767" t="s">
        <v>1766</v>
      </c>
      <c r="D767">
        <v>0</v>
      </c>
      <c r="E767" t="s">
        <v>81</v>
      </c>
      <c r="F767">
        <f t="shared" si="11"/>
        <v>0</v>
      </c>
    </row>
    <row r="768" spans="1:6">
      <c r="A768">
        <v>766</v>
      </c>
      <c r="B768">
        <v>766</v>
      </c>
      <c r="C768" t="s">
        <v>1767</v>
      </c>
      <c r="D768">
        <v>0</v>
      </c>
      <c r="E768" t="s">
        <v>547</v>
      </c>
      <c r="F768">
        <f t="shared" si="11"/>
        <v>0</v>
      </c>
    </row>
    <row r="769" spans="1:6">
      <c r="A769">
        <v>767</v>
      </c>
      <c r="B769">
        <v>767</v>
      </c>
      <c r="C769" t="s">
        <v>1768</v>
      </c>
      <c r="D769">
        <v>0</v>
      </c>
      <c r="E769" t="s">
        <v>348</v>
      </c>
      <c r="F769">
        <f t="shared" si="11"/>
        <v>0</v>
      </c>
    </row>
    <row r="770" spans="1:6">
      <c r="A770">
        <v>768</v>
      </c>
      <c r="B770">
        <v>768</v>
      </c>
      <c r="C770" t="s">
        <v>1769</v>
      </c>
      <c r="D770">
        <v>0</v>
      </c>
      <c r="E770" t="s">
        <v>547</v>
      </c>
      <c r="F770">
        <f t="shared" si="11"/>
        <v>0</v>
      </c>
    </row>
    <row r="771" spans="1:6">
      <c r="A771">
        <v>769</v>
      </c>
      <c r="B771">
        <v>769</v>
      </c>
      <c r="C771" t="s">
        <v>1770</v>
      </c>
      <c r="D771">
        <v>0</v>
      </c>
      <c r="E771" t="s">
        <v>217</v>
      </c>
      <c r="F771">
        <f t="shared" ref="F771:F780" si="12">D771</f>
        <v>0</v>
      </c>
    </row>
    <row r="772" spans="1:6">
      <c r="A772">
        <v>770</v>
      </c>
      <c r="B772">
        <v>770</v>
      </c>
      <c r="C772" t="s">
        <v>1771</v>
      </c>
      <c r="D772">
        <v>0</v>
      </c>
      <c r="E772" t="s">
        <v>547</v>
      </c>
      <c r="F772">
        <f t="shared" si="12"/>
        <v>0</v>
      </c>
    </row>
    <row r="773" spans="1:6">
      <c r="A773">
        <v>771</v>
      </c>
      <c r="B773">
        <v>771</v>
      </c>
      <c r="C773" t="s">
        <v>1772</v>
      </c>
      <c r="D773">
        <v>0</v>
      </c>
      <c r="E773" t="s">
        <v>89</v>
      </c>
      <c r="F773">
        <f t="shared" si="12"/>
        <v>0</v>
      </c>
    </row>
    <row r="774" spans="1:6">
      <c r="A774">
        <v>772</v>
      </c>
      <c r="B774">
        <v>772</v>
      </c>
      <c r="C774" t="s">
        <v>1773</v>
      </c>
      <c r="D774">
        <v>0</v>
      </c>
      <c r="E774" t="s">
        <v>547</v>
      </c>
      <c r="F774">
        <f t="shared" si="12"/>
        <v>0</v>
      </c>
    </row>
    <row r="775" spans="1:6">
      <c r="A775">
        <v>773</v>
      </c>
      <c r="B775">
        <v>773</v>
      </c>
      <c r="C775" t="s">
        <v>1774</v>
      </c>
      <c r="D775">
        <v>0</v>
      </c>
      <c r="E775" t="s">
        <v>274</v>
      </c>
      <c r="F775">
        <f t="shared" si="12"/>
        <v>0</v>
      </c>
    </row>
    <row r="776" spans="1:6">
      <c r="A776">
        <v>774</v>
      </c>
      <c r="B776">
        <v>774</v>
      </c>
      <c r="C776" t="s">
        <v>1775</v>
      </c>
      <c r="D776">
        <v>0</v>
      </c>
      <c r="E776" t="s">
        <v>269</v>
      </c>
      <c r="F776">
        <f t="shared" si="12"/>
        <v>0</v>
      </c>
    </row>
    <row r="777" spans="1:6">
      <c r="A777">
        <v>775</v>
      </c>
      <c r="B777">
        <v>775</v>
      </c>
      <c r="C777" t="s">
        <v>1776</v>
      </c>
      <c r="D777">
        <v>0</v>
      </c>
      <c r="E777" t="s">
        <v>386</v>
      </c>
      <c r="F777">
        <f t="shared" si="12"/>
        <v>0</v>
      </c>
    </row>
    <row r="778" spans="1:6">
      <c r="A778">
        <v>776</v>
      </c>
      <c r="B778">
        <v>776</v>
      </c>
      <c r="C778" t="s">
        <v>1777</v>
      </c>
      <c r="D778">
        <v>0</v>
      </c>
      <c r="E778" t="s">
        <v>163</v>
      </c>
      <c r="F778">
        <f t="shared" si="12"/>
        <v>0</v>
      </c>
    </row>
    <row r="779" spans="1:6">
      <c r="A779">
        <v>777</v>
      </c>
      <c r="B779">
        <v>777</v>
      </c>
      <c r="C779" t="s">
        <v>1778</v>
      </c>
      <c r="D779">
        <v>0</v>
      </c>
      <c r="E779" t="s">
        <v>547</v>
      </c>
      <c r="F779">
        <f t="shared" si="12"/>
        <v>0</v>
      </c>
    </row>
    <row r="780" spans="1:6">
      <c r="A780">
        <v>778</v>
      </c>
      <c r="B780">
        <v>778</v>
      </c>
      <c r="C780" t="s">
        <v>1779</v>
      </c>
      <c r="D780">
        <v>0</v>
      </c>
      <c r="E780" t="s">
        <v>228</v>
      </c>
      <c r="F780">
        <f t="shared" si="12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2"/>
  <sheetViews>
    <sheetView workbookViewId="0">
      <selection activeCell="F1" sqref="F1:F1048576"/>
    </sheetView>
  </sheetViews>
  <sheetFormatPr baseColWidth="10" defaultRowHeight="15" x14ac:dyDescent="0"/>
  <sheetData>
    <row r="1" spans="1:6">
      <c r="B1" t="s">
        <v>6</v>
      </c>
      <c r="C1" t="s">
        <v>7</v>
      </c>
      <c r="D1" t="s">
        <v>1780</v>
      </c>
      <c r="E1" t="s">
        <v>9</v>
      </c>
      <c r="F1" t="s">
        <v>2226</v>
      </c>
    </row>
    <row r="2" spans="1:6">
      <c r="A2">
        <v>0</v>
      </c>
      <c r="B2">
        <v>0</v>
      </c>
      <c r="C2" t="s">
        <v>1781</v>
      </c>
      <c r="D2">
        <v>0</v>
      </c>
      <c r="E2" t="s">
        <v>547</v>
      </c>
      <c r="F2">
        <f>D2</f>
        <v>0</v>
      </c>
    </row>
    <row r="3" spans="1:6">
      <c r="A3">
        <v>1</v>
      </c>
      <c r="B3">
        <v>1</v>
      </c>
      <c r="C3" t="s">
        <v>1782</v>
      </c>
      <c r="D3">
        <v>0</v>
      </c>
      <c r="E3" t="s">
        <v>547</v>
      </c>
      <c r="F3">
        <f t="shared" ref="F3:F66" si="0">D3</f>
        <v>0</v>
      </c>
    </row>
    <row r="4" spans="1:6">
      <c r="A4">
        <v>2</v>
      </c>
      <c r="B4">
        <v>2</v>
      </c>
      <c r="C4" t="s">
        <v>1783</v>
      </c>
      <c r="D4">
        <v>0</v>
      </c>
      <c r="E4" t="s">
        <v>547</v>
      </c>
      <c r="F4">
        <f t="shared" si="0"/>
        <v>0</v>
      </c>
    </row>
    <row r="5" spans="1:6">
      <c r="A5">
        <v>3</v>
      </c>
      <c r="B5">
        <v>3</v>
      </c>
      <c r="C5" t="s">
        <v>1784</v>
      </c>
      <c r="D5">
        <v>8.4000000000000005E-2</v>
      </c>
      <c r="E5" t="s">
        <v>141</v>
      </c>
      <c r="F5">
        <f t="shared" si="0"/>
        <v>8.4000000000000005E-2</v>
      </c>
    </row>
    <row r="6" spans="1:6">
      <c r="A6">
        <v>4</v>
      </c>
      <c r="B6">
        <v>4</v>
      </c>
      <c r="C6" t="s">
        <v>1785</v>
      </c>
      <c r="D6">
        <v>17.21</v>
      </c>
      <c r="E6" t="s">
        <v>102</v>
      </c>
      <c r="F6">
        <f t="shared" si="0"/>
        <v>17.21</v>
      </c>
    </row>
    <row r="7" spans="1:6">
      <c r="A7">
        <v>5</v>
      </c>
      <c r="B7">
        <v>5</v>
      </c>
      <c r="C7" t="s">
        <v>1786</v>
      </c>
      <c r="D7">
        <v>0</v>
      </c>
      <c r="E7" t="s">
        <v>149</v>
      </c>
      <c r="F7">
        <f t="shared" si="0"/>
        <v>0</v>
      </c>
    </row>
    <row r="8" spans="1:6">
      <c r="A8">
        <v>6</v>
      </c>
      <c r="B8">
        <v>6</v>
      </c>
      <c r="C8" t="s">
        <v>1787</v>
      </c>
      <c r="D8">
        <v>16.059999999999999</v>
      </c>
      <c r="E8" t="s">
        <v>100</v>
      </c>
      <c r="F8">
        <f t="shared" si="0"/>
        <v>16.059999999999999</v>
      </c>
    </row>
    <row r="9" spans="1:6">
      <c r="A9">
        <v>7</v>
      </c>
      <c r="B9">
        <v>7</v>
      </c>
      <c r="C9" t="s">
        <v>1788</v>
      </c>
      <c r="D9">
        <v>0</v>
      </c>
      <c r="E9" t="s">
        <v>150</v>
      </c>
      <c r="F9">
        <f t="shared" si="0"/>
        <v>0</v>
      </c>
    </row>
    <row r="10" spans="1:6">
      <c r="A10">
        <v>8</v>
      </c>
      <c r="B10">
        <v>8</v>
      </c>
      <c r="C10" t="s">
        <v>1789</v>
      </c>
      <c r="D10">
        <v>20.64</v>
      </c>
      <c r="E10" t="s">
        <v>103</v>
      </c>
      <c r="F10">
        <f t="shared" si="0"/>
        <v>20.64</v>
      </c>
    </row>
    <row r="11" spans="1:6">
      <c r="A11">
        <v>9</v>
      </c>
      <c r="B11">
        <v>9</v>
      </c>
      <c r="C11" t="s">
        <v>1790</v>
      </c>
      <c r="D11">
        <v>0.314</v>
      </c>
      <c r="E11" t="s">
        <v>122</v>
      </c>
      <c r="F11">
        <f t="shared" si="0"/>
        <v>0.314</v>
      </c>
    </row>
    <row r="12" spans="1:6">
      <c r="A12">
        <v>10</v>
      </c>
      <c r="B12">
        <v>10</v>
      </c>
      <c r="C12" t="s">
        <v>1791</v>
      </c>
      <c r="D12">
        <v>1.6E-2</v>
      </c>
      <c r="E12" t="s">
        <v>132</v>
      </c>
      <c r="F12">
        <f t="shared" si="0"/>
        <v>1.6E-2</v>
      </c>
    </row>
    <row r="13" spans="1:6">
      <c r="A13">
        <v>11</v>
      </c>
      <c r="B13">
        <v>11</v>
      </c>
      <c r="C13" t="s">
        <v>1792</v>
      </c>
      <c r="D13">
        <v>15.22</v>
      </c>
      <c r="E13" t="s">
        <v>124</v>
      </c>
      <c r="F13">
        <f t="shared" si="0"/>
        <v>15.22</v>
      </c>
    </row>
    <row r="14" spans="1:6">
      <c r="A14">
        <v>12</v>
      </c>
      <c r="B14">
        <v>12</v>
      </c>
      <c r="C14" t="s">
        <v>1793</v>
      </c>
      <c r="D14">
        <v>15.57</v>
      </c>
      <c r="E14" t="s">
        <v>109</v>
      </c>
      <c r="F14">
        <f t="shared" si="0"/>
        <v>15.57</v>
      </c>
    </row>
    <row r="15" spans="1:6">
      <c r="A15">
        <v>13</v>
      </c>
      <c r="B15">
        <v>13</v>
      </c>
      <c r="C15" t="s">
        <v>1794</v>
      </c>
      <c r="D15">
        <v>0</v>
      </c>
      <c r="E15" t="s">
        <v>547</v>
      </c>
      <c r="F15">
        <f t="shared" si="0"/>
        <v>0</v>
      </c>
    </row>
    <row r="16" spans="1:6">
      <c r="A16">
        <v>14</v>
      </c>
      <c r="B16">
        <v>14</v>
      </c>
      <c r="C16" t="s">
        <v>1795</v>
      </c>
      <c r="D16">
        <v>0</v>
      </c>
      <c r="E16" t="s">
        <v>165</v>
      </c>
      <c r="F16">
        <f t="shared" si="0"/>
        <v>0</v>
      </c>
    </row>
    <row r="17" spans="1:6">
      <c r="A17">
        <v>15</v>
      </c>
      <c r="B17">
        <v>15</v>
      </c>
      <c r="C17" t="s">
        <v>1796</v>
      </c>
      <c r="D17">
        <v>19.190000000000001</v>
      </c>
      <c r="E17" t="s">
        <v>97</v>
      </c>
      <c r="F17">
        <f t="shared" si="0"/>
        <v>19.190000000000001</v>
      </c>
    </row>
    <row r="18" spans="1:6">
      <c r="A18">
        <v>16</v>
      </c>
      <c r="B18">
        <v>16</v>
      </c>
      <c r="C18" t="s">
        <v>1797</v>
      </c>
      <c r="D18">
        <v>20.94</v>
      </c>
      <c r="E18" t="s">
        <v>48</v>
      </c>
      <c r="F18">
        <f t="shared" si="0"/>
        <v>20.94</v>
      </c>
    </row>
    <row r="19" spans="1:6">
      <c r="A19">
        <v>17</v>
      </c>
      <c r="B19">
        <v>17</v>
      </c>
      <c r="C19" t="s">
        <v>1798</v>
      </c>
      <c r="D19">
        <v>1.6E-2</v>
      </c>
      <c r="E19" t="s">
        <v>155</v>
      </c>
      <c r="F19">
        <f t="shared" si="0"/>
        <v>1.6E-2</v>
      </c>
    </row>
    <row r="20" spans="1:6">
      <c r="A20">
        <v>18</v>
      </c>
      <c r="B20">
        <v>18</v>
      </c>
      <c r="C20" t="s">
        <v>1799</v>
      </c>
      <c r="D20">
        <v>22.31</v>
      </c>
      <c r="E20" t="s">
        <v>79</v>
      </c>
      <c r="F20">
        <f t="shared" si="0"/>
        <v>22.31</v>
      </c>
    </row>
    <row r="21" spans="1:6">
      <c r="A21">
        <v>19</v>
      </c>
      <c r="B21">
        <v>19</v>
      </c>
      <c r="C21" t="s">
        <v>1800</v>
      </c>
      <c r="D21">
        <v>1.2E-2</v>
      </c>
      <c r="E21" t="s">
        <v>153</v>
      </c>
      <c r="F21">
        <f t="shared" si="0"/>
        <v>1.2E-2</v>
      </c>
    </row>
    <row r="22" spans="1:6">
      <c r="A22">
        <v>20</v>
      </c>
      <c r="B22">
        <v>20</v>
      </c>
      <c r="C22" t="s">
        <v>1801</v>
      </c>
      <c r="D22">
        <v>16.11</v>
      </c>
      <c r="E22" t="s">
        <v>129</v>
      </c>
      <c r="F22">
        <f t="shared" si="0"/>
        <v>16.11</v>
      </c>
    </row>
    <row r="23" spans="1:6">
      <c r="A23">
        <v>21</v>
      </c>
      <c r="B23">
        <v>21</v>
      </c>
      <c r="C23" t="s">
        <v>1802</v>
      </c>
      <c r="D23">
        <v>8.0000000000000002E-3</v>
      </c>
      <c r="E23" t="s">
        <v>133</v>
      </c>
      <c r="F23">
        <f t="shared" si="0"/>
        <v>8.0000000000000002E-3</v>
      </c>
    </row>
    <row r="24" spans="1:6">
      <c r="A24">
        <v>22</v>
      </c>
      <c r="B24">
        <v>22</v>
      </c>
      <c r="C24" t="s">
        <v>1803</v>
      </c>
      <c r="D24">
        <v>24.3</v>
      </c>
      <c r="E24" t="s">
        <v>56</v>
      </c>
      <c r="F24">
        <f t="shared" si="0"/>
        <v>24.3</v>
      </c>
    </row>
    <row r="25" spans="1:6">
      <c r="A25">
        <v>23</v>
      </c>
      <c r="B25">
        <v>23</v>
      </c>
      <c r="C25" t="s">
        <v>1804</v>
      </c>
      <c r="D25">
        <v>0.2</v>
      </c>
      <c r="E25" t="s">
        <v>154</v>
      </c>
      <c r="F25">
        <f t="shared" si="0"/>
        <v>0.2</v>
      </c>
    </row>
    <row r="26" spans="1:6">
      <c r="A26">
        <v>24</v>
      </c>
      <c r="B26">
        <v>24</v>
      </c>
      <c r="C26" t="s">
        <v>1805</v>
      </c>
      <c r="D26">
        <v>0</v>
      </c>
      <c r="E26" t="s">
        <v>158</v>
      </c>
      <c r="F26">
        <f t="shared" si="0"/>
        <v>0</v>
      </c>
    </row>
    <row r="27" spans="1:6">
      <c r="A27">
        <v>25</v>
      </c>
      <c r="B27">
        <v>25</v>
      </c>
      <c r="C27" t="s">
        <v>1806</v>
      </c>
      <c r="D27">
        <v>11.37</v>
      </c>
      <c r="E27" t="s">
        <v>126</v>
      </c>
      <c r="F27">
        <f t="shared" si="0"/>
        <v>11.37</v>
      </c>
    </row>
    <row r="28" spans="1:6">
      <c r="A28">
        <v>26</v>
      </c>
      <c r="B28">
        <v>26</v>
      </c>
      <c r="C28" t="s">
        <v>1807</v>
      </c>
      <c r="D28">
        <v>19.61</v>
      </c>
      <c r="E28" t="s">
        <v>62</v>
      </c>
      <c r="F28">
        <f t="shared" si="0"/>
        <v>19.61</v>
      </c>
    </row>
    <row r="29" spans="1:6">
      <c r="A29">
        <v>27</v>
      </c>
      <c r="B29">
        <v>27</v>
      </c>
      <c r="C29" t="s">
        <v>1808</v>
      </c>
      <c r="D29">
        <v>1.6E-2</v>
      </c>
      <c r="E29" t="s">
        <v>166</v>
      </c>
      <c r="F29">
        <f t="shared" si="0"/>
        <v>1.6E-2</v>
      </c>
    </row>
    <row r="30" spans="1:6">
      <c r="A30">
        <v>28</v>
      </c>
      <c r="B30">
        <v>28</v>
      </c>
      <c r="C30" t="s">
        <v>1809</v>
      </c>
      <c r="D30">
        <v>0</v>
      </c>
      <c r="E30" t="s">
        <v>167</v>
      </c>
      <c r="F30">
        <f t="shared" si="0"/>
        <v>0</v>
      </c>
    </row>
    <row r="31" spans="1:6">
      <c r="A31">
        <v>29</v>
      </c>
      <c r="B31">
        <v>29</v>
      </c>
      <c r="C31" t="s">
        <v>1810</v>
      </c>
      <c r="D31">
        <v>0</v>
      </c>
      <c r="E31" t="s">
        <v>163</v>
      </c>
      <c r="F31">
        <f t="shared" si="0"/>
        <v>0</v>
      </c>
    </row>
    <row r="32" spans="1:6">
      <c r="A32">
        <v>30</v>
      </c>
      <c r="B32">
        <v>30</v>
      </c>
      <c r="C32" t="s">
        <v>1811</v>
      </c>
      <c r="D32">
        <v>23.24</v>
      </c>
      <c r="E32" t="s">
        <v>32</v>
      </c>
      <c r="F32">
        <f t="shared" si="0"/>
        <v>23.24</v>
      </c>
    </row>
    <row r="33" spans="1:6">
      <c r="A33">
        <v>31</v>
      </c>
      <c r="B33">
        <v>31</v>
      </c>
      <c r="C33" t="s">
        <v>1812</v>
      </c>
      <c r="D33">
        <v>14.61</v>
      </c>
      <c r="E33" t="s">
        <v>111</v>
      </c>
      <c r="F33">
        <f t="shared" si="0"/>
        <v>14.61</v>
      </c>
    </row>
    <row r="34" spans="1:6">
      <c r="A34">
        <v>32</v>
      </c>
      <c r="B34">
        <v>32</v>
      </c>
      <c r="C34" t="s">
        <v>1813</v>
      </c>
      <c r="D34">
        <v>0.15</v>
      </c>
      <c r="E34" t="s">
        <v>137</v>
      </c>
      <c r="F34">
        <f t="shared" si="0"/>
        <v>0.15</v>
      </c>
    </row>
    <row r="35" spans="1:6">
      <c r="A35">
        <v>33</v>
      </c>
      <c r="B35">
        <v>33</v>
      </c>
      <c r="C35" t="s">
        <v>1814</v>
      </c>
      <c r="D35">
        <v>0</v>
      </c>
      <c r="E35" t="s">
        <v>131</v>
      </c>
      <c r="F35">
        <f t="shared" si="0"/>
        <v>0</v>
      </c>
    </row>
    <row r="36" spans="1:6">
      <c r="A36">
        <v>34</v>
      </c>
      <c r="B36">
        <v>34</v>
      </c>
      <c r="C36" t="s">
        <v>1815</v>
      </c>
      <c r="D36">
        <v>0.11799999999999999</v>
      </c>
      <c r="E36" t="s">
        <v>135</v>
      </c>
      <c r="F36">
        <f t="shared" si="0"/>
        <v>0.11799999999999999</v>
      </c>
    </row>
    <row r="37" spans="1:6">
      <c r="A37">
        <v>35</v>
      </c>
      <c r="B37">
        <v>35</v>
      </c>
      <c r="C37" t="s">
        <v>1816</v>
      </c>
      <c r="D37">
        <v>0.22</v>
      </c>
      <c r="E37" t="s">
        <v>139</v>
      </c>
      <c r="F37">
        <f t="shared" si="0"/>
        <v>0.22</v>
      </c>
    </row>
    <row r="38" spans="1:6">
      <c r="A38">
        <v>36</v>
      </c>
      <c r="B38">
        <v>36</v>
      </c>
      <c r="C38" t="s">
        <v>1817</v>
      </c>
      <c r="D38">
        <v>14.33</v>
      </c>
      <c r="E38" t="s">
        <v>57</v>
      </c>
      <c r="F38">
        <f t="shared" si="0"/>
        <v>14.33</v>
      </c>
    </row>
    <row r="39" spans="1:6">
      <c r="A39">
        <v>37</v>
      </c>
      <c r="B39">
        <v>37</v>
      </c>
      <c r="C39" t="s">
        <v>1818</v>
      </c>
      <c r="D39">
        <v>0.112</v>
      </c>
      <c r="E39" t="s">
        <v>144</v>
      </c>
      <c r="F39">
        <f t="shared" si="0"/>
        <v>0.112</v>
      </c>
    </row>
    <row r="40" spans="1:6">
      <c r="A40">
        <v>38</v>
      </c>
      <c r="B40">
        <v>38</v>
      </c>
      <c r="C40" t="s">
        <v>1819</v>
      </c>
      <c r="D40">
        <v>23.07</v>
      </c>
      <c r="E40" t="s">
        <v>29</v>
      </c>
      <c r="F40">
        <f t="shared" si="0"/>
        <v>23.07</v>
      </c>
    </row>
    <row r="41" spans="1:6">
      <c r="A41">
        <v>39</v>
      </c>
      <c r="B41">
        <v>39</v>
      </c>
      <c r="C41" t="s">
        <v>1820</v>
      </c>
      <c r="D41">
        <v>18.100000000000001</v>
      </c>
      <c r="E41" t="s">
        <v>61</v>
      </c>
      <c r="F41">
        <f t="shared" si="0"/>
        <v>18.100000000000001</v>
      </c>
    </row>
    <row r="42" spans="1:6">
      <c r="A42">
        <v>40</v>
      </c>
      <c r="B42">
        <v>40</v>
      </c>
      <c r="C42" t="s">
        <v>1821</v>
      </c>
      <c r="D42">
        <v>13.65</v>
      </c>
      <c r="E42" t="s">
        <v>119</v>
      </c>
      <c r="F42">
        <f t="shared" si="0"/>
        <v>13.65</v>
      </c>
    </row>
    <row r="43" spans="1:6">
      <c r="A43">
        <v>41</v>
      </c>
      <c r="B43">
        <v>41</v>
      </c>
      <c r="C43" t="s">
        <v>1822</v>
      </c>
      <c r="D43">
        <v>0.16</v>
      </c>
      <c r="E43" t="s">
        <v>134</v>
      </c>
      <c r="F43">
        <f t="shared" si="0"/>
        <v>0.16</v>
      </c>
    </row>
    <row r="44" spans="1:6">
      <c r="A44">
        <v>42</v>
      </c>
      <c r="B44">
        <v>42</v>
      </c>
      <c r="C44" t="s">
        <v>1823</v>
      </c>
      <c r="D44">
        <v>0</v>
      </c>
      <c r="E44" t="s">
        <v>547</v>
      </c>
      <c r="F44">
        <f t="shared" si="0"/>
        <v>0</v>
      </c>
    </row>
    <row r="45" spans="1:6">
      <c r="A45">
        <v>43</v>
      </c>
      <c r="B45">
        <v>43</v>
      </c>
      <c r="C45" t="s">
        <v>1824</v>
      </c>
      <c r="D45">
        <v>0.19600000000000001</v>
      </c>
      <c r="E45" t="s">
        <v>547</v>
      </c>
      <c r="F45">
        <f t="shared" si="0"/>
        <v>0.19600000000000001</v>
      </c>
    </row>
    <row r="46" spans="1:6">
      <c r="A46">
        <v>44</v>
      </c>
      <c r="B46">
        <v>44</v>
      </c>
      <c r="C46" t="s">
        <v>1825</v>
      </c>
      <c r="D46">
        <v>14.02</v>
      </c>
      <c r="E46" t="s">
        <v>123</v>
      </c>
      <c r="F46">
        <f t="shared" si="0"/>
        <v>14.02</v>
      </c>
    </row>
    <row r="47" spans="1:6">
      <c r="A47">
        <v>45</v>
      </c>
      <c r="B47">
        <v>45</v>
      </c>
      <c r="C47" t="s">
        <v>1826</v>
      </c>
      <c r="D47">
        <v>8.2000000000000003E-2</v>
      </c>
      <c r="E47" t="s">
        <v>147</v>
      </c>
      <c r="F47">
        <f t="shared" si="0"/>
        <v>8.2000000000000003E-2</v>
      </c>
    </row>
    <row r="48" spans="1:6">
      <c r="A48">
        <v>46</v>
      </c>
      <c r="B48">
        <v>46</v>
      </c>
      <c r="C48" t="s">
        <v>1827</v>
      </c>
      <c r="D48">
        <v>0</v>
      </c>
      <c r="E48" t="s">
        <v>168</v>
      </c>
      <c r="F48">
        <f t="shared" si="0"/>
        <v>0</v>
      </c>
    </row>
    <row r="49" spans="1:6">
      <c r="A49">
        <v>47</v>
      </c>
      <c r="B49">
        <v>47</v>
      </c>
      <c r="C49" t="s">
        <v>1828</v>
      </c>
      <c r="D49">
        <v>18.739999999999998</v>
      </c>
      <c r="E49" t="s">
        <v>87</v>
      </c>
      <c r="F49">
        <f t="shared" si="0"/>
        <v>18.739999999999998</v>
      </c>
    </row>
    <row r="50" spans="1:6">
      <c r="A50">
        <v>48</v>
      </c>
      <c r="B50">
        <v>48</v>
      </c>
      <c r="C50" t="s">
        <v>1829</v>
      </c>
      <c r="D50">
        <v>0</v>
      </c>
      <c r="E50" t="s">
        <v>164</v>
      </c>
      <c r="F50">
        <f t="shared" si="0"/>
        <v>0</v>
      </c>
    </row>
    <row r="51" spans="1:6">
      <c r="A51">
        <v>49</v>
      </c>
      <c r="B51">
        <v>49</v>
      </c>
      <c r="C51" t="s">
        <v>1830</v>
      </c>
      <c r="D51">
        <v>0.16400000000000001</v>
      </c>
      <c r="E51" t="s">
        <v>169</v>
      </c>
      <c r="F51">
        <f t="shared" si="0"/>
        <v>0.16400000000000001</v>
      </c>
    </row>
    <row r="52" spans="1:6">
      <c r="A52">
        <v>50</v>
      </c>
      <c r="B52">
        <v>50</v>
      </c>
      <c r="C52" t="s">
        <v>1831</v>
      </c>
      <c r="D52">
        <v>0</v>
      </c>
      <c r="E52" t="s">
        <v>379</v>
      </c>
      <c r="F52">
        <f t="shared" si="0"/>
        <v>0</v>
      </c>
    </row>
    <row r="53" spans="1:6">
      <c r="A53">
        <v>51</v>
      </c>
      <c r="B53">
        <v>51</v>
      </c>
      <c r="C53" t="s">
        <v>1832</v>
      </c>
      <c r="D53">
        <v>0.19</v>
      </c>
      <c r="E53" t="s">
        <v>151</v>
      </c>
      <c r="F53">
        <f t="shared" si="0"/>
        <v>0.19</v>
      </c>
    </row>
    <row r="54" spans="1:6">
      <c r="A54">
        <v>52</v>
      </c>
      <c r="B54">
        <v>52</v>
      </c>
      <c r="C54" t="s">
        <v>1833</v>
      </c>
      <c r="D54">
        <v>25.2</v>
      </c>
      <c r="E54" t="s">
        <v>65</v>
      </c>
      <c r="F54">
        <f t="shared" si="0"/>
        <v>25.2</v>
      </c>
    </row>
    <row r="55" spans="1:6">
      <c r="A55">
        <v>53</v>
      </c>
      <c r="B55">
        <v>53</v>
      </c>
      <c r="C55" t="s">
        <v>1834</v>
      </c>
      <c r="D55">
        <v>15.21</v>
      </c>
      <c r="E55" t="s">
        <v>65</v>
      </c>
      <c r="F55">
        <f t="shared" si="0"/>
        <v>15.21</v>
      </c>
    </row>
    <row r="56" spans="1:6">
      <c r="A56">
        <v>54</v>
      </c>
      <c r="B56">
        <v>54</v>
      </c>
      <c r="C56" t="s">
        <v>1835</v>
      </c>
      <c r="D56">
        <v>7.1999999999999995E-2</v>
      </c>
      <c r="E56" t="s">
        <v>138</v>
      </c>
      <c r="F56">
        <f t="shared" si="0"/>
        <v>7.1999999999999995E-2</v>
      </c>
    </row>
    <row r="57" spans="1:6">
      <c r="A57">
        <v>55</v>
      </c>
      <c r="B57">
        <v>55</v>
      </c>
      <c r="C57" t="s">
        <v>1836</v>
      </c>
      <c r="D57">
        <v>15.95</v>
      </c>
      <c r="E57" t="s">
        <v>116</v>
      </c>
      <c r="F57">
        <f t="shared" si="0"/>
        <v>15.95</v>
      </c>
    </row>
    <row r="58" spans="1:6">
      <c r="A58">
        <v>56</v>
      </c>
      <c r="B58">
        <v>56</v>
      </c>
      <c r="C58" t="s">
        <v>1837</v>
      </c>
      <c r="D58">
        <v>17.54</v>
      </c>
      <c r="E58" t="s">
        <v>68</v>
      </c>
      <c r="F58">
        <f t="shared" si="0"/>
        <v>17.54</v>
      </c>
    </row>
    <row r="59" spans="1:6">
      <c r="A59">
        <v>57</v>
      </c>
      <c r="B59">
        <v>57</v>
      </c>
      <c r="C59" t="s">
        <v>1838</v>
      </c>
      <c r="D59">
        <v>0.20200000000000001</v>
      </c>
      <c r="E59" t="s">
        <v>146</v>
      </c>
      <c r="F59">
        <f t="shared" si="0"/>
        <v>0.20200000000000001</v>
      </c>
    </row>
    <row r="60" spans="1:6">
      <c r="A60">
        <v>58</v>
      </c>
      <c r="B60">
        <v>58</v>
      </c>
      <c r="C60" t="s">
        <v>1839</v>
      </c>
      <c r="D60">
        <v>0</v>
      </c>
      <c r="E60" t="s">
        <v>143</v>
      </c>
      <c r="F60">
        <f t="shared" si="0"/>
        <v>0</v>
      </c>
    </row>
    <row r="61" spans="1:6">
      <c r="A61">
        <v>59</v>
      </c>
      <c r="B61">
        <v>59</v>
      </c>
      <c r="C61" t="s">
        <v>1840</v>
      </c>
      <c r="D61">
        <v>8.0000000000000002E-3</v>
      </c>
      <c r="E61" t="s">
        <v>162</v>
      </c>
      <c r="F61">
        <f t="shared" si="0"/>
        <v>8.0000000000000002E-3</v>
      </c>
    </row>
    <row r="62" spans="1:6">
      <c r="A62">
        <v>60</v>
      </c>
      <c r="B62">
        <v>60</v>
      </c>
      <c r="C62" t="s">
        <v>1841</v>
      </c>
      <c r="D62">
        <v>6.6000000000000003E-2</v>
      </c>
      <c r="E62" t="s">
        <v>159</v>
      </c>
      <c r="F62">
        <f t="shared" si="0"/>
        <v>6.6000000000000003E-2</v>
      </c>
    </row>
    <row r="63" spans="1:6">
      <c r="A63">
        <v>61</v>
      </c>
      <c r="B63">
        <v>61</v>
      </c>
      <c r="C63" t="s">
        <v>1842</v>
      </c>
      <c r="D63">
        <v>0.14599999999999999</v>
      </c>
      <c r="E63" t="s">
        <v>157</v>
      </c>
      <c r="F63">
        <f t="shared" si="0"/>
        <v>0.14599999999999999</v>
      </c>
    </row>
    <row r="64" spans="1:6">
      <c r="A64">
        <v>62</v>
      </c>
      <c r="B64">
        <v>62</v>
      </c>
      <c r="C64" t="s">
        <v>1843</v>
      </c>
      <c r="D64">
        <v>14.14</v>
      </c>
      <c r="E64" t="s">
        <v>105</v>
      </c>
      <c r="F64">
        <f t="shared" si="0"/>
        <v>14.14</v>
      </c>
    </row>
    <row r="65" spans="1:6">
      <c r="A65">
        <v>63</v>
      </c>
      <c r="B65">
        <v>63</v>
      </c>
      <c r="C65" t="s">
        <v>1844</v>
      </c>
      <c r="D65">
        <v>0</v>
      </c>
      <c r="E65" t="s">
        <v>148</v>
      </c>
      <c r="F65">
        <f t="shared" si="0"/>
        <v>0</v>
      </c>
    </row>
    <row r="66" spans="1:6">
      <c r="A66">
        <v>64</v>
      </c>
      <c r="B66">
        <v>64</v>
      </c>
      <c r="C66" t="s">
        <v>1845</v>
      </c>
      <c r="D66">
        <v>14.8</v>
      </c>
      <c r="E66" t="s">
        <v>113</v>
      </c>
      <c r="F66">
        <f t="shared" si="0"/>
        <v>14.8</v>
      </c>
    </row>
    <row r="67" spans="1:6">
      <c r="A67">
        <v>65</v>
      </c>
      <c r="B67">
        <v>65</v>
      </c>
      <c r="C67" t="s">
        <v>1846</v>
      </c>
      <c r="D67">
        <v>0.23799999999999999</v>
      </c>
      <c r="E67" t="s">
        <v>140</v>
      </c>
      <c r="F67">
        <f t="shared" ref="F67:F130" si="1">D67</f>
        <v>0.23799999999999999</v>
      </c>
    </row>
    <row r="68" spans="1:6">
      <c r="A68">
        <v>66</v>
      </c>
      <c r="B68">
        <v>66</v>
      </c>
      <c r="C68" t="s">
        <v>1847</v>
      </c>
      <c r="D68">
        <v>0.02</v>
      </c>
      <c r="E68" t="s">
        <v>161</v>
      </c>
      <c r="F68">
        <f t="shared" si="1"/>
        <v>0.02</v>
      </c>
    </row>
    <row r="69" spans="1:6">
      <c r="A69">
        <v>67</v>
      </c>
      <c r="B69">
        <v>67</v>
      </c>
      <c r="C69" t="s">
        <v>1848</v>
      </c>
      <c r="D69">
        <v>0</v>
      </c>
      <c r="E69" t="s">
        <v>156</v>
      </c>
      <c r="F69">
        <f t="shared" si="1"/>
        <v>0</v>
      </c>
    </row>
    <row r="70" spans="1:6">
      <c r="A70">
        <v>68</v>
      </c>
      <c r="B70">
        <v>68</v>
      </c>
      <c r="C70" t="s">
        <v>1849</v>
      </c>
      <c r="D70">
        <v>0.10199999999999999</v>
      </c>
      <c r="E70" t="s">
        <v>152</v>
      </c>
      <c r="F70">
        <f t="shared" si="1"/>
        <v>0.10199999999999999</v>
      </c>
    </row>
    <row r="71" spans="1:6">
      <c r="A71">
        <v>69</v>
      </c>
      <c r="B71">
        <v>69</v>
      </c>
      <c r="C71" t="s">
        <v>1850</v>
      </c>
      <c r="D71">
        <v>0.17799999999999999</v>
      </c>
      <c r="E71" t="s">
        <v>130</v>
      </c>
      <c r="F71">
        <f t="shared" si="1"/>
        <v>0.17799999999999999</v>
      </c>
    </row>
    <row r="72" spans="1:6">
      <c r="A72">
        <v>70</v>
      </c>
      <c r="B72">
        <v>70</v>
      </c>
      <c r="C72" t="s">
        <v>1851</v>
      </c>
      <c r="D72">
        <v>16.72</v>
      </c>
      <c r="E72" t="s">
        <v>128</v>
      </c>
      <c r="F72">
        <f t="shared" si="1"/>
        <v>16.72</v>
      </c>
    </row>
    <row r="73" spans="1:6">
      <c r="A73">
        <v>71</v>
      </c>
      <c r="B73">
        <v>71</v>
      </c>
      <c r="C73" t="s">
        <v>1852</v>
      </c>
      <c r="D73">
        <v>0</v>
      </c>
      <c r="E73" t="s">
        <v>160</v>
      </c>
      <c r="F73">
        <f t="shared" si="1"/>
        <v>0</v>
      </c>
    </row>
    <row r="74" spans="1:6">
      <c r="A74">
        <v>72</v>
      </c>
      <c r="B74">
        <v>72</v>
      </c>
      <c r="C74" t="s">
        <v>1853</v>
      </c>
      <c r="D74">
        <v>12.87</v>
      </c>
      <c r="E74" t="s">
        <v>90</v>
      </c>
      <c r="F74">
        <f t="shared" si="1"/>
        <v>12.87</v>
      </c>
    </row>
    <row r="75" spans="1:6">
      <c r="A75">
        <v>73</v>
      </c>
      <c r="B75">
        <v>73</v>
      </c>
      <c r="C75" t="s">
        <v>1854</v>
      </c>
      <c r="D75">
        <v>0</v>
      </c>
      <c r="E75" t="s">
        <v>547</v>
      </c>
      <c r="F75">
        <f t="shared" si="1"/>
        <v>0</v>
      </c>
    </row>
    <row r="76" spans="1:6">
      <c r="A76">
        <v>74</v>
      </c>
      <c r="B76">
        <v>74</v>
      </c>
      <c r="C76" t="s">
        <v>1855</v>
      </c>
      <c r="D76">
        <v>0</v>
      </c>
      <c r="E76" t="s">
        <v>547</v>
      </c>
      <c r="F76">
        <f t="shared" si="1"/>
        <v>0</v>
      </c>
    </row>
    <row r="77" spans="1:6">
      <c r="A77">
        <v>75</v>
      </c>
      <c r="B77">
        <v>75</v>
      </c>
      <c r="C77" t="s">
        <v>1856</v>
      </c>
      <c r="D77">
        <v>0</v>
      </c>
      <c r="E77" t="s">
        <v>547</v>
      </c>
      <c r="F77">
        <f t="shared" si="1"/>
        <v>0</v>
      </c>
    </row>
    <row r="78" spans="1:6">
      <c r="A78">
        <v>76</v>
      </c>
      <c r="B78">
        <v>76</v>
      </c>
      <c r="C78" t="s">
        <v>1783</v>
      </c>
      <c r="D78">
        <v>0</v>
      </c>
      <c r="E78" t="s">
        <v>547</v>
      </c>
      <c r="F78">
        <f t="shared" si="1"/>
        <v>0</v>
      </c>
    </row>
    <row r="79" spans="1:6">
      <c r="A79">
        <v>77</v>
      </c>
      <c r="B79">
        <v>77</v>
      </c>
      <c r="C79" t="s">
        <v>1857</v>
      </c>
      <c r="D79">
        <v>4.45</v>
      </c>
      <c r="E79" t="s">
        <v>385</v>
      </c>
      <c r="F79">
        <f t="shared" si="1"/>
        <v>4.45</v>
      </c>
    </row>
    <row r="80" spans="1:6">
      <c r="A80">
        <v>78</v>
      </c>
      <c r="B80">
        <v>78</v>
      </c>
      <c r="C80" t="s">
        <v>1858</v>
      </c>
      <c r="D80">
        <v>6.35</v>
      </c>
      <c r="E80" t="s">
        <v>245</v>
      </c>
      <c r="F80">
        <f t="shared" si="1"/>
        <v>6.35</v>
      </c>
    </row>
    <row r="81" spans="1:6">
      <c r="A81">
        <v>79</v>
      </c>
      <c r="B81">
        <v>79</v>
      </c>
      <c r="C81" t="s">
        <v>1859</v>
      </c>
      <c r="D81">
        <v>3.33</v>
      </c>
      <c r="E81" t="s">
        <v>183</v>
      </c>
      <c r="F81">
        <f t="shared" si="1"/>
        <v>3.33</v>
      </c>
    </row>
    <row r="82" spans="1:6">
      <c r="A82">
        <v>80</v>
      </c>
      <c r="B82">
        <v>80</v>
      </c>
      <c r="C82" t="s">
        <v>1860</v>
      </c>
      <c r="D82">
        <v>0</v>
      </c>
      <c r="E82" t="s">
        <v>265</v>
      </c>
      <c r="F82">
        <f t="shared" si="1"/>
        <v>0</v>
      </c>
    </row>
    <row r="83" spans="1:6">
      <c r="A83">
        <v>81</v>
      </c>
      <c r="B83">
        <v>81</v>
      </c>
      <c r="C83" t="s">
        <v>1861</v>
      </c>
      <c r="D83">
        <v>15.84</v>
      </c>
      <c r="E83" t="s">
        <v>80</v>
      </c>
      <c r="F83">
        <f t="shared" si="1"/>
        <v>15.84</v>
      </c>
    </row>
    <row r="84" spans="1:6">
      <c r="A84">
        <v>82</v>
      </c>
      <c r="B84">
        <v>82</v>
      </c>
      <c r="C84" t="s">
        <v>1862</v>
      </c>
      <c r="D84">
        <v>6.98</v>
      </c>
      <c r="E84" t="s">
        <v>547</v>
      </c>
      <c r="F84">
        <f t="shared" si="1"/>
        <v>6.98</v>
      </c>
    </row>
    <row r="85" spans="1:6">
      <c r="A85">
        <v>83</v>
      </c>
      <c r="B85">
        <v>83</v>
      </c>
      <c r="C85" t="s">
        <v>1863</v>
      </c>
      <c r="D85">
        <v>6.11</v>
      </c>
      <c r="E85" t="s">
        <v>282</v>
      </c>
      <c r="F85">
        <f t="shared" si="1"/>
        <v>6.11</v>
      </c>
    </row>
    <row r="86" spans="1:6">
      <c r="A86">
        <v>84</v>
      </c>
      <c r="B86">
        <v>84</v>
      </c>
      <c r="C86" t="s">
        <v>1864</v>
      </c>
      <c r="D86">
        <v>0.01</v>
      </c>
      <c r="E86" t="s">
        <v>298</v>
      </c>
      <c r="F86">
        <f t="shared" si="1"/>
        <v>0.01</v>
      </c>
    </row>
    <row r="87" spans="1:6">
      <c r="A87">
        <v>85</v>
      </c>
      <c r="B87">
        <v>85</v>
      </c>
      <c r="C87" t="s">
        <v>1865</v>
      </c>
      <c r="D87">
        <v>0</v>
      </c>
      <c r="E87" t="s">
        <v>345</v>
      </c>
      <c r="F87">
        <f t="shared" si="1"/>
        <v>0</v>
      </c>
    </row>
    <row r="88" spans="1:6">
      <c r="A88">
        <v>86</v>
      </c>
      <c r="B88">
        <v>86</v>
      </c>
      <c r="C88" t="s">
        <v>1866</v>
      </c>
      <c r="D88">
        <v>0.12</v>
      </c>
      <c r="E88" t="s">
        <v>547</v>
      </c>
      <c r="F88">
        <f t="shared" si="1"/>
        <v>0.12</v>
      </c>
    </row>
    <row r="89" spans="1:6">
      <c r="A89">
        <v>87</v>
      </c>
      <c r="B89">
        <v>87</v>
      </c>
      <c r="C89" t="s">
        <v>1867</v>
      </c>
      <c r="D89">
        <v>11.37</v>
      </c>
      <c r="E89" t="s">
        <v>171</v>
      </c>
      <c r="F89">
        <f t="shared" si="1"/>
        <v>11.37</v>
      </c>
    </row>
    <row r="90" spans="1:6">
      <c r="A90">
        <v>88</v>
      </c>
      <c r="B90">
        <v>88</v>
      </c>
      <c r="C90" t="s">
        <v>1868</v>
      </c>
      <c r="D90">
        <v>6.11</v>
      </c>
      <c r="E90" t="s">
        <v>410</v>
      </c>
      <c r="F90">
        <f t="shared" si="1"/>
        <v>6.11</v>
      </c>
    </row>
    <row r="91" spans="1:6">
      <c r="A91">
        <v>89</v>
      </c>
      <c r="B91">
        <v>89</v>
      </c>
      <c r="C91" t="s">
        <v>1869</v>
      </c>
      <c r="D91">
        <v>11.81</v>
      </c>
      <c r="E91" t="s">
        <v>241</v>
      </c>
      <c r="F91">
        <f t="shared" si="1"/>
        <v>11.81</v>
      </c>
    </row>
    <row r="92" spans="1:6">
      <c r="A92">
        <v>90</v>
      </c>
      <c r="B92">
        <v>90</v>
      </c>
      <c r="C92" t="s">
        <v>1870</v>
      </c>
      <c r="D92">
        <v>12.65</v>
      </c>
      <c r="E92" t="s">
        <v>174</v>
      </c>
      <c r="F92">
        <f t="shared" si="1"/>
        <v>12.65</v>
      </c>
    </row>
    <row r="93" spans="1:6">
      <c r="A93">
        <v>91</v>
      </c>
      <c r="B93">
        <v>91</v>
      </c>
      <c r="C93" t="s">
        <v>1871</v>
      </c>
      <c r="D93">
        <v>1.93</v>
      </c>
      <c r="E93" t="s">
        <v>372</v>
      </c>
      <c r="F93">
        <f t="shared" si="1"/>
        <v>1.93</v>
      </c>
    </row>
    <row r="94" spans="1:6">
      <c r="A94">
        <v>92</v>
      </c>
      <c r="B94">
        <v>92</v>
      </c>
      <c r="C94" t="s">
        <v>1872</v>
      </c>
      <c r="D94">
        <v>0</v>
      </c>
      <c r="E94" t="s">
        <v>127</v>
      </c>
      <c r="F94">
        <f t="shared" si="1"/>
        <v>0</v>
      </c>
    </row>
    <row r="95" spans="1:6">
      <c r="A95">
        <v>93</v>
      </c>
      <c r="B95">
        <v>93</v>
      </c>
      <c r="C95" t="s">
        <v>1873</v>
      </c>
      <c r="D95">
        <v>0.04</v>
      </c>
      <c r="E95" t="s">
        <v>356</v>
      </c>
      <c r="F95">
        <f t="shared" si="1"/>
        <v>0.04</v>
      </c>
    </row>
    <row r="96" spans="1:6">
      <c r="A96">
        <v>94</v>
      </c>
      <c r="B96">
        <v>94</v>
      </c>
      <c r="C96" t="s">
        <v>1874</v>
      </c>
      <c r="D96">
        <v>8.07</v>
      </c>
      <c r="E96" t="s">
        <v>209</v>
      </c>
      <c r="F96">
        <f t="shared" si="1"/>
        <v>8.07</v>
      </c>
    </row>
    <row r="97" spans="1:6">
      <c r="A97">
        <v>95</v>
      </c>
      <c r="B97">
        <v>95</v>
      </c>
      <c r="C97" t="s">
        <v>1875</v>
      </c>
      <c r="D97">
        <v>7.0000000000000007E-2</v>
      </c>
      <c r="E97" t="s">
        <v>350</v>
      </c>
      <c r="F97">
        <f t="shared" si="1"/>
        <v>7.0000000000000007E-2</v>
      </c>
    </row>
    <row r="98" spans="1:6">
      <c r="A98">
        <v>96</v>
      </c>
      <c r="B98">
        <v>96</v>
      </c>
      <c r="C98" t="s">
        <v>1876</v>
      </c>
      <c r="D98">
        <v>0</v>
      </c>
      <c r="E98" t="s">
        <v>319</v>
      </c>
      <c r="F98">
        <f t="shared" si="1"/>
        <v>0</v>
      </c>
    </row>
    <row r="99" spans="1:6">
      <c r="A99">
        <v>97</v>
      </c>
      <c r="B99">
        <v>97</v>
      </c>
      <c r="C99" t="s">
        <v>1877</v>
      </c>
      <c r="D99">
        <v>10.56</v>
      </c>
      <c r="E99" t="s">
        <v>175</v>
      </c>
      <c r="F99">
        <f t="shared" si="1"/>
        <v>10.56</v>
      </c>
    </row>
    <row r="100" spans="1:6">
      <c r="A100">
        <v>98</v>
      </c>
      <c r="B100">
        <v>98</v>
      </c>
      <c r="C100" t="s">
        <v>1878</v>
      </c>
      <c r="D100">
        <v>2.79</v>
      </c>
      <c r="E100" t="s">
        <v>328</v>
      </c>
      <c r="F100">
        <f t="shared" si="1"/>
        <v>2.79</v>
      </c>
    </row>
    <row r="101" spans="1:6">
      <c r="A101">
        <v>99</v>
      </c>
      <c r="B101">
        <v>99</v>
      </c>
      <c r="C101" t="s">
        <v>1879</v>
      </c>
      <c r="D101">
        <v>2.44</v>
      </c>
      <c r="E101" t="s">
        <v>355</v>
      </c>
      <c r="F101">
        <f t="shared" si="1"/>
        <v>2.44</v>
      </c>
    </row>
    <row r="102" spans="1:6">
      <c r="A102">
        <v>100</v>
      </c>
      <c r="B102">
        <v>100</v>
      </c>
      <c r="C102" t="s">
        <v>1880</v>
      </c>
      <c r="D102">
        <v>15.78</v>
      </c>
      <c r="E102" t="s">
        <v>547</v>
      </c>
      <c r="F102">
        <f t="shared" si="1"/>
        <v>15.78</v>
      </c>
    </row>
    <row r="103" spans="1:6">
      <c r="A103">
        <v>101</v>
      </c>
      <c r="B103">
        <v>101</v>
      </c>
      <c r="C103" t="s">
        <v>1881</v>
      </c>
      <c r="D103">
        <v>14.85</v>
      </c>
      <c r="E103" t="s">
        <v>74</v>
      </c>
      <c r="F103">
        <f t="shared" si="1"/>
        <v>14.85</v>
      </c>
    </row>
    <row r="104" spans="1:6">
      <c r="A104">
        <v>102</v>
      </c>
      <c r="B104">
        <v>102</v>
      </c>
      <c r="C104" t="s">
        <v>1882</v>
      </c>
      <c r="D104">
        <v>23.59</v>
      </c>
      <c r="E104" t="s">
        <v>34</v>
      </c>
      <c r="F104">
        <f t="shared" si="1"/>
        <v>23.59</v>
      </c>
    </row>
    <row r="105" spans="1:6">
      <c r="A105">
        <v>103</v>
      </c>
      <c r="B105">
        <v>103</v>
      </c>
      <c r="C105" t="s">
        <v>1883</v>
      </c>
      <c r="D105">
        <v>3.88</v>
      </c>
      <c r="E105" t="s">
        <v>361</v>
      </c>
      <c r="F105">
        <f t="shared" si="1"/>
        <v>3.88</v>
      </c>
    </row>
    <row r="106" spans="1:6">
      <c r="A106">
        <v>104</v>
      </c>
      <c r="B106">
        <v>104</v>
      </c>
      <c r="C106" t="s">
        <v>1884</v>
      </c>
      <c r="D106">
        <v>0</v>
      </c>
      <c r="E106" t="s">
        <v>471</v>
      </c>
      <c r="F106">
        <f t="shared" si="1"/>
        <v>0</v>
      </c>
    </row>
    <row r="107" spans="1:6">
      <c r="A107">
        <v>105</v>
      </c>
      <c r="B107">
        <v>105</v>
      </c>
      <c r="C107" t="s">
        <v>1885</v>
      </c>
      <c r="D107">
        <v>0.1</v>
      </c>
      <c r="E107" t="s">
        <v>370</v>
      </c>
      <c r="F107">
        <f t="shared" si="1"/>
        <v>0.1</v>
      </c>
    </row>
    <row r="108" spans="1:6">
      <c r="A108">
        <v>106</v>
      </c>
      <c r="B108">
        <v>106</v>
      </c>
      <c r="C108" t="s">
        <v>1886</v>
      </c>
      <c r="D108">
        <v>12.29</v>
      </c>
      <c r="E108" t="s">
        <v>211</v>
      </c>
      <c r="F108">
        <f t="shared" si="1"/>
        <v>12.29</v>
      </c>
    </row>
    <row r="109" spans="1:6">
      <c r="A109">
        <v>107</v>
      </c>
      <c r="B109">
        <v>107</v>
      </c>
      <c r="C109" t="s">
        <v>1887</v>
      </c>
      <c r="D109">
        <v>15.38</v>
      </c>
      <c r="E109" t="s">
        <v>67</v>
      </c>
      <c r="F109">
        <f t="shared" si="1"/>
        <v>15.38</v>
      </c>
    </row>
    <row r="110" spans="1:6">
      <c r="A110">
        <v>108</v>
      </c>
      <c r="B110">
        <v>108</v>
      </c>
      <c r="C110" t="s">
        <v>1888</v>
      </c>
      <c r="D110">
        <v>0</v>
      </c>
      <c r="E110" t="s">
        <v>402</v>
      </c>
      <c r="F110">
        <f t="shared" si="1"/>
        <v>0</v>
      </c>
    </row>
    <row r="111" spans="1:6">
      <c r="A111">
        <v>109</v>
      </c>
      <c r="B111">
        <v>109</v>
      </c>
      <c r="C111" t="s">
        <v>1889</v>
      </c>
      <c r="D111">
        <v>7.51</v>
      </c>
      <c r="E111" t="s">
        <v>240</v>
      </c>
      <c r="F111">
        <f t="shared" si="1"/>
        <v>7.51</v>
      </c>
    </row>
    <row r="112" spans="1:6">
      <c r="A112">
        <v>110</v>
      </c>
      <c r="B112">
        <v>110</v>
      </c>
      <c r="C112" t="s">
        <v>1890</v>
      </c>
      <c r="D112">
        <v>4.22</v>
      </c>
      <c r="E112" t="s">
        <v>323</v>
      </c>
      <c r="F112">
        <f t="shared" si="1"/>
        <v>4.22</v>
      </c>
    </row>
    <row r="113" spans="1:6">
      <c r="A113">
        <v>111</v>
      </c>
      <c r="B113">
        <v>111</v>
      </c>
      <c r="C113" t="s">
        <v>1891</v>
      </c>
      <c r="D113">
        <v>18.7</v>
      </c>
      <c r="E113" t="s">
        <v>75</v>
      </c>
      <c r="F113">
        <f t="shared" si="1"/>
        <v>18.7</v>
      </c>
    </row>
    <row r="114" spans="1:6">
      <c r="A114">
        <v>112</v>
      </c>
      <c r="B114">
        <v>112</v>
      </c>
      <c r="C114" t="s">
        <v>1892</v>
      </c>
      <c r="D114">
        <v>5.51</v>
      </c>
      <c r="E114" t="s">
        <v>359</v>
      </c>
      <c r="F114">
        <f t="shared" si="1"/>
        <v>5.51</v>
      </c>
    </row>
    <row r="115" spans="1:6">
      <c r="A115">
        <v>113</v>
      </c>
      <c r="B115">
        <v>113</v>
      </c>
      <c r="C115" t="s">
        <v>1893</v>
      </c>
      <c r="D115">
        <v>13.21</v>
      </c>
      <c r="E115" t="s">
        <v>172</v>
      </c>
      <c r="F115">
        <f t="shared" si="1"/>
        <v>13.21</v>
      </c>
    </row>
    <row r="116" spans="1:6">
      <c r="A116">
        <v>114</v>
      </c>
      <c r="B116">
        <v>114</v>
      </c>
      <c r="C116" t="s">
        <v>1894</v>
      </c>
      <c r="D116">
        <v>10.98</v>
      </c>
      <c r="E116" t="s">
        <v>227</v>
      </c>
      <c r="F116">
        <f t="shared" si="1"/>
        <v>10.98</v>
      </c>
    </row>
    <row r="117" spans="1:6">
      <c r="A117">
        <v>115</v>
      </c>
      <c r="B117">
        <v>115</v>
      </c>
      <c r="C117" t="s">
        <v>1895</v>
      </c>
      <c r="D117">
        <v>4.25</v>
      </c>
      <c r="E117" t="s">
        <v>318</v>
      </c>
      <c r="F117">
        <f t="shared" si="1"/>
        <v>4.25</v>
      </c>
    </row>
    <row r="118" spans="1:6">
      <c r="A118">
        <v>116</v>
      </c>
      <c r="B118">
        <v>116</v>
      </c>
      <c r="C118" t="s">
        <v>1896</v>
      </c>
      <c r="D118">
        <v>2.67</v>
      </c>
      <c r="E118" t="s">
        <v>325</v>
      </c>
      <c r="F118">
        <f t="shared" si="1"/>
        <v>2.67</v>
      </c>
    </row>
    <row r="119" spans="1:6">
      <c r="A119">
        <v>117</v>
      </c>
      <c r="B119">
        <v>117</v>
      </c>
      <c r="C119" t="s">
        <v>1897</v>
      </c>
      <c r="D119">
        <v>3.5</v>
      </c>
      <c r="E119" t="s">
        <v>393</v>
      </c>
      <c r="F119">
        <f t="shared" si="1"/>
        <v>3.5</v>
      </c>
    </row>
    <row r="120" spans="1:6">
      <c r="A120">
        <v>118</v>
      </c>
      <c r="B120">
        <v>118</v>
      </c>
      <c r="C120" t="s">
        <v>1898</v>
      </c>
      <c r="D120">
        <v>0.08</v>
      </c>
      <c r="E120" t="s">
        <v>547</v>
      </c>
      <c r="F120">
        <f t="shared" si="1"/>
        <v>0.08</v>
      </c>
    </row>
    <row r="121" spans="1:6">
      <c r="A121">
        <v>119</v>
      </c>
      <c r="B121">
        <v>119</v>
      </c>
      <c r="C121" t="s">
        <v>1899</v>
      </c>
      <c r="D121">
        <v>10.220000000000001</v>
      </c>
      <c r="E121" t="s">
        <v>86</v>
      </c>
      <c r="F121">
        <f t="shared" si="1"/>
        <v>10.220000000000001</v>
      </c>
    </row>
    <row r="122" spans="1:6">
      <c r="A122">
        <v>120</v>
      </c>
      <c r="B122">
        <v>120</v>
      </c>
      <c r="C122" t="s">
        <v>1900</v>
      </c>
      <c r="D122">
        <v>10.16</v>
      </c>
      <c r="E122" t="s">
        <v>206</v>
      </c>
      <c r="F122">
        <f t="shared" si="1"/>
        <v>10.16</v>
      </c>
    </row>
    <row r="123" spans="1:6">
      <c r="A123">
        <v>121</v>
      </c>
      <c r="B123">
        <v>121</v>
      </c>
      <c r="C123" t="s">
        <v>1901</v>
      </c>
      <c r="D123">
        <v>5.7</v>
      </c>
      <c r="E123" t="s">
        <v>321</v>
      </c>
      <c r="F123">
        <f t="shared" si="1"/>
        <v>5.7</v>
      </c>
    </row>
    <row r="124" spans="1:6">
      <c r="A124">
        <v>122</v>
      </c>
      <c r="B124">
        <v>122</v>
      </c>
      <c r="C124" t="s">
        <v>1902</v>
      </c>
      <c r="D124">
        <v>0</v>
      </c>
      <c r="E124" t="s">
        <v>547</v>
      </c>
      <c r="F124">
        <f t="shared" si="1"/>
        <v>0</v>
      </c>
    </row>
    <row r="125" spans="1:6">
      <c r="A125">
        <v>123</v>
      </c>
      <c r="B125">
        <v>123</v>
      </c>
      <c r="C125" t="s">
        <v>1903</v>
      </c>
      <c r="D125">
        <v>0.12</v>
      </c>
      <c r="E125" t="s">
        <v>409</v>
      </c>
      <c r="F125">
        <f t="shared" si="1"/>
        <v>0.12</v>
      </c>
    </row>
    <row r="126" spans="1:6">
      <c r="A126">
        <v>124</v>
      </c>
      <c r="B126">
        <v>124</v>
      </c>
      <c r="C126" t="s">
        <v>1904</v>
      </c>
      <c r="D126">
        <v>0.03</v>
      </c>
      <c r="E126" t="s">
        <v>391</v>
      </c>
      <c r="F126">
        <f t="shared" si="1"/>
        <v>0.03</v>
      </c>
    </row>
    <row r="127" spans="1:6">
      <c r="A127">
        <v>125</v>
      </c>
      <c r="B127">
        <v>125</v>
      </c>
      <c r="C127" t="s">
        <v>1905</v>
      </c>
      <c r="D127">
        <v>0.08</v>
      </c>
      <c r="E127" t="s">
        <v>264</v>
      </c>
      <c r="F127">
        <f t="shared" si="1"/>
        <v>0.08</v>
      </c>
    </row>
    <row r="128" spans="1:6">
      <c r="A128">
        <v>126</v>
      </c>
      <c r="B128">
        <v>126</v>
      </c>
      <c r="C128" t="s">
        <v>1906</v>
      </c>
      <c r="D128">
        <v>0.09</v>
      </c>
      <c r="E128" t="s">
        <v>336</v>
      </c>
      <c r="F128">
        <f t="shared" si="1"/>
        <v>0.09</v>
      </c>
    </row>
    <row r="129" spans="1:6">
      <c r="A129">
        <v>127</v>
      </c>
      <c r="B129">
        <v>127</v>
      </c>
      <c r="C129" t="s">
        <v>1907</v>
      </c>
      <c r="D129">
        <v>3.68</v>
      </c>
      <c r="E129" t="s">
        <v>547</v>
      </c>
      <c r="F129">
        <f t="shared" si="1"/>
        <v>3.68</v>
      </c>
    </row>
    <row r="130" spans="1:6">
      <c r="A130">
        <v>128</v>
      </c>
      <c r="B130">
        <v>128</v>
      </c>
      <c r="C130" t="s">
        <v>1908</v>
      </c>
      <c r="D130">
        <v>12.11</v>
      </c>
      <c r="E130" t="s">
        <v>82</v>
      </c>
      <c r="F130">
        <f t="shared" si="1"/>
        <v>12.11</v>
      </c>
    </row>
    <row r="131" spans="1:6">
      <c r="A131">
        <v>129</v>
      </c>
      <c r="B131">
        <v>129</v>
      </c>
      <c r="C131" t="s">
        <v>1909</v>
      </c>
      <c r="D131">
        <v>0.09</v>
      </c>
      <c r="E131" t="s">
        <v>397</v>
      </c>
      <c r="F131">
        <f t="shared" ref="F131:F194" si="2">D131</f>
        <v>0.09</v>
      </c>
    </row>
    <row r="132" spans="1:6">
      <c r="A132">
        <v>130</v>
      </c>
      <c r="B132">
        <v>130</v>
      </c>
      <c r="C132" t="s">
        <v>1910</v>
      </c>
      <c r="D132">
        <v>3.11</v>
      </c>
      <c r="E132" t="s">
        <v>311</v>
      </c>
      <c r="F132">
        <f t="shared" si="2"/>
        <v>3.11</v>
      </c>
    </row>
    <row r="133" spans="1:6">
      <c r="A133">
        <v>131</v>
      </c>
      <c r="B133">
        <v>131</v>
      </c>
      <c r="C133" t="s">
        <v>1911</v>
      </c>
      <c r="D133">
        <v>0.02</v>
      </c>
      <c r="E133" t="s">
        <v>351</v>
      </c>
      <c r="F133">
        <f t="shared" si="2"/>
        <v>0.02</v>
      </c>
    </row>
    <row r="134" spans="1:6">
      <c r="A134">
        <v>132</v>
      </c>
      <c r="B134">
        <v>132</v>
      </c>
      <c r="C134" t="s">
        <v>1912</v>
      </c>
      <c r="D134">
        <v>0.27</v>
      </c>
      <c r="E134" t="s">
        <v>329</v>
      </c>
      <c r="F134">
        <f t="shared" si="2"/>
        <v>0.27</v>
      </c>
    </row>
    <row r="135" spans="1:6">
      <c r="A135">
        <v>133</v>
      </c>
      <c r="B135">
        <v>133</v>
      </c>
      <c r="C135" t="s">
        <v>1913</v>
      </c>
      <c r="D135">
        <v>17.77</v>
      </c>
      <c r="E135" t="s">
        <v>57</v>
      </c>
      <c r="F135">
        <f t="shared" si="2"/>
        <v>17.77</v>
      </c>
    </row>
    <row r="136" spans="1:6">
      <c r="A136">
        <v>134</v>
      </c>
      <c r="B136">
        <v>134</v>
      </c>
      <c r="C136" t="s">
        <v>1914</v>
      </c>
      <c r="D136">
        <v>0</v>
      </c>
      <c r="E136" t="s">
        <v>377</v>
      </c>
      <c r="F136">
        <f t="shared" si="2"/>
        <v>0</v>
      </c>
    </row>
    <row r="137" spans="1:6">
      <c r="A137">
        <v>135</v>
      </c>
      <c r="B137">
        <v>135</v>
      </c>
      <c r="C137" t="s">
        <v>1915</v>
      </c>
      <c r="D137">
        <v>10.6</v>
      </c>
      <c r="E137" t="s">
        <v>194</v>
      </c>
      <c r="F137">
        <f t="shared" si="2"/>
        <v>10.6</v>
      </c>
    </row>
    <row r="138" spans="1:6">
      <c r="A138">
        <v>136</v>
      </c>
      <c r="B138">
        <v>136</v>
      </c>
      <c r="C138" t="s">
        <v>1916</v>
      </c>
      <c r="D138">
        <v>5.91</v>
      </c>
      <c r="E138" t="s">
        <v>412</v>
      </c>
      <c r="F138">
        <f t="shared" si="2"/>
        <v>5.91</v>
      </c>
    </row>
    <row r="139" spans="1:6">
      <c r="A139">
        <v>137</v>
      </c>
      <c r="B139">
        <v>137</v>
      </c>
      <c r="C139" t="s">
        <v>1917</v>
      </c>
      <c r="D139">
        <v>0.08</v>
      </c>
      <c r="E139" t="s">
        <v>547</v>
      </c>
      <c r="F139">
        <f t="shared" si="2"/>
        <v>0.08</v>
      </c>
    </row>
    <row r="140" spans="1:6">
      <c r="A140">
        <v>138</v>
      </c>
      <c r="B140">
        <v>138</v>
      </c>
      <c r="C140" t="s">
        <v>1918</v>
      </c>
      <c r="D140">
        <v>3.41</v>
      </c>
      <c r="E140" t="s">
        <v>300</v>
      </c>
      <c r="F140">
        <f t="shared" si="2"/>
        <v>3.41</v>
      </c>
    </row>
    <row r="141" spans="1:6">
      <c r="A141">
        <v>139</v>
      </c>
      <c r="B141">
        <v>139</v>
      </c>
      <c r="C141" t="s">
        <v>1919</v>
      </c>
      <c r="D141">
        <v>2.33</v>
      </c>
      <c r="E141" t="s">
        <v>333</v>
      </c>
      <c r="F141">
        <f t="shared" si="2"/>
        <v>2.33</v>
      </c>
    </row>
    <row r="142" spans="1:6">
      <c r="A142">
        <v>140</v>
      </c>
      <c r="B142">
        <v>140</v>
      </c>
      <c r="C142" t="s">
        <v>1920</v>
      </c>
      <c r="D142">
        <v>9.85</v>
      </c>
      <c r="E142" t="s">
        <v>217</v>
      </c>
      <c r="F142">
        <f t="shared" si="2"/>
        <v>9.85</v>
      </c>
    </row>
    <row r="143" spans="1:6">
      <c r="A143">
        <v>141</v>
      </c>
      <c r="B143">
        <v>141</v>
      </c>
      <c r="C143" t="s">
        <v>1921</v>
      </c>
      <c r="D143">
        <v>13.65</v>
      </c>
      <c r="E143" t="s">
        <v>173</v>
      </c>
      <c r="F143">
        <f t="shared" si="2"/>
        <v>13.65</v>
      </c>
    </row>
    <row r="144" spans="1:6">
      <c r="A144">
        <v>142</v>
      </c>
      <c r="B144">
        <v>142</v>
      </c>
      <c r="C144" t="s">
        <v>1922</v>
      </c>
      <c r="D144">
        <v>12.41</v>
      </c>
      <c r="E144" t="s">
        <v>94</v>
      </c>
      <c r="F144">
        <f t="shared" si="2"/>
        <v>12.41</v>
      </c>
    </row>
    <row r="145" spans="1:6">
      <c r="A145">
        <v>143</v>
      </c>
      <c r="B145">
        <v>143</v>
      </c>
      <c r="C145" t="s">
        <v>1923</v>
      </c>
      <c r="D145">
        <v>2.31</v>
      </c>
      <c r="E145" t="s">
        <v>352</v>
      </c>
      <c r="F145">
        <f t="shared" si="2"/>
        <v>2.31</v>
      </c>
    </row>
    <row r="146" spans="1:6">
      <c r="A146">
        <v>144</v>
      </c>
      <c r="B146">
        <v>144</v>
      </c>
      <c r="C146" t="s">
        <v>1924</v>
      </c>
      <c r="D146">
        <v>12.4</v>
      </c>
      <c r="E146" t="s">
        <v>185</v>
      </c>
      <c r="F146">
        <f t="shared" si="2"/>
        <v>12.4</v>
      </c>
    </row>
    <row r="147" spans="1:6">
      <c r="A147">
        <v>145</v>
      </c>
      <c r="B147">
        <v>145</v>
      </c>
      <c r="C147" t="s">
        <v>1925</v>
      </c>
      <c r="D147">
        <v>0.01</v>
      </c>
      <c r="E147" t="s">
        <v>326</v>
      </c>
      <c r="F147">
        <f t="shared" si="2"/>
        <v>0.01</v>
      </c>
    </row>
    <row r="148" spans="1:6">
      <c r="A148">
        <v>146</v>
      </c>
      <c r="B148">
        <v>146</v>
      </c>
      <c r="C148" t="s">
        <v>1926</v>
      </c>
      <c r="D148">
        <v>11.07</v>
      </c>
      <c r="E148" t="s">
        <v>212</v>
      </c>
      <c r="F148">
        <f t="shared" si="2"/>
        <v>11.07</v>
      </c>
    </row>
    <row r="149" spans="1:6">
      <c r="A149">
        <v>147</v>
      </c>
      <c r="B149">
        <v>147</v>
      </c>
      <c r="C149" t="s">
        <v>1927</v>
      </c>
      <c r="D149">
        <v>13.59</v>
      </c>
      <c r="E149" t="s">
        <v>201</v>
      </c>
      <c r="F149">
        <f t="shared" si="2"/>
        <v>13.59</v>
      </c>
    </row>
    <row r="150" spans="1:6">
      <c r="A150">
        <v>148</v>
      </c>
      <c r="B150">
        <v>148</v>
      </c>
      <c r="C150" t="s">
        <v>1928</v>
      </c>
      <c r="D150">
        <v>6.9</v>
      </c>
      <c r="E150" t="s">
        <v>415</v>
      </c>
      <c r="F150">
        <f t="shared" si="2"/>
        <v>6.9</v>
      </c>
    </row>
    <row r="151" spans="1:6">
      <c r="A151">
        <v>149</v>
      </c>
      <c r="B151">
        <v>149</v>
      </c>
      <c r="C151" t="s">
        <v>1929</v>
      </c>
      <c r="D151">
        <v>5.2</v>
      </c>
      <c r="E151" t="s">
        <v>335</v>
      </c>
      <c r="F151">
        <f t="shared" si="2"/>
        <v>5.2</v>
      </c>
    </row>
    <row r="152" spans="1:6">
      <c r="A152">
        <v>150</v>
      </c>
      <c r="B152">
        <v>150</v>
      </c>
      <c r="C152" t="s">
        <v>1930</v>
      </c>
      <c r="D152">
        <v>10.85</v>
      </c>
      <c r="E152" t="s">
        <v>115</v>
      </c>
      <c r="F152">
        <f t="shared" si="2"/>
        <v>10.85</v>
      </c>
    </row>
    <row r="153" spans="1:6">
      <c r="A153">
        <v>151</v>
      </c>
      <c r="B153">
        <v>151</v>
      </c>
      <c r="C153" t="s">
        <v>1931</v>
      </c>
      <c r="D153">
        <v>3.92</v>
      </c>
      <c r="E153" t="s">
        <v>399</v>
      </c>
      <c r="F153">
        <f t="shared" si="2"/>
        <v>3.92</v>
      </c>
    </row>
    <row r="154" spans="1:6">
      <c r="A154">
        <v>152</v>
      </c>
      <c r="B154">
        <v>152</v>
      </c>
      <c r="C154" t="s">
        <v>1932</v>
      </c>
      <c r="D154">
        <v>10.66</v>
      </c>
      <c r="E154" t="s">
        <v>202</v>
      </c>
      <c r="F154">
        <f t="shared" si="2"/>
        <v>10.66</v>
      </c>
    </row>
    <row r="155" spans="1:6">
      <c r="A155">
        <v>153</v>
      </c>
      <c r="B155">
        <v>153</v>
      </c>
      <c r="C155" t="s">
        <v>1933</v>
      </c>
      <c r="D155">
        <v>8.9600000000000009</v>
      </c>
      <c r="E155" t="s">
        <v>170</v>
      </c>
      <c r="F155">
        <f t="shared" si="2"/>
        <v>8.9600000000000009</v>
      </c>
    </row>
    <row r="156" spans="1:6">
      <c r="A156">
        <v>154</v>
      </c>
      <c r="B156">
        <v>154</v>
      </c>
      <c r="C156" t="s">
        <v>1934</v>
      </c>
      <c r="D156">
        <v>9.91</v>
      </c>
      <c r="E156" t="s">
        <v>224</v>
      </c>
      <c r="F156">
        <f t="shared" si="2"/>
        <v>9.91</v>
      </c>
    </row>
    <row r="157" spans="1:6">
      <c r="A157">
        <v>155</v>
      </c>
      <c r="B157">
        <v>155</v>
      </c>
      <c r="C157" t="s">
        <v>1935</v>
      </c>
      <c r="D157">
        <v>0.02</v>
      </c>
      <c r="E157" t="s">
        <v>374</v>
      </c>
      <c r="F157">
        <f t="shared" si="2"/>
        <v>0.02</v>
      </c>
    </row>
    <row r="158" spans="1:6">
      <c r="A158">
        <v>156</v>
      </c>
      <c r="B158">
        <v>156</v>
      </c>
      <c r="C158" t="s">
        <v>1936</v>
      </c>
      <c r="D158">
        <v>1.8</v>
      </c>
      <c r="E158" t="s">
        <v>332</v>
      </c>
      <c r="F158">
        <f t="shared" si="2"/>
        <v>1.8</v>
      </c>
    </row>
    <row r="159" spans="1:6">
      <c r="A159">
        <v>157</v>
      </c>
      <c r="B159">
        <v>157</v>
      </c>
      <c r="C159" t="s">
        <v>1937</v>
      </c>
      <c r="D159">
        <v>20.6</v>
      </c>
      <c r="E159" t="s">
        <v>21</v>
      </c>
      <c r="F159">
        <f t="shared" si="2"/>
        <v>20.6</v>
      </c>
    </row>
    <row r="160" spans="1:6">
      <c r="A160">
        <v>158</v>
      </c>
      <c r="B160">
        <v>158</v>
      </c>
      <c r="C160" t="s">
        <v>1938</v>
      </c>
      <c r="D160">
        <v>10.87</v>
      </c>
      <c r="E160" t="s">
        <v>186</v>
      </c>
      <c r="F160">
        <f t="shared" si="2"/>
        <v>10.87</v>
      </c>
    </row>
    <row r="161" spans="1:6">
      <c r="A161">
        <v>159</v>
      </c>
      <c r="B161">
        <v>159</v>
      </c>
      <c r="C161" t="s">
        <v>1939</v>
      </c>
      <c r="D161">
        <v>8.86</v>
      </c>
      <c r="E161" t="s">
        <v>219</v>
      </c>
      <c r="F161">
        <f t="shared" si="2"/>
        <v>8.86</v>
      </c>
    </row>
    <row r="162" spans="1:6">
      <c r="A162">
        <v>160</v>
      </c>
      <c r="B162">
        <v>160</v>
      </c>
      <c r="C162" t="s">
        <v>1940</v>
      </c>
      <c r="D162">
        <v>0</v>
      </c>
      <c r="E162" t="s">
        <v>547</v>
      </c>
      <c r="F162">
        <f t="shared" si="2"/>
        <v>0</v>
      </c>
    </row>
    <row r="163" spans="1:6">
      <c r="A163">
        <v>161</v>
      </c>
      <c r="B163">
        <v>161</v>
      </c>
      <c r="C163" t="s">
        <v>1941</v>
      </c>
      <c r="D163">
        <v>0.02</v>
      </c>
      <c r="E163" t="s">
        <v>381</v>
      </c>
      <c r="F163">
        <f t="shared" si="2"/>
        <v>0.02</v>
      </c>
    </row>
    <row r="164" spans="1:6">
      <c r="A164">
        <v>162</v>
      </c>
      <c r="B164">
        <v>162</v>
      </c>
      <c r="C164" t="s">
        <v>1942</v>
      </c>
      <c r="D164">
        <v>0</v>
      </c>
      <c r="E164" t="s">
        <v>547</v>
      </c>
      <c r="F164">
        <f t="shared" si="2"/>
        <v>0</v>
      </c>
    </row>
    <row r="165" spans="1:6">
      <c r="A165">
        <v>163</v>
      </c>
      <c r="B165">
        <v>163</v>
      </c>
      <c r="C165" t="s">
        <v>1943</v>
      </c>
      <c r="D165">
        <v>8.6300000000000008</v>
      </c>
      <c r="E165" t="s">
        <v>316</v>
      </c>
      <c r="F165">
        <f t="shared" si="2"/>
        <v>8.6300000000000008</v>
      </c>
    </row>
    <row r="166" spans="1:6">
      <c r="A166">
        <v>164</v>
      </c>
      <c r="B166">
        <v>164</v>
      </c>
      <c r="C166" t="s">
        <v>1944</v>
      </c>
      <c r="D166">
        <v>5.0599999999999996</v>
      </c>
      <c r="E166" t="s">
        <v>230</v>
      </c>
      <c r="F166">
        <f t="shared" si="2"/>
        <v>5.0599999999999996</v>
      </c>
    </row>
    <row r="167" spans="1:6">
      <c r="A167">
        <v>165</v>
      </c>
      <c r="B167">
        <v>165</v>
      </c>
      <c r="C167" t="s">
        <v>1945</v>
      </c>
      <c r="D167">
        <v>9.83</v>
      </c>
      <c r="E167" t="s">
        <v>547</v>
      </c>
      <c r="F167">
        <f t="shared" si="2"/>
        <v>9.83</v>
      </c>
    </row>
    <row r="168" spans="1:6">
      <c r="A168">
        <v>166</v>
      </c>
      <c r="B168">
        <v>166</v>
      </c>
      <c r="C168" t="s">
        <v>1946</v>
      </c>
      <c r="D168">
        <v>6.52</v>
      </c>
      <c r="E168" t="s">
        <v>124</v>
      </c>
      <c r="F168">
        <f t="shared" si="2"/>
        <v>6.52</v>
      </c>
    </row>
    <row r="169" spans="1:6">
      <c r="A169">
        <v>167</v>
      </c>
      <c r="B169">
        <v>167</v>
      </c>
      <c r="C169" t="s">
        <v>1947</v>
      </c>
      <c r="D169">
        <v>0.25</v>
      </c>
      <c r="E169" t="s">
        <v>547</v>
      </c>
      <c r="F169">
        <f t="shared" si="2"/>
        <v>0.25</v>
      </c>
    </row>
    <row r="170" spans="1:6">
      <c r="A170">
        <v>168</v>
      </c>
      <c r="B170">
        <v>168</v>
      </c>
      <c r="C170" t="s">
        <v>1948</v>
      </c>
      <c r="D170">
        <v>0.11</v>
      </c>
      <c r="E170" t="s">
        <v>275</v>
      </c>
      <c r="F170">
        <f t="shared" si="2"/>
        <v>0.11</v>
      </c>
    </row>
    <row r="171" spans="1:6">
      <c r="A171">
        <v>169</v>
      </c>
      <c r="B171">
        <v>169</v>
      </c>
      <c r="C171" t="s">
        <v>1949</v>
      </c>
      <c r="D171">
        <v>0.02</v>
      </c>
      <c r="E171" t="s">
        <v>375</v>
      </c>
      <c r="F171">
        <f t="shared" si="2"/>
        <v>0.02</v>
      </c>
    </row>
    <row r="172" spans="1:6">
      <c r="A172">
        <v>170</v>
      </c>
      <c r="B172">
        <v>170</v>
      </c>
      <c r="C172" t="s">
        <v>1950</v>
      </c>
      <c r="D172">
        <v>1.64</v>
      </c>
      <c r="E172" t="s">
        <v>292</v>
      </c>
      <c r="F172">
        <f t="shared" si="2"/>
        <v>1.64</v>
      </c>
    </row>
    <row r="173" spans="1:6">
      <c r="A173">
        <v>171</v>
      </c>
      <c r="B173">
        <v>171</v>
      </c>
      <c r="C173" t="s">
        <v>1951</v>
      </c>
      <c r="D173">
        <v>11.45</v>
      </c>
      <c r="E173" t="s">
        <v>178</v>
      </c>
      <c r="F173">
        <f t="shared" si="2"/>
        <v>11.45</v>
      </c>
    </row>
    <row r="174" spans="1:6">
      <c r="A174">
        <v>172</v>
      </c>
      <c r="B174">
        <v>172</v>
      </c>
      <c r="C174" t="s">
        <v>1952</v>
      </c>
      <c r="D174">
        <v>10.23</v>
      </c>
      <c r="E174" t="s">
        <v>89</v>
      </c>
      <c r="F174">
        <f t="shared" si="2"/>
        <v>10.23</v>
      </c>
    </row>
    <row r="175" spans="1:6">
      <c r="A175">
        <v>173</v>
      </c>
      <c r="B175">
        <v>173</v>
      </c>
      <c r="C175" t="s">
        <v>1953</v>
      </c>
      <c r="D175">
        <v>2.66</v>
      </c>
      <c r="E175" t="s">
        <v>309</v>
      </c>
      <c r="F175">
        <f t="shared" si="2"/>
        <v>2.66</v>
      </c>
    </row>
    <row r="176" spans="1:6">
      <c r="A176">
        <v>174</v>
      </c>
      <c r="B176">
        <v>174</v>
      </c>
      <c r="C176" t="s">
        <v>1954</v>
      </c>
      <c r="D176">
        <v>1.27</v>
      </c>
      <c r="E176" t="s">
        <v>339</v>
      </c>
      <c r="F176">
        <f t="shared" si="2"/>
        <v>1.27</v>
      </c>
    </row>
    <row r="177" spans="1:6">
      <c r="A177">
        <v>175</v>
      </c>
      <c r="B177">
        <v>175</v>
      </c>
      <c r="C177" t="s">
        <v>1955</v>
      </c>
      <c r="D177">
        <v>10.039999999999999</v>
      </c>
      <c r="E177" t="s">
        <v>114</v>
      </c>
      <c r="F177">
        <f t="shared" si="2"/>
        <v>10.039999999999999</v>
      </c>
    </row>
    <row r="178" spans="1:6">
      <c r="A178">
        <v>176</v>
      </c>
      <c r="B178">
        <v>176</v>
      </c>
      <c r="C178" t="s">
        <v>1956</v>
      </c>
      <c r="D178">
        <v>2.38</v>
      </c>
      <c r="E178" t="s">
        <v>304</v>
      </c>
      <c r="F178">
        <f t="shared" si="2"/>
        <v>2.38</v>
      </c>
    </row>
    <row r="179" spans="1:6">
      <c r="A179">
        <v>177</v>
      </c>
      <c r="B179">
        <v>177</v>
      </c>
      <c r="C179" t="s">
        <v>1957</v>
      </c>
      <c r="D179">
        <v>0.05</v>
      </c>
      <c r="E179" t="s">
        <v>307</v>
      </c>
      <c r="F179">
        <f t="shared" si="2"/>
        <v>0.05</v>
      </c>
    </row>
    <row r="180" spans="1:6">
      <c r="A180">
        <v>178</v>
      </c>
      <c r="B180">
        <v>178</v>
      </c>
      <c r="C180" t="s">
        <v>1958</v>
      </c>
      <c r="D180">
        <v>0.06</v>
      </c>
      <c r="E180" t="s">
        <v>337</v>
      </c>
      <c r="F180">
        <f t="shared" si="2"/>
        <v>0.06</v>
      </c>
    </row>
    <row r="181" spans="1:6">
      <c r="A181">
        <v>179</v>
      </c>
      <c r="B181">
        <v>179</v>
      </c>
      <c r="C181" t="s">
        <v>1959</v>
      </c>
      <c r="D181">
        <v>6.19</v>
      </c>
      <c r="E181" t="s">
        <v>310</v>
      </c>
      <c r="F181">
        <f t="shared" si="2"/>
        <v>6.19</v>
      </c>
    </row>
    <row r="182" spans="1:6">
      <c r="A182">
        <v>180</v>
      </c>
      <c r="B182">
        <v>180</v>
      </c>
      <c r="C182" t="s">
        <v>1960</v>
      </c>
      <c r="D182">
        <v>6.52</v>
      </c>
      <c r="E182" t="s">
        <v>248</v>
      </c>
      <c r="F182">
        <f t="shared" si="2"/>
        <v>6.52</v>
      </c>
    </row>
    <row r="183" spans="1:6">
      <c r="A183">
        <v>181</v>
      </c>
      <c r="B183">
        <v>181</v>
      </c>
      <c r="C183" t="s">
        <v>1961</v>
      </c>
      <c r="D183">
        <v>0</v>
      </c>
      <c r="E183" t="s">
        <v>63</v>
      </c>
      <c r="F183">
        <f t="shared" si="2"/>
        <v>0</v>
      </c>
    </row>
    <row r="184" spans="1:6">
      <c r="A184">
        <v>182</v>
      </c>
      <c r="B184">
        <v>182</v>
      </c>
      <c r="C184" t="s">
        <v>1962</v>
      </c>
      <c r="D184">
        <v>9.9600000000000009</v>
      </c>
      <c r="E184" t="s">
        <v>235</v>
      </c>
      <c r="F184">
        <f t="shared" si="2"/>
        <v>9.9600000000000009</v>
      </c>
    </row>
    <row r="185" spans="1:6">
      <c r="A185">
        <v>183</v>
      </c>
      <c r="B185">
        <v>183</v>
      </c>
      <c r="C185" t="s">
        <v>1963</v>
      </c>
      <c r="D185">
        <v>11.69</v>
      </c>
      <c r="E185" t="s">
        <v>547</v>
      </c>
      <c r="F185">
        <f t="shared" si="2"/>
        <v>11.69</v>
      </c>
    </row>
    <row r="186" spans="1:6">
      <c r="A186">
        <v>184</v>
      </c>
      <c r="B186">
        <v>184</v>
      </c>
      <c r="C186" t="s">
        <v>1964</v>
      </c>
      <c r="D186">
        <v>4.18</v>
      </c>
      <c r="E186" t="s">
        <v>348</v>
      </c>
      <c r="F186">
        <f t="shared" si="2"/>
        <v>4.18</v>
      </c>
    </row>
    <row r="187" spans="1:6">
      <c r="A187">
        <v>185</v>
      </c>
      <c r="B187">
        <v>185</v>
      </c>
      <c r="C187" t="s">
        <v>1965</v>
      </c>
      <c r="D187">
        <v>7.36</v>
      </c>
      <c r="E187" t="s">
        <v>200</v>
      </c>
      <c r="F187">
        <f t="shared" si="2"/>
        <v>7.36</v>
      </c>
    </row>
    <row r="188" spans="1:6">
      <c r="A188">
        <v>186</v>
      </c>
      <c r="B188">
        <v>186</v>
      </c>
      <c r="C188" t="s">
        <v>1966</v>
      </c>
      <c r="D188">
        <v>8.08</v>
      </c>
      <c r="E188" t="s">
        <v>262</v>
      </c>
      <c r="F188">
        <f t="shared" si="2"/>
        <v>8.08</v>
      </c>
    </row>
    <row r="189" spans="1:6">
      <c r="A189">
        <v>187</v>
      </c>
      <c r="B189">
        <v>187</v>
      </c>
      <c r="C189" t="s">
        <v>1967</v>
      </c>
      <c r="D189">
        <v>1.1000000000000001</v>
      </c>
      <c r="E189" t="s">
        <v>547</v>
      </c>
      <c r="F189">
        <f t="shared" si="2"/>
        <v>1.1000000000000001</v>
      </c>
    </row>
    <row r="190" spans="1:6">
      <c r="A190">
        <v>188</v>
      </c>
      <c r="B190">
        <v>188</v>
      </c>
      <c r="C190" t="s">
        <v>1968</v>
      </c>
      <c r="D190">
        <v>7.17</v>
      </c>
      <c r="E190" t="s">
        <v>233</v>
      </c>
      <c r="F190">
        <f t="shared" si="2"/>
        <v>7.17</v>
      </c>
    </row>
    <row r="191" spans="1:6">
      <c r="A191">
        <v>189</v>
      </c>
      <c r="B191">
        <v>189</v>
      </c>
      <c r="C191" t="s">
        <v>1969</v>
      </c>
      <c r="D191">
        <v>3.7</v>
      </c>
      <c r="E191" t="s">
        <v>346</v>
      </c>
      <c r="F191">
        <f t="shared" si="2"/>
        <v>3.7</v>
      </c>
    </row>
    <row r="192" spans="1:6">
      <c r="A192">
        <v>190</v>
      </c>
      <c r="B192">
        <v>190</v>
      </c>
      <c r="C192" t="s">
        <v>1970</v>
      </c>
      <c r="D192">
        <v>4.6900000000000004</v>
      </c>
      <c r="E192" t="s">
        <v>380</v>
      </c>
      <c r="F192">
        <f t="shared" si="2"/>
        <v>4.6900000000000004</v>
      </c>
    </row>
    <row r="193" spans="1:6">
      <c r="A193">
        <v>191</v>
      </c>
      <c r="B193">
        <v>191</v>
      </c>
      <c r="C193" t="s">
        <v>1971</v>
      </c>
      <c r="D193">
        <v>0.02</v>
      </c>
      <c r="E193" t="s">
        <v>404</v>
      </c>
      <c r="F193">
        <f t="shared" si="2"/>
        <v>0.02</v>
      </c>
    </row>
    <row r="194" spans="1:6">
      <c r="A194">
        <v>192</v>
      </c>
      <c r="B194">
        <v>192</v>
      </c>
      <c r="C194" t="s">
        <v>1972</v>
      </c>
      <c r="D194">
        <v>0.31</v>
      </c>
      <c r="E194" t="s">
        <v>127</v>
      </c>
      <c r="F194">
        <f t="shared" si="2"/>
        <v>0.31</v>
      </c>
    </row>
    <row r="195" spans="1:6">
      <c r="A195">
        <v>193</v>
      </c>
      <c r="B195">
        <v>193</v>
      </c>
      <c r="C195" t="s">
        <v>1973</v>
      </c>
      <c r="D195">
        <v>0</v>
      </c>
      <c r="E195" t="s">
        <v>547</v>
      </c>
      <c r="F195">
        <f t="shared" ref="F195:F258" si="3">D195</f>
        <v>0</v>
      </c>
    </row>
    <row r="196" spans="1:6">
      <c r="A196">
        <v>194</v>
      </c>
      <c r="B196">
        <v>194</v>
      </c>
      <c r="C196" t="s">
        <v>1974</v>
      </c>
      <c r="D196">
        <v>0</v>
      </c>
      <c r="E196" t="s">
        <v>383</v>
      </c>
      <c r="F196">
        <f t="shared" si="3"/>
        <v>0</v>
      </c>
    </row>
    <row r="197" spans="1:6">
      <c r="A197">
        <v>195</v>
      </c>
      <c r="B197">
        <v>195</v>
      </c>
      <c r="C197" t="s">
        <v>1975</v>
      </c>
      <c r="D197">
        <v>0.09</v>
      </c>
      <c r="E197" t="s">
        <v>327</v>
      </c>
      <c r="F197">
        <f t="shared" si="3"/>
        <v>0.09</v>
      </c>
    </row>
    <row r="198" spans="1:6">
      <c r="A198">
        <v>196</v>
      </c>
      <c r="B198">
        <v>196</v>
      </c>
      <c r="C198" t="s">
        <v>1976</v>
      </c>
      <c r="D198">
        <v>13.57</v>
      </c>
      <c r="E198" t="s">
        <v>196</v>
      </c>
      <c r="F198">
        <f t="shared" si="3"/>
        <v>13.57</v>
      </c>
    </row>
    <row r="199" spans="1:6">
      <c r="A199">
        <v>197</v>
      </c>
      <c r="B199">
        <v>197</v>
      </c>
      <c r="C199" t="s">
        <v>1977</v>
      </c>
      <c r="D199">
        <v>0</v>
      </c>
      <c r="E199" t="s">
        <v>297</v>
      </c>
      <c r="F199">
        <f t="shared" si="3"/>
        <v>0</v>
      </c>
    </row>
    <row r="200" spans="1:6">
      <c r="A200">
        <v>198</v>
      </c>
      <c r="B200">
        <v>198</v>
      </c>
      <c r="C200" t="s">
        <v>1978</v>
      </c>
      <c r="D200">
        <v>0.06</v>
      </c>
      <c r="E200" t="s">
        <v>353</v>
      </c>
      <c r="F200">
        <f t="shared" si="3"/>
        <v>0.06</v>
      </c>
    </row>
    <row r="201" spans="1:6">
      <c r="A201">
        <v>199</v>
      </c>
      <c r="B201">
        <v>199</v>
      </c>
      <c r="C201" t="s">
        <v>1979</v>
      </c>
      <c r="D201">
        <v>8.5</v>
      </c>
      <c r="E201" t="s">
        <v>358</v>
      </c>
      <c r="F201">
        <f t="shared" si="3"/>
        <v>8.5</v>
      </c>
    </row>
    <row r="202" spans="1:6">
      <c r="A202">
        <v>200</v>
      </c>
      <c r="B202">
        <v>200</v>
      </c>
      <c r="C202" t="s">
        <v>1980</v>
      </c>
      <c r="D202">
        <v>0.13</v>
      </c>
      <c r="E202" t="s">
        <v>547</v>
      </c>
      <c r="F202">
        <f t="shared" si="3"/>
        <v>0.13</v>
      </c>
    </row>
    <row r="203" spans="1:6">
      <c r="A203">
        <v>201</v>
      </c>
      <c r="B203">
        <v>201</v>
      </c>
      <c r="C203" t="s">
        <v>1981</v>
      </c>
      <c r="D203">
        <v>7.76</v>
      </c>
      <c r="E203" t="s">
        <v>207</v>
      </c>
      <c r="F203">
        <f t="shared" si="3"/>
        <v>7.76</v>
      </c>
    </row>
    <row r="204" spans="1:6">
      <c r="A204">
        <v>202</v>
      </c>
      <c r="B204">
        <v>202</v>
      </c>
      <c r="C204" t="s">
        <v>1982</v>
      </c>
      <c r="D204">
        <v>10.41</v>
      </c>
      <c r="E204" t="s">
        <v>180</v>
      </c>
      <c r="F204">
        <f t="shared" si="3"/>
        <v>10.41</v>
      </c>
    </row>
    <row r="205" spans="1:6">
      <c r="A205">
        <v>203</v>
      </c>
      <c r="B205">
        <v>203</v>
      </c>
      <c r="C205" t="s">
        <v>1983</v>
      </c>
      <c r="D205">
        <v>1.4</v>
      </c>
      <c r="E205" t="s">
        <v>296</v>
      </c>
      <c r="F205">
        <f t="shared" si="3"/>
        <v>1.4</v>
      </c>
    </row>
    <row r="206" spans="1:6">
      <c r="A206">
        <v>204</v>
      </c>
      <c r="B206">
        <v>204</v>
      </c>
      <c r="C206" t="s">
        <v>1984</v>
      </c>
      <c r="D206">
        <v>0.28000000000000003</v>
      </c>
      <c r="E206" t="s">
        <v>261</v>
      </c>
      <c r="F206">
        <f t="shared" si="3"/>
        <v>0.28000000000000003</v>
      </c>
    </row>
    <row r="207" spans="1:6">
      <c r="A207">
        <v>205</v>
      </c>
      <c r="B207">
        <v>205</v>
      </c>
      <c r="C207" t="s">
        <v>1985</v>
      </c>
      <c r="D207">
        <v>0</v>
      </c>
      <c r="E207" t="s">
        <v>547</v>
      </c>
      <c r="F207">
        <f t="shared" si="3"/>
        <v>0</v>
      </c>
    </row>
    <row r="208" spans="1:6">
      <c r="A208">
        <v>206</v>
      </c>
      <c r="B208">
        <v>206</v>
      </c>
      <c r="C208" t="s">
        <v>1986</v>
      </c>
      <c r="D208">
        <v>0</v>
      </c>
      <c r="E208" t="s">
        <v>547</v>
      </c>
      <c r="F208">
        <f t="shared" si="3"/>
        <v>0</v>
      </c>
    </row>
    <row r="209" spans="1:6">
      <c r="A209">
        <v>207</v>
      </c>
      <c r="B209">
        <v>207</v>
      </c>
      <c r="C209" t="s">
        <v>1987</v>
      </c>
      <c r="D209">
        <v>0</v>
      </c>
      <c r="E209" t="s">
        <v>547</v>
      </c>
      <c r="F209">
        <f t="shared" si="3"/>
        <v>0</v>
      </c>
    </row>
    <row r="210" spans="1:6">
      <c r="A210">
        <v>208</v>
      </c>
      <c r="B210">
        <v>208</v>
      </c>
      <c r="C210" t="s">
        <v>1783</v>
      </c>
      <c r="D210">
        <v>0</v>
      </c>
      <c r="E210" t="s">
        <v>547</v>
      </c>
      <c r="F210">
        <f t="shared" si="3"/>
        <v>0</v>
      </c>
    </row>
    <row r="211" spans="1:6">
      <c r="A211">
        <v>209</v>
      </c>
      <c r="B211">
        <v>209</v>
      </c>
      <c r="C211" t="s">
        <v>1988</v>
      </c>
      <c r="D211">
        <v>6.55</v>
      </c>
      <c r="E211" t="s">
        <v>547</v>
      </c>
      <c r="F211">
        <f t="shared" si="3"/>
        <v>6.55</v>
      </c>
    </row>
    <row r="212" spans="1:6">
      <c r="A212">
        <v>210</v>
      </c>
      <c r="B212">
        <v>210</v>
      </c>
      <c r="C212" t="s">
        <v>1989</v>
      </c>
      <c r="D212">
        <v>0</v>
      </c>
      <c r="E212" t="s">
        <v>384</v>
      </c>
      <c r="F212">
        <f t="shared" si="3"/>
        <v>0</v>
      </c>
    </row>
    <row r="213" spans="1:6">
      <c r="A213">
        <v>211</v>
      </c>
      <c r="B213">
        <v>211</v>
      </c>
      <c r="C213" t="s">
        <v>1990</v>
      </c>
      <c r="D213">
        <v>9.5299999999999994</v>
      </c>
      <c r="E213" t="s">
        <v>250</v>
      </c>
      <c r="F213">
        <f t="shared" si="3"/>
        <v>9.5299999999999994</v>
      </c>
    </row>
    <row r="214" spans="1:6">
      <c r="A214">
        <v>212</v>
      </c>
      <c r="B214">
        <v>212</v>
      </c>
      <c r="C214" t="s">
        <v>1991</v>
      </c>
      <c r="D214">
        <v>5.53</v>
      </c>
      <c r="E214" t="s">
        <v>260</v>
      </c>
      <c r="F214">
        <f t="shared" si="3"/>
        <v>5.53</v>
      </c>
    </row>
    <row r="215" spans="1:6">
      <c r="A215">
        <v>213</v>
      </c>
      <c r="B215">
        <v>213</v>
      </c>
      <c r="C215" t="s">
        <v>1992</v>
      </c>
      <c r="D215">
        <v>16.82</v>
      </c>
      <c r="E215" t="s">
        <v>63</v>
      </c>
      <c r="F215">
        <f t="shared" si="3"/>
        <v>16.82</v>
      </c>
    </row>
    <row r="216" spans="1:6">
      <c r="A216">
        <v>214</v>
      </c>
      <c r="B216">
        <v>214</v>
      </c>
      <c r="C216" t="s">
        <v>1993</v>
      </c>
      <c r="D216">
        <v>6.85</v>
      </c>
      <c r="E216" t="s">
        <v>547</v>
      </c>
      <c r="F216">
        <f t="shared" si="3"/>
        <v>6.85</v>
      </c>
    </row>
    <row r="217" spans="1:6">
      <c r="A217">
        <v>215</v>
      </c>
      <c r="B217">
        <v>215</v>
      </c>
      <c r="C217" t="s">
        <v>1994</v>
      </c>
      <c r="D217">
        <v>17.41</v>
      </c>
      <c r="E217" t="s">
        <v>88</v>
      </c>
      <c r="F217">
        <f t="shared" si="3"/>
        <v>17.41</v>
      </c>
    </row>
    <row r="218" spans="1:6">
      <c r="A218">
        <v>216</v>
      </c>
      <c r="B218">
        <v>216</v>
      </c>
      <c r="C218" t="s">
        <v>1995</v>
      </c>
      <c r="D218">
        <v>0.06</v>
      </c>
      <c r="E218" t="s">
        <v>360</v>
      </c>
      <c r="F218">
        <f t="shared" si="3"/>
        <v>0.06</v>
      </c>
    </row>
    <row r="219" spans="1:6">
      <c r="A219">
        <v>217</v>
      </c>
      <c r="B219">
        <v>217</v>
      </c>
      <c r="C219" t="s">
        <v>1996</v>
      </c>
      <c r="D219">
        <v>0.28999999999999998</v>
      </c>
      <c r="E219" t="s">
        <v>279</v>
      </c>
      <c r="F219">
        <f t="shared" si="3"/>
        <v>0.28999999999999998</v>
      </c>
    </row>
    <row r="220" spans="1:6">
      <c r="A220">
        <v>218</v>
      </c>
      <c r="B220">
        <v>218</v>
      </c>
      <c r="C220" t="s">
        <v>1997</v>
      </c>
      <c r="D220">
        <v>0</v>
      </c>
      <c r="E220" t="s">
        <v>547</v>
      </c>
      <c r="F220">
        <f t="shared" si="3"/>
        <v>0</v>
      </c>
    </row>
    <row r="221" spans="1:6">
      <c r="A221">
        <v>219</v>
      </c>
      <c r="B221">
        <v>219</v>
      </c>
      <c r="C221" t="s">
        <v>1998</v>
      </c>
      <c r="D221">
        <v>9.15</v>
      </c>
      <c r="E221" t="s">
        <v>176</v>
      </c>
      <c r="F221">
        <f t="shared" si="3"/>
        <v>9.15</v>
      </c>
    </row>
    <row r="222" spans="1:6">
      <c r="A222">
        <v>220</v>
      </c>
      <c r="B222">
        <v>220</v>
      </c>
      <c r="C222" t="s">
        <v>1999</v>
      </c>
      <c r="D222">
        <v>0.23</v>
      </c>
      <c r="E222" t="s">
        <v>357</v>
      </c>
      <c r="F222">
        <f t="shared" si="3"/>
        <v>0.23</v>
      </c>
    </row>
    <row r="223" spans="1:6">
      <c r="A223">
        <v>221</v>
      </c>
      <c r="B223">
        <v>221</v>
      </c>
      <c r="C223" t="s">
        <v>2000</v>
      </c>
      <c r="D223">
        <v>10.15</v>
      </c>
      <c r="E223" t="s">
        <v>110</v>
      </c>
      <c r="F223">
        <f t="shared" si="3"/>
        <v>10.15</v>
      </c>
    </row>
    <row r="224" spans="1:6">
      <c r="A224">
        <v>222</v>
      </c>
      <c r="B224">
        <v>222</v>
      </c>
      <c r="C224" t="s">
        <v>2001</v>
      </c>
      <c r="D224">
        <v>0</v>
      </c>
      <c r="E224" t="s">
        <v>413</v>
      </c>
      <c r="F224">
        <f t="shared" si="3"/>
        <v>0</v>
      </c>
    </row>
    <row r="225" spans="1:6">
      <c r="A225">
        <v>223</v>
      </c>
      <c r="B225">
        <v>223</v>
      </c>
      <c r="C225" t="s">
        <v>2002</v>
      </c>
      <c r="D225">
        <v>3.72</v>
      </c>
      <c r="E225" t="s">
        <v>342</v>
      </c>
      <c r="F225">
        <f t="shared" si="3"/>
        <v>3.72</v>
      </c>
    </row>
    <row r="226" spans="1:6">
      <c r="A226">
        <v>224</v>
      </c>
      <c r="B226">
        <v>224</v>
      </c>
      <c r="C226" t="s">
        <v>2003</v>
      </c>
      <c r="D226">
        <v>0</v>
      </c>
      <c r="E226" t="s">
        <v>322</v>
      </c>
      <c r="F226">
        <f t="shared" si="3"/>
        <v>0</v>
      </c>
    </row>
    <row r="227" spans="1:6">
      <c r="A227">
        <v>225</v>
      </c>
      <c r="B227">
        <v>225</v>
      </c>
      <c r="C227" t="s">
        <v>2004</v>
      </c>
      <c r="D227">
        <v>0</v>
      </c>
      <c r="E227" t="s">
        <v>547</v>
      </c>
      <c r="F227">
        <f t="shared" si="3"/>
        <v>0</v>
      </c>
    </row>
    <row r="228" spans="1:6">
      <c r="A228">
        <v>226</v>
      </c>
      <c r="B228">
        <v>226</v>
      </c>
      <c r="C228" t="s">
        <v>2005</v>
      </c>
      <c r="D228">
        <v>15.31</v>
      </c>
      <c r="E228" t="s">
        <v>112</v>
      </c>
      <c r="F228">
        <f t="shared" si="3"/>
        <v>15.31</v>
      </c>
    </row>
    <row r="229" spans="1:6">
      <c r="A229">
        <v>227</v>
      </c>
      <c r="B229">
        <v>227</v>
      </c>
      <c r="C229" t="s">
        <v>2006</v>
      </c>
      <c r="D229">
        <v>11.66</v>
      </c>
      <c r="E229" t="s">
        <v>195</v>
      </c>
      <c r="F229">
        <f t="shared" si="3"/>
        <v>11.66</v>
      </c>
    </row>
    <row r="230" spans="1:6">
      <c r="A230">
        <v>228</v>
      </c>
      <c r="B230">
        <v>228</v>
      </c>
      <c r="C230" t="s">
        <v>2007</v>
      </c>
      <c r="D230">
        <v>31.2</v>
      </c>
      <c r="E230" t="s">
        <v>11</v>
      </c>
      <c r="F230">
        <f t="shared" si="3"/>
        <v>31.2</v>
      </c>
    </row>
    <row r="231" spans="1:6">
      <c r="A231">
        <v>229</v>
      </c>
      <c r="B231">
        <v>229</v>
      </c>
      <c r="C231" t="s">
        <v>2008</v>
      </c>
      <c r="D231">
        <v>6.33</v>
      </c>
      <c r="E231" t="s">
        <v>270</v>
      </c>
      <c r="F231">
        <f t="shared" si="3"/>
        <v>6.33</v>
      </c>
    </row>
    <row r="232" spans="1:6">
      <c r="A232">
        <v>230</v>
      </c>
      <c r="B232">
        <v>230</v>
      </c>
      <c r="C232" t="s">
        <v>2009</v>
      </c>
      <c r="D232">
        <v>5.39</v>
      </c>
      <c r="E232" t="s">
        <v>308</v>
      </c>
      <c r="F232">
        <f t="shared" si="3"/>
        <v>5.39</v>
      </c>
    </row>
    <row r="233" spans="1:6">
      <c r="A233">
        <v>231</v>
      </c>
      <c r="B233">
        <v>231</v>
      </c>
      <c r="C233" t="s">
        <v>2010</v>
      </c>
      <c r="D233">
        <v>5.5</v>
      </c>
      <c r="E233" t="s">
        <v>371</v>
      </c>
      <c r="F233">
        <f t="shared" si="3"/>
        <v>5.5</v>
      </c>
    </row>
    <row r="234" spans="1:6">
      <c r="A234">
        <v>232</v>
      </c>
      <c r="B234">
        <v>232</v>
      </c>
      <c r="C234" t="s">
        <v>2011</v>
      </c>
      <c r="D234">
        <v>10.74</v>
      </c>
      <c r="E234" t="s">
        <v>205</v>
      </c>
      <c r="F234">
        <f t="shared" si="3"/>
        <v>10.74</v>
      </c>
    </row>
    <row r="235" spans="1:6">
      <c r="A235">
        <v>233</v>
      </c>
      <c r="B235">
        <v>233</v>
      </c>
      <c r="C235" t="s">
        <v>2012</v>
      </c>
      <c r="D235">
        <v>5.64</v>
      </c>
      <c r="E235" t="s">
        <v>414</v>
      </c>
      <c r="F235">
        <f t="shared" si="3"/>
        <v>5.64</v>
      </c>
    </row>
    <row r="236" spans="1:6">
      <c r="A236">
        <v>234</v>
      </c>
      <c r="B236">
        <v>234</v>
      </c>
      <c r="C236" t="s">
        <v>2013</v>
      </c>
      <c r="D236">
        <v>0</v>
      </c>
      <c r="E236" t="s">
        <v>302</v>
      </c>
      <c r="F236">
        <f t="shared" si="3"/>
        <v>0</v>
      </c>
    </row>
    <row r="237" spans="1:6">
      <c r="A237">
        <v>235</v>
      </c>
      <c r="B237">
        <v>235</v>
      </c>
      <c r="C237" t="s">
        <v>2014</v>
      </c>
      <c r="D237">
        <v>8.4499999999999993</v>
      </c>
      <c r="E237" t="s">
        <v>269</v>
      </c>
      <c r="F237">
        <f t="shared" si="3"/>
        <v>8.4499999999999993</v>
      </c>
    </row>
    <row r="238" spans="1:6">
      <c r="A238">
        <v>236</v>
      </c>
      <c r="B238">
        <v>236</v>
      </c>
      <c r="C238" t="s">
        <v>2015</v>
      </c>
      <c r="D238">
        <v>13.13</v>
      </c>
      <c r="E238" t="s">
        <v>107</v>
      </c>
      <c r="F238">
        <f t="shared" si="3"/>
        <v>13.13</v>
      </c>
    </row>
    <row r="239" spans="1:6">
      <c r="A239">
        <v>237</v>
      </c>
      <c r="B239">
        <v>237</v>
      </c>
      <c r="C239" t="s">
        <v>2016</v>
      </c>
      <c r="D239">
        <v>14.16</v>
      </c>
      <c r="E239" t="s">
        <v>83</v>
      </c>
      <c r="F239">
        <f t="shared" si="3"/>
        <v>14.16</v>
      </c>
    </row>
    <row r="240" spans="1:6">
      <c r="A240">
        <v>238</v>
      </c>
      <c r="B240">
        <v>238</v>
      </c>
      <c r="C240" t="s">
        <v>2017</v>
      </c>
      <c r="D240">
        <v>5.53</v>
      </c>
      <c r="E240" t="s">
        <v>376</v>
      </c>
      <c r="F240">
        <f t="shared" si="3"/>
        <v>5.53</v>
      </c>
    </row>
    <row r="241" spans="1:6">
      <c r="A241">
        <v>239</v>
      </c>
      <c r="B241">
        <v>239</v>
      </c>
      <c r="C241" t="s">
        <v>2018</v>
      </c>
      <c r="D241">
        <v>5.37</v>
      </c>
      <c r="E241" t="s">
        <v>257</v>
      </c>
      <c r="F241">
        <f t="shared" si="3"/>
        <v>5.37</v>
      </c>
    </row>
    <row r="242" spans="1:6">
      <c r="A242">
        <v>240</v>
      </c>
      <c r="B242">
        <v>240</v>
      </c>
      <c r="C242" t="s">
        <v>2019</v>
      </c>
      <c r="D242">
        <v>14.56</v>
      </c>
      <c r="E242" t="s">
        <v>189</v>
      </c>
      <c r="F242">
        <f t="shared" si="3"/>
        <v>14.56</v>
      </c>
    </row>
    <row r="243" spans="1:6">
      <c r="A243">
        <v>241</v>
      </c>
      <c r="B243">
        <v>241</v>
      </c>
      <c r="C243" t="s">
        <v>2020</v>
      </c>
      <c r="D243">
        <v>6.64</v>
      </c>
      <c r="E243" t="s">
        <v>299</v>
      </c>
      <c r="F243">
        <f t="shared" si="3"/>
        <v>6.64</v>
      </c>
    </row>
    <row r="244" spans="1:6">
      <c r="A244">
        <v>242</v>
      </c>
      <c r="B244">
        <v>242</v>
      </c>
      <c r="C244" t="s">
        <v>2021</v>
      </c>
      <c r="D244">
        <v>10.51</v>
      </c>
      <c r="E244" t="s">
        <v>225</v>
      </c>
      <c r="F244">
        <f t="shared" si="3"/>
        <v>10.51</v>
      </c>
    </row>
    <row r="245" spans="1:6">
      <c r="A245">
        <v>243</v>
      </c>
      <c r="B245">
        <v>243</v>
      </c>
      <c r="C245" t="s">
        <v>2022</v>
      </c>
      <c r="D245">
        <v>0</v>
      </c>
      <c r="E245" t="s">
        <v>295</v>
      </c>
      <c r="F245">
        <f t="shared" si="3"/>
        <v>0</v>
      </c>
    </row>
    <row r="246" spans="1:6">
      <c r="A246">
        <v>244</v>
      </c>
      <c r="B246">
        <v>244</v>
      </c>
      <c r="C246" t="s">
        <v>2023</v>
      </c>
      <c r="D246">
        <v>13.79</v>
      </c>
      <c r="E246" t="s">
        <v>136</v>
      </c>
      <c r="F246">
        <f t="shared" si="3"/>
        <v>13.79</v>
      </c>
    </row>
    <row r="247" spans="1:6">
      <c r="A247">
        <v>245</v>
      </c>
      <c r="B247">
        <v>245</v>
      </c>
      <c r="C247" t="s">
        <v>2024</v>
      </c>
      <c r="D247">
        <v>9.07</v>
      </c>
      <c r="E247" t="s">
        <v>334</v>
      </c>
      <c r="F247">
        <f t="shared" si="3"/>
        <v>9.07</v>
      </c>
    </row>
    <row r="248" spans="1:6">
      <c r="A248">
        <v>246</v>
      </c>
      <c r="B248">
        <v>246</v>
      </c>
      <c r="C248" t="s">
        <v>2025</v>
      </c>
      <c r="D248">
        <v>0.17</v>
      </c>
      <c r="E248" t="s">
        <v>390</v>
      </c>
      <c r="F248">
        <f t="shared" si="3"/>
        <v>0.17</v>
      </c>
    </row>
    <row r="249" spans="1:6">
      <c r="A249">
        <v>247</v>
      </c>
      <c r="B249">
        <v>247</v>
      </c>
      <c r="C249" t="s">
        <v>2026</v>
      </c>
      <c r="D249">
        <v>4.3600000000000003</v>
      </c>
      <c r="E249" t="s">
        <v>341</v>
      </c>
      <c r="F249">
        <f t="shared" si="3"/>
        <v>4.3600000000000003</v>
      </c>
    </row>
    <row r="250" spans="1:6">
      <c r="A250">
        <v>248</v>
      </c>
      <c r="B250">
        <v>248</v>
      </c>
      <c r="C250" t="s">
        <v>2027</v>
      </c>
      <c r="D250">
        <v>10.36</v>
      </c>
      <c r="E250" t="s">
        <v>237</v>
      </c>
      <c r="F250">
        <f t="shared" si="3"/>
        <v>10.36</v>
      </c>
    </row>
    <row r="251" spans="1:6">
      <c r="A251">
        <v>249</v>
      </c>
      <c r="B251">
        <v>249</v>
      </c>
      <c r="C251" t="s">
        <v>2028</v>
      </c>
      <c r="D251">
        <v>0</v>
      </c>
      <c r="E251" t="s">
        <v>396</v>
      </c>
      <c r="F251">
        <f t="shared" si="3"/>
        <v>0</v>
      </c>
    </row>
    <row r="252" spans="1:6">
      <c r="A252">
        <v>250</v>
      </c>
      <c r="B252">
        <v>250</v>
      </c>
      <c r="C252" t="s">
        <v>2029</v>
      </c>
      <c r="D252">
        <v>0</v>
      </c>
      <c r="E252" t="s">
        <v>301</v>
      </c>
      <c r="F252">
        <f t="shared" si="3"/>
        <v>0</v>
      </c>
    </row>
    <row r="253" spans="1:6">
      <c r="A253">
        <v>251</v>
      </c>
      <c r="B253">
        <v>251</v>
      </c>
      <c r="C253" t="s">
        <v>2030</v>
      </c>
      <c r="D253">
        <v>0</v>
      </c>
      <c r="E253" t="s">
        <v>387</v>
      </c>
      <c r="F253">
        <f t="shared" si="3"/>
        <v>0</v>
      </c>
    </row>
    <row r="254" spans="1:6">
      <c r="A254">
        <v>252</v>
      </c>
      <c r="B254">
        <v>252</v>
      </c>
      <c r="C254" t="s">
        <v>2031</v>
      </c>
      <c r="D254">
        <v>0.03</v>
      </c>
      <c r="E254" t="s">
        <v>407</v>
      </c>
      <c r="F254">
        <f t="shared" si="3"/>
        <v>0.03</v>
      </c>
    </row>
    <row r="255" spans="1:6">
      <c r="A255">
        <v>253</v>
      </c>
      <c r="B255">
        <v>253</v>
      </c>
      <c r="C255" t="s">
        <v>2032</v>
      </c>
      <c r="D255">
        <v>4.5199999999999996</v>
      </c>
      <c r="E255" t="s">
        <v>288</v>
      </c>
      <c r="F255">
        <f t="shared" si="3"/>
        <v>4.5199999999999996</v>
      </c>
    </row>
    <row r="256" spans="1:6">
      <c r="A256">
        <v>254</v>
      </c>
      <c r="B256">
        <v>254</v>
      </c>
      <c r="C256" t="s">
        <v>2033</v>
      </c>
      <c r="D256">
        <v>0</v>
      </c>
      <c r="E256" t="s">
        <v>547</v>
      </c>
      <c r="F256">
        <f t="shared" si="3"/>
        <v>0</v>
      </c>
    </row>
    <row r="257" spans="1:6">
      <c r="A257">
        <v>255</v>
      </c>
      <c r="B257">
        <v>255</v>
      </c>
      <c r="C257" t="s">
        <v>2034</v>
      </c>
      <c r="D257">
        <v>0</v>
      </c>
      <c r="E257" t="s">
        <v>313</v>
      </c>
      <c r="F257">
        <f t="shared" si="3"/>
        <v>0</v>
      </c>
    </row>
    <row r="258" spans="1:6">
      <c r="A258">
        <v>256</v>
      </c>
      <c r="B258">
        <v>256</v>
      </c>
      <c r="C258" t="s">
        <v>2035</v>
      </c>
      <c r="D258">
        <v>8.18</v>
      </c>
      <c r="E258" t="s">
        <v>314</v>
      </c>
      <c r="F258">
        <f t="shared" si="3"/>
        <v>8.18</v>
      </c>
    </row>
    <row r="259" spans="1:6">
      <c r="A259">
        <v>257</v>
      </c>
      <c r="B259">
        <v>257</v>
      </c>
      <c r="C259" t="s">
        <v>2036</v>
      </c>
      <c r="D259">
        <v>6.33</v>
      </c>
      <c r="E259" t="s">
        <v>379</v>
      </c>
      <c r="F259">
        <f t="shared" ref="F259:F322" si="4">D259</f>
        <v>6.33</v>
      </c>
    </row>
    <row r="260" spans="1:6">
      <c r="A260">
        <v>258</v>
      </c>
      <c r="B260">
        <v>258</v>
      </c>
      <c r="C260" t="s">
        <v>2037</v>
      </c>
      <c r="D260">
        <v>8.01</v>
      </c>
      <c r="E260" t="s">
        <v>547</v>
      </c>
      <c r="F260">
        <f t="shared" si="4"/>
        <v>8.01</v>
      </c>
    </row>
    <row r="261" spans="1:6">
      <c r="A261">
        <v>259</v>
      </c>
      <c r="B261">
        <v>259</v>
      </c>
      <c r="C261" t="s">
        <v>2038</v>
      </c>
      <c r="D261">
        <v>0.24</v>
      </c>
      <c r="E261" t="s">
        <v>315</v>
      </c>
      <c r="F261">
        <f t="shared" si="4"/>
        <v>0.24</v>
      </c>
    </row>
    <row r="262" spans="1:6">
      <c r="A262">
        <v>260</v>
      </c>
      <c r="B262">
        <v>260</v>
      </c>
      <c r="C262" t="s">
        <v>2039</v>
      </c>
      <c r="D262">
        <v>10.96</v>
      </c>
      <c r="E262" t="s">
        <v>191</v>
      </c>
      <c r="F262">
        <f t="shared" si="4"/>
        <v>10.96</v>
      </c>
    </row>
    <row r="263" spans="1:6">
      <c r="A263">
        <v>261</v>
      </c>
      <c r="B263">
        <v>261</v>
      </c>
      <c r="C263" t="s">
        <v>2040</v>
      </c>
      <c r="D263">
        <v>19.77</v>
      </c>
      <c r="E263" t="s">
        <v>43</v>
      </c>
      <c r="F263">
        <f t="shared" si="4"/>
        <v>19.77</v>
      </c>
    </row>
    <row r="264" spans="1:6">
      <c r="A264">
        <v>262</v>
      </c>
      <c r="B264">
        <v>262</v>
      </c>
      <c r="C264" t="s">
        <v>2041</v>
      </c>
      <c r="D264">
        <v>5.34</v>
      </c>
      <c r="E264" t="s">
        <v>366</v>
      </c>
      <c r="F264">
        <f t="shared" si="4"/>
        <v>5.34</v>
      </c>
    </row>
    <row r="265" spans="1:6">
      <c r="A265">
        <v>263</v>
      </c>
      <c r="B265">
        <v>263</v>
      </c>
      <c r="C265" t="s">
        <v>2042</v>
      </c>
      <c r="D265">
        <v>5.55</v>
      </c>
      <c r="E265" t="s">
        <v>274</v>
      </c>
      <c r="F265">
        <f t="shared" si="4"/>
        <v>5.55</v>
      </c>
    </row>
    <row r="266" spans="1:6">
      <c r="A266">
        <v>264</v>
      </c>
      <c r="B266">
        <v>264</v>
      </c>
      <c r="C266" t="s">
        <v>2043</v>
      </c>
      <c r="D266">
        <v>10.66</v>
      </c>
      <c r="E266" t="s">
        <v>215</v>
      </c>
      <c r="F266">
        <f t="shared" si="4"/>
        <v>10.66</v>
      </c>
    </row>
    <row r="267" spans="1:6">
      <c r="A267">
        <v>265</v>
      </c>
      <c r="B267">
        <v>265</v>
      </c>
      <c r="C267" t="s">
        <v>2044</v>
      </c>
      <c r="D267">
        <v>0.05</v>
      </c>
      <c r="E267" t="s">
        <v>340</v>
      </c>
      <c r="F267">
        <f t="shared" si="4"/>
        <v>0.05</v>
      </c>
    </row>
    <row r="268" spans="1:6">
      <c r="A268">
        <v>266</v>
      </c>
      <c r="B268">
        <v>266</v>
      </c>
      <c r="C268" t="s">
        <v>2045</v>
      </c>
      <c r="D268">
        <v>0.33</v>
      </c>
      <c r="E268" t="s">
        <v>148</v>
      </c>
      <c r="F268">
        <f t="shared" si="4"/>
        <v>0.33</v>
      </c>
    </row>
    <row r="269" spans="1:6">
      <c r="A269">
        <v>267</v>
      </c>
      <c r="B269">
        <v>267</v>
      </c>
      <c r="C269" t="s">
        <v>2046</v>
      </c>
      <c r="D269">
        <v>0.04</v>
      </c>
      <c r="E269" t="s">
        <v>416</v>
      </c>
      <c r="F269">
        <f t="shared" si="4"/>
        <v>0.04</v>
      </c>
    </row>
    <row r="270" spans="1:6">
      <c r="A270">
        <v>268</v>
      </c>
      <c r="B270">
        <v>268</v>
      </c>
      <c r="C270" t="s">
        <v>2047</v>
      </c>
      <c r="D270">
        <v>14.94</v>
      </c>
      <c r="E270" t="s">
        <v>44</v>
      </c>
      <c r="F270">
        <f t="shared" si="4"/>
        <v>14.94</v>
      </c>
    </row>
    <row r="271" spans="1:6">
      <c r="A271">
        <v>269</v>
      </c>
      <c r="B271">
        <v>269</v>
      </c>
      <c r="C271" t="s">
        <v>2048</v>
      </c>
      <c r="D271">
        <v>4.6900000000000004</v>
      </c>
      <c r="E271" t="s">
        <v>256</v>
      </c>
      <c r="F271">
        <f t="shared" si="4"/>
        <v>4.6900000000000004</v>
      </c>
    </row>
    <row r="272" spans="1:6">
      <c r="A272">
        <v>270</v>
      </c>
      <c r="B272">
        <v>270</v>
      </c>
      <c r="C272" t="s">
        <v>2049</v>
      </c>
      <c r="D272">
        <v>0</v>
      </c>
      <c r="E272" t="s">
        <v>408</v>
      </c>
      <c r="F272">
        <f t="shared" si="4"/>
        <v>0</v>
      </c>
    </row>
    <row r="273" spans="1:6">
      <c r="A273">
        <v>271</v>
      </c>
      <c r="B273">
        <v>271</v>
      </c>
      <c r="C273" t="s">
        <v>2050</v>
      </c>
      <c r="D273">
        <v>12.87</v>
      </c>
      <c r="E273" t="s">
        <v>69</v>
      </c>
      <c r="F273">
        <f t="shared" si="4"/>
        <v>12.87</v>
      </c>
    </row>
    <row r="274" spans="1:6">
      <c r="A274">
        <v>272</v>
      </c>
      <c r="B274">
        <v>272</v>
      </c>
      <c r="C274" t="s">
        <v>2051</v>
      </c>
      <c r="D274">
        <v>4.8099999999999996</v>
      </c>
      <c r="E274" t="s">
        <v>382</v>
      </c>
      <c r="F274">
        <f t="shared" si="4"/>
        <v>4.8099999999999996</v>
      </c>
    </row>
    <row r="275" spans="1:6">
      <c r="A275">
        <v>273</v>
      </c>
      <c r="B275">
        <v>273</v>
      </c>
      <c r="C275" t="s">
        <v>2052</v>
      </c>
      <c r="D275">
        <v>3.72</v>
      </c>
      <c r="E275" t="s">
        <v>272</v>
      </c>
      <c r="F275">
        <f t="shared" si="4"/>
        <v>3.72</v>
      </c>
    </row>
    <row r="276" spans="1:6">
      <c r="A276">
        <v>274</v>
      </c>
      <c r="B276">
        <v>274</v>
      </c>
      <c r="C276" t="s">
        <v>2053</v>
      </c>
      <c r="D276">
        <v>0</v>
      </c>
      <c r="E276" t="s">
        <v>386</v>
      </c>
      <c r="F276">
        <f t="shared" si="4"/>
        <v>0</v>
      </c>
    </row>
    <row r="277" spans="1:6">
      <c r="A277">
        <v>275</v>
      </c>
      <c r="B277">
        <v>275</v>
      </c>
      <c r="C277" t="s">
        <v>2054</v>
      </c>
      <c r="D277">
        <v>0.22</v>
      </c>
      <c r="E277" t="s">
        <v>324</v>
      </c>
      <c r="F277">
        <f t="shared" si="4"/>
        <v>0.22</v>
      </c>
    </row>
    <row r="278" spans="1:6">
      <c r="A278">
        <v>276</v>
      </c>
      <c r="B278">
        <v>276</v>
      </c>
      <c r="C278" t="s">
        <v>2055</v>
      </c>
      <c r="D278">
        <v>0.22</v>
      </c>
      <c r="E278" t="s">
        <v>343</v>
      </c>
      <c r="F278">
        <f t="shared" si="4"/>
        <v>0.22</v>
      </c>
    </row>
    <row r="279" spans="1:6">
      <c r="A279">
        <v>277</v>
      </c>
      <c r="B279">
        <v>277</v>
      </c>
      <c r="C279" t="s">
        <v>2056</v>
      </c>
      <c r="D279">
        <v>6.68</v>
      </c>
      <c r="E279" t="s">
        <v>242</v>
      </c>
      <c r="F279">
        <f t="shared" si="4"/>
        <v>6.68</v>
      </c>
    </row>
    <row r="280" spans="1:6">
      <c r="A280">
        <v>278</v>
      </c>
      <c r="B280">
        <v>278</v>
      </c>
      <c r="C280" t="s">
        <v>2057</v>
      </c>
      <c r="D280">
        <v>6.71</v>
      </c>
      <c r="E280" t="s">
        <v>400</v>
      </c>
      <c r="F280">
        <f t="shared" si="4"/>
        <v>6.71</v>
      </c>
    </row>
    <row r="281" spans="1:6">
      <c r="A281">
        <v>279</v>
      </c>
      <c r="B281">
        <v>279</v>
      </c>
      <c r="C281" t="s">
        <v>2058</v>
      </c>
      <c r="D281">
        <v>9</v>
      </c>
      <c r="E281" t="s">
        <v>251</v>
      </c>
      <c r="F281">
        <f t="shared" si="4"/>
        <v>9</v>
      </c>
    </row>
    <row r="282" spans="1:6">
      <c r="A282">
        <v>280</v>
      </c>
      <c r="B282">
        <v>280</v>
      </c>
      <c r="C282" t="s">
        <v>2059</v>
      </c>
      <c r="D282">
        <v>10.01</v>
      </c>
      <c r="E282" t="s">
        <v>283</v>
      </c>
      <c r="F282">
        <f t="shared" si="4"/>
        <v>10.01</v>
      </c>
    </row>
    <row r="283" spans="1:6">
      <c r="A283">
        <v>281</v>
      </c>
      <c r="B283">
        <v>281</v>
      </c>
      <c r="C283" t="s">
        <v>2060</v>
      </c>
      <c r="D283">
        <v>13.34</v>
      </c>
      <c r="E283" t="s">
        <v>218</v>
      </c>
      <c r="F283">
        <f t="shared" si="4"/>
        <v>13.34</v>
      </c>
    </row>
    <row r="284" spans="1:6">
      <c r="A284">
        <v>282</v>
      </c>
      <c r="B284">
        <v>282</v>
      </c>
      <c r="C284" t="s">
        <v>2061</v>
      </c>
      <c r="D284">
        <v>0.17</v>
      </c>
      <c r="E284" t="s">
        <v>547</v>
      </c>
      <c r="F284">
        <f t="shared" si="4"/>
        <v>0.17</v>
      </c>
    </row>
    <row r="285" spans="1:6">
      <c r="A285">
        <v>283</v>
      </c>
      <c r="B285">
        <v>283</v>
      </c>
      <c r="C285" t="s">
        <v>2062</v>
      </c>
      <c r="D285">
        <v>5.67</v>
      </c>
      <c r="E285" t="s">
        <v>252</v>
      </c>
      <c r="F285">
        <f t="shared" si="4"/>
        <v>5.67</v>
      </c>
    </row>
    <row r="286" spans="1:6">
      <c r="A286">
        <v>284</v>
      </c>
      <c r="B286">
        <v>284</v>
      </c>
      <c r="C286" t="s">
        <v>2063</v>
      </c>
      <c r="D286">
        <v>0</v>
      </c>
      <c r="E286" t="s">
        <v>386</v>
      </c>
      <c r="F286">
        <f t="shared" si="4"/>
        <v>0</v>
      </c>
    </row>
    <row r="287" spans="1:6">
      <c r="A287">
        <v>285</v>
      </c>
      <c r="B287">
        <v>285</v>
      </c>
      <c r="C287" t="s">
        <v>2064</v>
      </c>
      <c r="D287">
        <v>9.49</v>
      </c>
      <c r="E287" t="s">
        <v>280</v>
      </c>
      <c r="F287">
        <f t="shared" si="4"/>
        <v>9.49</v>
      </c>
    </row>
    <row r="288" spans="1:6">
      <c r="A288">
        <v>286</v>
      </c>
      <c r="B288">
        <v>286</v>
      </c>
      <c r="C288" t="s">
        <v>2065</v>
      </c>
      <c r="D288">
        <v>3.52</v>
      </c>
      <c r="E288" t="s">
        <v>238</v>
      </c>
      <c r="F288">
        <f t="shared" si="4"/>
        <v>3.52</v>
      </c>
    </row>
    <row r="289" spans="1:6">
      <c r="A289">
        <v>287</v>
      </c>
      <c r="B289">
        <v>287</v>
      </c>
      <c r="C289" t="s">
        <v>2066</v>
      </c>
      <c r="D289">
        <v>11.4</v>
      </c>
      <c r="E289" t="s">
        <v>193</v>
      </c>
      <c r="F289">
        <f t="shared" si="4"/>
        <v>11.4</v>
      </c>
    </row>
    <row r="290" spans="1:6">
      <c r="A290">
        <v>288</v>
      </c>
      <c r="B290">
        <v>288</v>
      </c>
      <c r="C290" t="s">
        <v>2067</v>
      </c>
      <c r="D290">
        <v>0</v>
      </c>
      <c r="E290" t="s">
        <v>392</v>
      </c>
      <c r="F290">
        <f t="shared" si="4"/>
        <v>0</v>
      </c>
    </row>
    <row r="291" spans="1:6">
      <c r="A291">
        <v>289</v>
      </c>
      <c r="B291">
        <v>289</v>
      </c>
      <c r="C291" t="s">
        <v>2068</v>
      </c>
      <c r="D291">
        <v>6.31</v>
      </c>
      <c r="E291" t="s">
        <v>259</v>
      </c>
      <c r="F291">
        <f t="shared" si="4"/>
        <v>6.31</v>
      </c>
    </row>
    <row r="292" spans="1:6">
      <c r="A292">
        <v>290</v>
      </c>
      <c r="B292">
        <v>290</v>
      </c>
      <c r="C292" t="s">
        <v>2069</v>
      </c>
      <c r="D292">
        <v>11.01</v>
      </c>
      <c r="E292" t="s">
        <v>234</v>
      </c>
      <c r="F292">
        <f t="shared" si="4"/>
        <v>11.01</v>
      </c>
    </row>
    <row r="293" spans="1:6">
      <c r="A293">
        <v>291</v>
      </c>
      <c r="B293">
        <v>291</v>
      </c>
      <c r="C293" t="s">
        <v>2070</v>
      </c>
      <c r="D293">
        <v>4.76</v>
      </c>
      <c r="E293" t="s">
        <v>293</v>
      </c>
      <c r="F293">
        <f t="shared" si="4"/>
        <v>4.76</v>
      </c>
    </row>
    <row r="294" spans="1:6">
      <c r="A294">
        <v>292</v>
      </c>
      <c r="B294">
        <v>292</v>
      </c>
      <c r="C294" t="s">
        <v>2071</v>
      </c>
      <c r="D294">
        <v>19.87</v>
      </c>
      <c r="E294" t="s">
        <v>14</v>
      </c>
      <c r="F294">
        <f t="shared" si="4"/>
        <v>19.87</v>
      </c>
    </row>
    <row r="295" spans="1:6">
      <c r="A295">
        <v>293</v>
      </c>
      <c r="B295">
        <v>293</v>
      </c>
      <c r="C295" t="s">
        <v>2072</v>
      </c>
      <c r="D295">
        <v>4.34</v>
      </c>
      <c r="E295" t="s">
        <v>388</v>
      </c>
      <c r="F295">
        <f t="shared" si="4"/>
        <v>4.34</v>
      </c>
    </row>
    <row r="296" spans="1:6">
      <c r="A296">
        <v>294</v>
      </c>
      <c r="B296">
        <v>294</v>
      </c>
      <c r="C296" t="s">
        <v>2073</v>
      </c>
      <c r="D296">
        <v>6.61</v>
      </c>
      <c r="E296" t="s">
        <v>305</v>
      </c>
      <c r="F296">
        <f t="shared" si="4"/>
        <v>6.61</v>
      </c>
    </row>
    <row r="297" spans="1:6">
      <c r="A297">
        <v>295</v>
      </c>
      <c r="B297">
        <v>295</v>
      </c>
      <c r="C297" t="s">
        <v>2074</v>
      </c>
      <c r="D297">
        <v>8.35</v>
      </c>
      <c r="E297" t="s">
        <v>216</v>
      </c>
      <c r="F297">
        <f t="shared" si="4"/>
        <v>8.35</v>
      </c>
    </row>
    <row r="298" spans="1:6">
      <c r="A298">
        <v>296</v>
      </c>
      <c r="B298">
        <v>296</v>
      </c>
      <c r="C298" t="s">
        <v>2075</v>
      </c>
      <c r="D298">
        <v>8.9600000000000009</v>
      </c>
      <c r="E298" t="s">
        <v>228</v>
      </c>
      <c r="F298">
        <f t="shared" si="4"/>
        <v>8.9600000000000009</v>
      </c>
    </row>
    <row r="299" spans="1:6">
      <c r="A299">
        <v>297</v>
      </c>
      <c r="B299">
        <v>297</v>
      </c>
      <c r="C299" t="s">
        <v>2076</v>
      </c>
      <c r="D299">
        <v>17.68</v>
      </c>
      <c r="E299" t="s">
        <v>17</v>
      </c>
      <c r="F299">
        <f t="shared" si="4"/>
        <v>17.68</v>
      </c>
    </row>
    <row r="300" spans="1:6">
      <c r="A300">
        <v>298</v>
      </c>
      <c r="B300">
        <v>298</v>
      </c>
      <c r="C300" t="s">
        <v>2077</v>
      </c>
      <c r="D300">
        <v>24.6</v>
      </c>
      <c r="E300" t="s">
        <v>25</v>
      </c>
      <c r="F300">
        <f t="shared" si="4"/>
        <v>24.6</v>
      </c>
    </row>
    <row r="301" spans="1:6">
      <c r="A301">
        <v>299</v>
      </c>
      <c r="B301">
        <v>299</v>
      </c>
      <c r="C301" t="s">
        <v>2078</v>
      </c>
      <c r="D301">
        <v>5.22</v>
      </c>
      <c r="E301" t="s">
        <v>249</v>
      </c>
      <c r="F301">
        <f t="shared" si="4"/>
        <v>5.22</v>
      </c>
    </row>
    <row r="302" spans="1:6">
      <c r="A302">
        <v>300</v>
      </c>
      <c r="B302">
        <v>300</v>
      </c>
      <c r="C302" t="s">
        <v>2079</v>
      </c>
      <c r="D302">
        <v>3.53</v>
      </c>
      <c r="E302" t="s">
        <v>363</v>
      </c>
      <c r="F302">
        <f t="shared" si="4"/>
        <v>3.53</v>
      </c>
    </row>
    <row r="303" spans="1:6">
      <c r="A303">
        <v>301</v>
      </c>
      <c r="B303">
        <v>301</v>
      </c>
      <c r="C303" t="s">
        <v>2080</v>
      </c>
      <c r="D303">
        <v>3.64</v>
      </c>
      <c r="E303" t="s">
        <v>379</v>
      </c>
      <c r="F303">
        <f t="shared" si="4"/>
        <v>3.64</v>
      </c>
    </row>
    <row r="304" spans="1:6">
      <c r="A304">
        <v>302</v>
      </c>
      <c r="B304">
        <v>302</v>
      </c>
      <c r="C304" t="s">
        <v>2081</v>
      </c>
      <c r="D304">
        <v>5.33</v>
      </c>
      <c r="E304" t="s">
        <v>253</v>
      </c>
      <c r="F304">
        <f t="shared" si="4"/>
        <v>5.33</v>
      </c>
    </row>
    <row r="305" spans="1:6">
      <c r="A305">
        <v>303</v>
      </c>
      <c r="B305">
        <v>303</v>
      </c>
      <c r="C305" t="s">
        <v>2082</v>
      </c>
      <c r="D305">
        <v>4.17</v>
      </c>
      <c r="E305" t="s">
        <v>547</v>
      </c>
      <c r="F305">
        <f t="shared" si="4"/>
        <v>4.17</v>
      </c>
    </row>
    <row r="306" spans="1:6">
      <c r="A306">
        <v>304</v>
      </c>
      <c r="B306">
        <v>304</v>
      </c>
      <c r="C306" t="s">
        <v>2083</v>
      </c>
      <c r="D306">
        <v>0</v>
      </c>
      <c r="E306" t="s">
        <v>344</v>
      </c>
      <c r="F306">
        <f t="shared" si="4"/>
        <v>0</v>
      </c>
    </row>
    <row r="307" spans="1:6">
      <c r="A307">
        <v>305</v>
      </c>
      <c r="B307">
        <v>305</v>
      </c>
      <c r="C307" t="s">
        <v>2084</v>
      </c>
      <c r="D307">
        <v>13.76</v>
      </c>
      <c r="E307" t="s">
        <v>547</v>
      </c>
      <c r="F307">
        <f t="shared" si="4"/>
        <v>13.76</v>
      </c>
    </row>
    <row r="308" spans="1:6">
      <c r="A308">
        <v>306</v>
      </c>
      <c r="B308">
        <v>306</v>
      </c>
      <c r="C308" t="s">
        <v>2085</v>
      </c>
      <c r="D308">
        <v>4.43</v>
      </c>
      <c r="E308" t="s">
        <v>368</v>
      </c>
      <c r="F308">
        <f t="shared" si="4"/>
        <v>4.43</v>
      </c>
    </row>
    <row r="309" spans="1:6">
      <c r="A309">
        <v>307</v>
      </c>
      <c r="B309">
        <v>307</v>
      </c>
      <c r="C309" t="s">
        <v>2086</v>
      </c>
      <c r="D309">
        <v>18.68</v>
      </c>
      <c r="E309" t="s">
        <v>47</v>
      </c>
      <c r="F309">
        <f t="shared" si="4"/>
        <v>18.68</v>
      </c>
    </row>
    <row r="310" spans="1:6">
      <c r="A310">
        <v>308</v>
      </c>
      <c r="B310">
        <v>308</v>
      </c>
      <c r="C310" t="s">
        <v>2087</v>
      </c>
      <c r="D310">
        <v>0.21</v>
      </c>
      <c r="E310" t="s">
        <v>303</v>
      </c>
      <c r="F310">
        <f t="shared" si="4"/>
        <v>0.21</v>
      </c>
    </row>
    <row r="311" spans="1:6">
      <c r="A311">
        <v>309</v>
      </c>
      <c r="B311">
        <v>309</v>
      </c>
      <c r="C311" t="s">
        <v>2088</v>
      </c>
      <c r="D311">
        <v>11.8</v>
      </c>
      <c r="E311" t="s">
        <v>198</v>
      </c>
      <c r="F311">
        <f t="shared" si="4"/>
        <v>11.8</v>
      </c>
    </row>
    <row r="312" spans="1:6">
      <c r="A312">
        <v>310</v>
      </c>
      <c r="B312">
        <v>310</v>
      </c>
      <c r="C312" t="s">
        <v>2089</v>
      </c>
      <c r="D312">
        <v>7.0000000000000007E-2</v>
      </c>
      <c r="E312" t="s">
        <v>284</v>
      </c>
      <c r="F312">
        <f t="shared" si="4"/>
        <v>7.0000000000000007E-2</v>
      </c>
    </row>
    <row r="313" spans="1:6">
      <c r="A313">
        <v>311</v>
      </c>
      <c r="B313">
        <v>311</v>
      </c>
      <c r="C313" t="s">
        <v>2090</v>
      </c>
      <c r="D313">
        <v>6.74</v>
      </c>
      <c r="E313" t="s">
        <v>349</v>
      </c>
      <c r="F313">
        <f t="shared" si="4"/>
        <v>6.74</v>
      </c>
    </row>
    <row r="314" spans="1:6">
      <c r="A314">
        <v>312</v>
      </c>
      <c r="B314">
        <v>312</v>
      </c>
      <c r="C314" t="s">
        <v>2091</v>
      </c>
      <c r="D314">
        <v>3.71</v>
      </c>
      <c r="E314" t="s">
        <v>287</v>
      </c>
      <c r="F314">
        <f t="shared" si="4"/>
        <v>3.71</v>
      </c>
    </row>
    <row r="315" spans="1:6">
      <c r="A315">
        <v>313</v>
      </c>
      <c r="B315">
        <v>313</v>
      </c>
      <c r="C315" t="s">
        <v>2092</v>
      </c>
      <c r="D315">
        <v>3.25</v>
      </c>
      <c r="E315" t="s">
        <v>291</v>
      </c>
      <c r="F315">
        <f t="shared" si="4"/>
        <v>3.25</v>
      </c>
    </row>
    <row r="316" spans="1:6">
      <c r="A316">
        <v>314</v>
      </c>
      <c r="B316">
        <v>314</v>
      </c>
      <c r="C316" t="s">
        <v>2093</v>
      </c>
      <c r="D316">
        <v>5.89</v>
      </c>
      <c r="E316" t="s">
        <v>267</v>
      </c>
      <c r="F316">
        <f t="shared" si="4"/>
        <v>5.89</v>
      </c>
    </row>
    <row r="317" spans="1:6">
      <c r="A317">
        <v>315</v>
      </c>
      <c r="B317">
        <v>315</v>
      </c>
      <c r="C317" t="s">
        <v>2094</v>
      </c>
      <c r="D317">
        <v>4.03</v>
      </c>
      <c r="E317" t="s">
        <v>389</v>
      </c>
      <c r="F317">
        <f t="shared" si="4"/>
        <v>4.03</v>
      </c>
    </row>
    <row r="318" spans="1:6">
      <c r="A318">
        <v>316</v>
      </c>
      <c r="B318">
        <v>316</v>
      </c>
      <c r="C318" t="s">
        <v>2095</v>
      </c>
      <c r="D318">
        <v>17.16</v>
      </c>
      <c r="E318" t="s">
        <v>547</v>
      </c>
      <c r="F318">
        <f t="shared" si="4"/>
        <v>17.16</v>
      </c>
    </row>
    <row r="319" spans="1:6">
      <c r="A319">
        <v>317</v>
      </c>
      <c r="B319">
        <v>317</v>
      </c>
      <c r="C319" t="s">
        <v>2096</v>
      </c>
      <c r="D319">
        <v>0.14000000000000001</v>
      </c>
      <c r="E319" t="s">
        <v>365</v>
      </c>
      <c r="F319">
        <f t="shared" si="4"/>
        <v>0.14000000000000001</v>
      </c>
    </row>
    <row r="320" spans="1:6">
      <c r="A320">
        <v>318</v>
      </c>
      <c r="B320">
        <v>318</v>
      </c>
      <c r="C320" t="s">
        <v>2097</v>
      </c>
      <c r="D320">
        <v>7.55</v>
      </c>
      <c r="E320" t="s">
        <v>204</v>
      </c>
      <c r="F320">
        <f t="shared" si="4"/>
        <v>7.55</v>
      </c>
    </row>
    <row r="321" spans="1:6">
      <c r="A321">
        <v>319</v>
      </c>
      <c r="B321">
        <v>319</v>
      </c>
      <c r="C321" t="s">
        <v>2098</v>
      </c>
      <c r="D321">
        <v>9.01</v>
      </c>
      <c r="E321" t="s">
        <v>197</v>
      </c>
      <c r="F321">
        <f t="shared" si="4"/>
        <v>9.01</v>
      </c>
    </row>
    <row r="322" spans="1:6">
      <c r="A322">
        <v>320</v>
      </c>
      <c r="B322">
        <v>320</v>
      </c>
      <c r="C322" t="s">
        <v>2099</v>
      </c>
      <c r="D322">
        <v>11.08</v>
      </c>
      <c r="E322" t="s">
        <v>127</v>
      </c>
      <c r="F322">
        <f t="shared" si="4"/>
        <v>11.08</v>
      </c>
    </row>
    <row r="323" spans="1:6">
      <c r="A323">
        <v>321</v>
      </c>
      <c r="B323">
        <v>321</v>
      </c>
      <c r="C323" t="s">
        <v>2100</v>
      </c>
      <c r="D323">
        <v>5.58</v>
      </c>
      <c r="E323" t="s">
        <v>367</v>
      </c>
      <c r="F323">
        <f t="shared" ref="F323:F386" si="5">D323</f>
        <v>5.58</v>
      </c>
    </row>
    <row r="324" spans="1:6">
      <c r="A324">
        <v>322</v>
      </c>
      <c r="B324">
        <v>322</v>
      </c>
      <c r="C324" t="s">
        <v>2101</v>
      </c>
      <c r="D324">
        <v>7.38</v>
      </c>
      <c r="E324" t="s">
        <v>199</v>
      </c>
      <c r="F324">
        <f t="shared" si="5"/>
        <v>7.38</v>
      </c>
    </row>
    <row r="325" spans="1:6">
      <c r="A325">
        <v>323</v>
      </c>
      <c r="B325">
        <v>323</v>
      </c>
      <c r="C325" t="s">
        <v>2102</v>
      </c>
      <c r="D325">
        <v>14.66</v>
      </c>
      <c r="E325" t="s">
        <v>72</v>
      </c>
      <c r="F325">
        <f t="shared" si="5"/>
        <v>14.66</v>
      </c>
    </row>
    <row r="326" spans="1:6">
      <c r="A326">
        <v>324</v>
      </c>
      <c r="B326">
        <v>324</v>
      </c>
      <c r="C326" t="s">
        <v>2103</v>
      </c>
      <c r="D326">
        <v>6.58</v>
      </c>
      <c r="E326" t="s">
        <v>208</v>
      </c>
      <c r="F326">
        <f t="shared" si="5"/>
        <v>6.58</v>
      </c>
    </row>
    <row r="327" spans="1:6">
      <c r="A327">
        <v>325</v>
      </c>
      <c r="B327">
        <v>325</v>
      </c>
      <c r="C327" t="s">
        <v>2104</v>
      </c>
      <c r="D327">
        <v>16.86</v>
      </c>
      <c r="E327" t="s">
        <v>37</v>
      </c>
      <c r="F327">
        <f t="shared" si="5"/>
        <v>16.86</v>
      </c>
    </row>
    <row r="328" spans="1:6">
      <c r="A328">
        <v>326</v>
      </c>
      <c r="B328">
        <v>326</v>
      </c>
      <c r="C328" t="s">
        <v>2105</v>
      </c>
      <c r="D328">
        <v>0.26</v>
      </c>
      <c r="E328" t="s">
        <v>338</v>
      </c>
      <c r="F328">
        <f t="shared" si="5"/>
        <v>0.26</v>
      </c>
    </row>
    <row r="329" spans="1:6">
      <c r="A329">
        <v>327</v>
      </c>
      <c r="B329">
        <v>327</v>
      </c>
      <c r="C329" t="s">
        <v>2106</v>
      </c>
      <c r="D329">
        <v>5.95</v>
      </c>
      <c r="E329" t="s">
        <v>239</v>
      </c>
      <c r="F329">
        <f t="shared" si="5"/>
        <v>5.95</v>
      </c>
    </row>
    <row r="330" spans="1:6">
      <c r="A330">
        <v>328</v>
      </c>
      <c r="B330">
        <v>328</v>
      </c>
      <c r="C330" t="s">
        <v>2107</v>
      </c>
      <c r="D330">
        <v>8.43</v>
      </c>
      <c r="E330" t="s">
        <v>258</v>
      </c>
      <c r="F330">
        <f t="shared" si="5"/>
        <v>8.43</v>
      </c>
    </row>
    <row r="331" spans="1:6">
      <c r="A331">
        <v>329</v>
      </c>
      <c r="B331">
        <v>329</v>
      </c>
      <c r="C331" t="s">
        <v>2108</v>
      </c>
      <c r="D331">
        <v>0</v>
      </c>
      <c r="E331" t="s">
        <v>490</v>
      </c>
      <c r="F331">
        <f t="shared" si="5"/>
        <v>0</v>
      </c>
    </row>
    <row r="332" spans="1:6">
      <c r="A332">
        <v>330</v>
      </c>
      <c r="B332">
        <v>330</v>
      </c>
      <c r="C332" t="s">
        <v>2109</v>
      </c>
      <c r="D332">
        <v>20.28</v>
      </c>
      <c r="E332" t="s">
        <v>60</v>
      </c>
      <c r="F332">
        <f t="shared" si="5"/>
        <v>20.28</v>
      </c>
    </row>
    <row r="333" spans="1:6">
      <c r="A333">
        <v>331</v>
      </c>
      <c r="B333">
        <v>331</v>
      </c>
      <c r="C333" t="s">
        <v>2110</v>
      </c>
      <c r="D333">
        <v>0</v>
      </c>
      <c r="E333" t="s">
        <v>373</v>
      </c>
      <c r="F333">
        <f t="shared" si="5"/>
        <v>0</v>
      </c>
    </row>
    <row r="334" spans="1:6">
      <c r="A334">
        <v>332</v>
      </c>
      <c r="B334">
        <v>332</v>
      </c>
      <c r="C334" t="s">
        <v>2111</v>
      </c>
      <c r="D334">
        <v>11.23</v>
      </c>
      <c r="E334" t="s">
        <v>547</v>
      </c>
      <c r="F334">
        <f t="shared" si="5"/>
        <v>11.23</v>
      </c>
    </row>
    <row r="335" spans="1:6">
      <c r="A335">
        <v>333</v>
      </c>
      <c r="B335">
        <v>333</v>
      </c>
      <c r="C335" t="s">
        <v>2112</v>
      </c>
      <c r="D335">
        <v>12.08</v>
      </c>
      <c r="E335" t="s">
        <v>93</v>
      </c>
      <c r="F335">
        <f t="shared" si="5"/>
        <v>12.08</v>
      </c>
    </row>
    <row r="336" spans="1:6">
      <c r="A336">
        <v>334</v>
      </c>
      <c r="B336">
        <v>334</v>
      </c>
      <c r="C336" t="s">
        <v>2113</v>
      </c>
      <c r="D336">
        <v>15.3</v>
      </c>
      <c r="E336" t="s">
        <v>99</v>
      </c>
      <c r="F336">
        <f t="shared" si="5"/>
        <v>15.3</v>
      </c>
    </row>
    <row r="337" spans="1:6">
      <c r="A337">
        <v>335</v>
      </c>
      <c r="B337">
        <v>335</v>
      </c>
      <c r="C337" t="s">
        <v>2114</v>
      </c>
      <c r="D337">
        <v>10.57</v>
      </c>
      <c r="E337" t="s">
        <v>187</v>
      </c>
      <c r="F337">
        <f t="shared" si="5"/>
        <v>10.57</v>
      </c>
    </row>
    <row r="338" spans="1:6">
      <c r="A338">
        <v>336</v>
      </c>
      <c r="B338">
        <v>336</v>
      </c>
      <c r="C338" t="s">
        <v>2115</v>
      </c>
      <c r="D338">
        <v>3.65</v>
      </c>
      <c r="E338" t="s">
        <v>406</v>
      </c>
      <c r="F338">
        <f t="shared" si="5"/>
        <v>3.65</v>
      </c>
    </row>
    <row r="339" spans="1:6">
      <c r="A339">
        <v>337</v>
      </c>
      <c r="B339">
        <v>337</v>
      </c>
      <c r="C339" t="s">
        <v>2116</v>
      </c>
      <c r="D339">
        <v>0.17</v>
      </c>
      <c r="E339" t="s">
        <v>312</v>
      </c>
      <c r="F339">
        <f t="shared" si="5"/>
        <v>0.17</v>
      </c>
    </row>
    <row r="340" spans="1:6">
      <c r="A340">
        <v>338</v>
      </c>
      <c r="B340">
        <v>338</v>
      </c>
      <c r="C340" t="s">
        <v>2117</v>
      </c>
      <c r="D340">
        <v>4.09</v>
      </c>
      <c r="E340" t="s">
        <v>403</v>
      </c>
      <c r="F340">
        <f t="shared" si="5"/>
        <v>4.09</v>
      </c>
    </row>
    <row r="341" spans="1:6">
      <c r="A341">
        <v>339</v>
      </c>
      <c r="B341">
        <v>339</v>
      </c>
      <c r="C341" t="s">
        <v>2118</v>
      </c>
      <c r="D341">
        <v>10.97</v>
      </c>
      <c r="E341" t="s">
        <v>177</v>
      </c>
      <c r="F341">
        <f t="shared" si="5"/>
        <v>10.97</v>
      </c>
    </row>
    <row r="342" spans="1:6">
      <c r="A342">
        <v>340</v>
      </c>
      <c r="B342">
        <v>340</v>
      </c>
      <c r="C342" t="s">
        <v>2119</v>
      </c>
      <c r="D342">
        <v>0.01</v>
      </c>
      <c r="E342" t="s">
        <v>347</v>
      </c>
      <c r="F342">
        <f t="shared" si="5"/>
        <v>0.01</v>
      </c>
    </row>
    <row r="343" spans="1:6">
      <c r="A343">
        <v>341</v>
      </c>
      <c r="B343">
        <v>341</v>
      </c>
      <c r="C343" t="s">
        <v>2120</v>
      </c>
      <c r="D343">
        <v>3.08</v>
      </c>
      <c r="E343" t="s">
        <v>290</v>
      </c>
      <c r="F343">
        <f t="shared" si="5"/>
        <v>3.08</v>
      </c>
    </row>
    <row r="344" spans="1:6">
      <c r="A344">
        <v>342</v>
      </c>
      <c r="B344">
        <v>342</v>
      </c>
      <c r="C344" t="s">
        <v>2121</v>
      </c>
      <c r="D344">
        <v>10.62</v>
      </c>
      <c r="E344" t="s">
        <v>118</v>
      </c>
      <c r="F344">
        <f t="shared" si="5"/>
        <v>10.62</v>
      </c>
    </row>
    <row r="345" spans="1:6">
      <c r="A345">
        <v>343</v>
      </c>
      <c r="B345">
        <v>343</v>
      </c>
      <c r="C345" t="s">
        <v>2122</v>
      </c>
      <c r="D345">
        <v>3.97</v>
      </c>
      <c r="E345" t="s">
        <v>369</v>
      </c>
      <c r="F345">
        <f t="shared" si="5"/>
        <v>3.97</v>
      </c>
    </row>
    <row r="346" spans="1:6">
      <c r="A346">
        <v>344</v>
      </c>
      <c r="B346">
        <v>344</v>
      </c>
      <c r="C346" t="s">
        <v>2123</v>
      </c>
      <c r="D346">
        <v>8.5</v>
      </c>
      <c r="E346" t="s">
        <v>246</v>
      </c>
      <c r="F346">
        <f t="shared" si="5"/>
        <v>8.5</v>
      </c>
    </row>
    <row r="347" spans="1:6">
      <c r="A347">
        <v>345</v>
      </c>
      <c r="B347">
        <v>345</v>
      </c>
      <c r="C347" t="s">
        <v>2124</v>
      </c>
      <c r="D347">
        <v>0</v>
      </c>
      <c r="E347" t="s">
        <v>398</v>
      </c>
      <c r="F347">
        <f t="shared" si="5"/>
        <v>0</v>
      </c>
    </row>
    <row r="348" spans="1:6">
      <c r="A348">
        <v>346</v>
      </c>
      <c r="B348">
        <v>346</v>
      </c>
      <c r="C348" t="s">
        <v>2125</v>
      </c>
      <c r="D348">
        <v>0</v>
      </c>
      <c r="E348" t="s">
        <v>294</v>
      </c>
      <c r="F348">
        <f t="shared" si="5"/>
        <v>0</v>
      </c>
    </row>
    <row r="349" spans="1:6">
      <c r="A349">
        <v>347</v>
      </c>
      <c r="B349">
        <v>347</v>
      </c>
      <c r="C349" t="s">
        <v>2126</v>
      </c>
      <c r="D349">
        <v>4.67</v>
      </c>
      <c r="E349" t="s">
        <v>395</v>
      </c>
      <c r="F349">
        <f t="shared" si="5"/>
        <v>4.67</v>
      </c>
    </row>
    <row r="350" spans="1:6">
      <c r="A350">
        <v>348</v>
      </c>
      <c r="B350">
        <v>348</v>
      </c>
      <c r="C350" t="s">
        <v>2127</v>
      </c>
      <c r="D350">
        <v>6.58</v>
      </c>
      <c r="E350" t="s">
        <v>273</v>
      </c>
      <c r="F350">
        <f t="shared" si="5"/>
        <v>6.58</v>
      </c>
    </row>
    <row r="351" spans="1:6">
      <c r="A351">
        <v>349</v>
      </c>
      <c r="B351">
        <v>349</v>
      </c>
      <c r="C351" t="s">
        <v>2128</v>
      </c>
      <c r="D351">
        <v>11.03</v>
      </c>
      <c r="E351" t="s">
        <v>394</v>
      </c>
      <c r="F351">
        <f t="shared" si="5"/>
        <v>11.03</v>
      </c>
    </row>
    <row r="352" spans="1:6">
      <c r="A352">
        <v>350</v>
      </c>
      <c r="B352">
        <v>350</v>
      </c>
      <c r="C352" t="s">
        <v>2129</v>
      </c>
      <c r="D352">
        <v>19.3</v>
      </c>
      <c r="E352" t="s">
        <v>52</v>
      </c>
      <c r="F352">
        <f t="shared" si="5"/>
        <v>19.3</v>
      </c>
    </row>
    <row r="353" spans="1:6">
      <c r="A353">
        <v>351</v>
      </c>
      <c r="B353">
        <v>351</v>
      </c>
      <c r="C353" t="s">
        <v>2130</v>
      </c>
      <c r="D353">
        <v>3.52</v>
      </c>
      <c r="E353" t="s">
        <v>276</v>
      </c>
      <c r="F353">
        <f t="shared" si="5"/>
        <v>3.52</v>
      </c>
    </row>
    <row r="354" spans="1:6">
      <c r="A354">
        <v>352</v>
      </c>
      <c r="B354">
        <v>352</v>
      </c>
      <c r="C354" t="s">
        <v>2131</v>
      </c>
      <c r="D354">
        <v>0</v>
      </c>
      <c r="E354" t="s">
        <v>547</v>
      </c>
      <c r="F354">
        <f t="shared" si="5"/>
        <v>0</v>
      </c>
    </row>
    <row r="355" spans="1:6">
      <c r="A355">
        <v>353</v>
      </c>
      <c r="B355">
        <v>353</v>
      </c>
      <c r="C355" t="s">
        <v>2132</v>
      </c>
      <c r="D355">
        <v>8.61</v>
      </c>
      <c r="E355" t="s">
        <v>229</v>
      </c>
      <c r="F355">
        <f t="shared" si="5"/>
        <v>8.61</v>
      </c>
    </row>
    <row r="356" spans="1:6">
      <c r="A356">
        <v>354</v>
      </c>
      <c r="B356">
        <v>354</v>
      </c>
      <c r="C356" t="s">
        <v>1985</v>
      </c>
      <c r="D356">
        <v>0</v>
      </c>
      <c r="E356" t="s">
        <v>547</v>
      </c>
      <c r="F356">
        <f t="shared" si="5"/>
        <v>0</v>
      </c>
    </row>
    <row r="357" spans="1:6">
      <c r="A357">
        <v>355</v>
      </c>
      <c r="B357">
        <v>355</v>
      </c>
      <c r="C357" t="s">
        <v>2133</v>
      </c>
      <c r="D357">
        <v>0</v>
      </c>
      <c r="E357" t="s">
        <v>547</v>
      </c>
      <c r="F357">
        <f t="shared" si="5"/>
        <v>0</v>
      </c>
    </row>
    <row r="358" spans="1:6">
      <c r="A358">
        <v>356</v>
      </c>
      <c r="B358">
        <v>356</v>
      </c>
      <c r="C358" t="s">
        <v>1987</v>
      </c>
      <c r="D358">
        <v>0</v>
      </c>
      <c r="E358" t="s">
        <v>547</v>
      </c>
      <c r="F358">
        <f t="shared" si="5"/>
        <v>0</v>
      </c>
    </row>
    <row r="359" spans="1:6">
      <c r="A359">
        <v>357</v>
      </c>
      <c r="B359">
        <v>357</v>
      </c>
      <c r="C359" t="s">
        <v>1783</v>
      </c>
      <c r="D359">
        <v>0</v>
      </c>
      <c r="E359" t="s">
        <v>547</v>
      </c>
      <c r="F359">
        <f t="shared" si="5"/>
        <v>0</v>
      </c>
    </row>
    <row r="360" spans="1:6">
      <c r="A360">
        <v>358</v>
      </c>
      <c r="B360">
        <v>358</v>
      </c>
      <c r="C360" t="s">
        <v>2134</v>
      </c>
      <c r="D360">
        <v>2.4500000000000002</v>
      </c>
      <c r="E360" t="s">
        <v>470</v>
      </c>
      <c r="F360">
        <f t="shared" si="5"/>
        <v>2.4500000000000002</v>
      </c>
    </row>
    <row r="361" spans="1:6">
      <c r="A361">
        <v>359</v>
      </c>
      <c r="B361">
        <v>359</v>
      </c>
      <c r="C361" t="s">
        <v>2135</v>
      </c>
      <c r="D361">
        <v>10.47</v>
      </c>
      <c r="E361" t="s">
        <v>182</v>
      </c>
      <c r="F361">
        <f t="shared" si="5"/>
        <v>10.47</v>
      </c>
    </row>
    <row r="362" spans="1:6">
      <c r="A362">
        <v>360</v>
      </c>
      <c r="B362">
        <v>360</v>
      </c>
      <c r="C362" t="s">
        <v>2136</v>
      </c>
      <c r="D362">
        <v>0</v>
      </c>
      <c r="E362" t="s">
        <v>501</v>
      </c>
      <c r="F362">
        <f t="shared" si="5"/>
        <v>0</v>
      </c>
    </row>
    <row r="363" spans="1:6">
      <c r="A363">
        <v>361</v>
      </c>
      <c r="B363">
        <v>361</v>
      </c>
      <c r="C363" t="s">
        <v>2137</v>
      </c>
      <c r="D363">
        <v>0</v>
      </c>
      <c r="E363" t="s">
        <v>448</v>
      </c>
      <c r="F363">
        <f t="shared" si="5"/>
        <v>0</v>
      </c>
    </row>
    <row r="364" spans="1:6">
      <c r="A364">
        <v>362</v>
      </c>
      <c r="B364">
        <v>362</v>
      </c>
      <c r="C364" t="s">
        <v>2138</v>
      </c>
      <c r="D364">
        <v>5.8</v>
      </c>
      <c r="E364" t="s">
        <v>440</v>
      </c>
      <c r="F364">
        <f t="shared" si="5"/>
        <v>5.8</v>
      </c>
    </row>
    <row r="365" spans="1:6">
      <c r="A365">
        <v>363</v>
      </c>
      <c r="B365">
        <v>363</v>
      </c>
      <c r="C365" t="s">
        <v>2139</v>
      </c>
      <c r="D365">
        <v>10.9</v>
      </c>
      <c r="E365" t="s">
        <v>210</v>
      </c>
      <c r="F365">
        <f t="shared" si="5"/>
        <v>10.9</v>
      </c>
    </row>
    <row r="366" spans="1:6">
      <c r="A366">
        <v>364</v>
      </c>
      <c r="B366">
        <v>364</v>
      </c>
      <c r="C366" t="s">
        <v>2140</v>
      </c>
      <c r="D366">
        <v>12.39</v>
      </c>
      <c r="E366" t="s">
        <v>142</v>
      </c>
      <c r="F366">
        <f t="shared" si="5"/>
        <v>12.39</v>
      </c>
    </row>
    <row r="367" spans="1:6">
      <c r="A367">
        <v>365</v>
      </c>
      <c r="B367">
        <v>365</v>
      </c>
      <c r="C367" t="s">
        <v>2141</v>
      </c>
      <c r="D367">
        <v>6.43</v>
      </c>
      <c r="E367" t="s">
        <v>222</v>
      </c>
      <c r="F367">
        <f t="shared" si="5"/>
        <v>6.43</v>
      </c>
    </row>
    <row r="368" spans="1:6">
      <c r="A368">
        <v>366</v>
      </c>
      <c r="B368">
        <v>366</v>
      </c>
      <c r="C368" t="s">
        <v>2142</v>
      </c>
      <c r="D368">
        <v>0</v>
      </c>
      <c r="E368" t="s">
        <v>547</v>
      </c>
      <c r="F368">
        <f t="shared" si="5"/>
        <v>0</v>
      </c>
    </row>
    <row r="369" spans="1:6">
      <c r="A369">
        <v>367</v>
      </c>
      <c r="B369">
        <v>367</v>
      </c>
      <c r="C369" t="s">
        <v>2143</v>
      </c>
      <c r="D369">
        <v>3.5</v>
      </c>
      <c r="E369" t="s">
        <v>477</v>
      </c>
      <c r="F369">
        <f t="shared" si="5"/>
        <v>3.5</v>
      </c>
    </row>
    <row r="370" spans="1:6">
      <c r="A370">
        <v>368</v>
      </c>
      <c r="B370">
        <v>368</v>
      </c>
      <c r="C370" t="s">
        <v>2144</v>
      </c>
      <c r="D370">
        <v>4.09</v>
      </c>
      <c r="E370" t="s">
        <v>445</v>
      </c>
      <c r="F370">
        <f t="shared" si="5"/>
        <v>4.09</v>
      </c>
    </row>
    <row r="371" spans="1:6">
      <c r="A371">
        <v>369</v>
      </c>
      <c r="B371">
        <v>369</v>
      </c>
      <c r="C371" t="s">
        <v>2145</v>
      </c>
      <c r="D371">
        <v>10.88</v>
      </c>
      <c r="E371" t="s">
        <v>203</v>
      </c>
      <c r="F371">
        <f t="shared" si="5"/>
        <v>10.88</v>
      </c>
    </row>
    <row r="372" spans="1:6">
      <c r="A372">
        <v>370</v>
      </c>
      <c r="B372">
        <v>370</v>
      </c>
      <c r="C372" t="s">
        <v>2146</v>
      </c>
      <c r="D372">
        <v>8.17</v>
      </c>
      <c r="E372" t="s">
        <v>306</v>
      </c>
      <c r="F372">
        <f t="shared" si="5"/>
        <v>8.17</v>
      </c>
    </row>
    <row r="373" spans="1:6">
      <c r="A373">
        <v>371</v>
      </c>
      <c r="B373">
        <v>371</v>
      </c>
      <c r="C373" t="s">
        <v>2147</v>
      </c>
      <c r="D373">
        <v>0.18</v>
      </c>
      <c r="E373" t="s">
        <v>547</v>
      </c>
      <c r="F373">
        <f t="shared" si="5"/>
        <v>0.18</v>
      </c>
    </row>
    <row r="374" spans="1:6">
      <c r="A374">
        <v>372</v>
      </c>
      <c r="B374">
        <v>372</v>
      </c>
      <c r="C374" t="s">
        <v>2148</v>
      </c>
      <c r="D374">
        <v>6.43</v>
      </c>
      <c r="E374" t="s">
        <v>81</v>
      </c>
      <c r="F374">
        <f t="shared" si="5"/>
        <v>6.43</v>
      </c>
    </row>
    <row r="375" spans="1:6">
      <c r="A375">
        <v>373</v>
      </c>
      <c r="B375">
        <v>373</v>
      </c>
      <c r="C375" t="s">
        <v>2149</v>
      </c>
      <c r="D375">
        <v>6.92</v>
      </c>
      <c r="E375" t="s">
        <v>255</v>
      </c>
      <c r="F375">
        <f t="shared" si="5"/>
        <v>6.92</v>
      </c>
    </row>
    <row r="376" spans="1:6">
      <c r="A376">
        <v>374</v>
      </c>
      <c r="B376">
        <v>374</v>
      </c>
      <c r="C376" t="s">
        <v>2150</v>
      </c>
      <c r="D376">
        <v>0.2</v>
      </c>
      <c r="E376" t="s">
        <v>460</v>
      </c>
      <c r="F376">
        <f t="shared" si="5"/>
        <v>0.2</v>
      </c>
    </row>
    <row r="377" spans="1:6">
      <c r="A377">
        <v>375</v>
      </c>
      <c r="B377">
        <v>375</v>
      </c>
      <c r="C377" t="s">
        <v>2151</v>
      </c>
      <c r="D377">
        <v>11.21</v>
      </c>
      <c r="E377" t="s">
        <v>81</v>
      </c>
      <c r="F377">
        <f t="shared" si="5"/>
        <v>11.21</v>
      </c>
    </row>
    <row r="378" spans="1:6">
      <c r="A378">
        <v>376</v>
      </c>
      <c r="B378">
        <v>376</v>
      </c>
      <c r="C378" t="s">
        <v>2152</v>
      </c>
      <c r="D378">
        <v>18.54</v>
      </c>
      <c r="E378" t="s">
        <v>42</v>
      </c>
      <c r="F378">
        <f t="shared" si="5"/>
        <v>18.54</v>
      </c>
    </row>
    <row r="379" spans="1:6">
      <c r="A379">
        <v>377</v>
      </c>
      <c r="B379">
        <v>377</v>
      </c>
      <c r="C379" t="s">
        <v>2153</v>
      </c>
      <c r="D379">
        <v>4.1500000000000004</v>
      </c>
      <c r="E379" t="s">
        <v>451</v>
      </c>
      <c r="F379">
        <f t="shared" si="5"/>
        <v>4.1500000000000004</v>
      </c>
    </row>
    <row r="380" spans="1:6">
      <c r="A380">
        <v>378</v>
      </c>
      <c r="B380">
        <v>378</v>
      </c>
      <c r="C380" t="s">
        <v>2154</v>
      </c>
      <c r="D380">
        <v>0.15</v>
      </c>
      <c r="E380" t="s">
        <v>547</v>
      </c>
      <c r="F380">
        <f t="shared" si="5"/>
        <v>0.15</v>
      </c>
    </row>
    <row r="381" spans="1:6">
      <c r="A381">
        <v>379</v>
      </c>
      <c r="B381">
        <v>379</v>
      </c>
      <c r="C381" t="s">
        <v>2155</v>
      </c>
      <c r="D381">
        <v>0.14000000000000001</v>
      </c>
      <c r="E381" t="s">
        <v>468</v>
      </c>
      <c r="F381">
        <f t="shared" si="5"/>
        <v>0.14000000000000001</v>
      </c>
    </row>
    <row r="382" spans="1:6">
      <c r="A382">
        <v>380</v>
      </c>
      <c r="B382">
        <v>380</v>
      </c>
      <c r="C382" t="s">
        <v>2156</v>
      </c>
      <c r="D382">
        <v>0.04</v>
      </c>
      <c r="E382" t="s">
        <v>200</v>
      </c>
      <c r="F382">
        <f t="shared" si="5"/>
        <v>0.04</v>
      </c>
    </row>
    <row r="383" spans="1:6">
      <c r="A383">
        <v>381</v>
      </c>
      <c r="B383">
        <v>381</v>
      </c>
      <c r="C383" t="s">
        <v>2157</v>
      </c>
      <c r="D383">
        <v>4.55</v>
      </c>
      <c r="E383" t="s">
        <v>480</v>
      </c>
      <c r="F383">
        <f t="shared" si="5"/>
        <v>4.55</v>
      </c>
    </row>
    <row r="384" spans="1:6">
      <c r="A384">
        <v>382</v>
      </c>
      <c r="B384">
        <v>382</v>
      </c>
      <c r="C384" t="s">
        <v>2158</v>
      </c>
      <c r="D384">
        <v>7.46</v>
      </c>
      <c r="E384" t="s">
        <v>271</v>
      </c>
      <c r="F384">
        <f t="shared" si="5"/>
        <v>7.46</v>
      </c>
    </row>
    <row r="385" spans="1:6">
      <c r="A385">
        <v>383</v>
      </c>
      <c r="B385">
        <v>383</v>
      </c>
      <c r="C385" t="s">
        <v>2159</v>
      </c>
      <c r="D385">
        <v>8.7100000000000009</v>
      </c>
      <c r="E385" t="s">
        <v>223</v>
      </c>
      <c r="F385">
        <f t="shared" si="5"/>
        <v>8.7100000000000009</v>
      </c>
    </row>
    <row r="386" spans="1:6">
      <c r="A386">
        <v>384</v>
      </c>
      <c r="B386">
        <v>384</v>
      </c>
      <c r="C386" t="s">
        <v>2160</v>
      </c>
      <c r="D386">
        <v>6.09</v>
      </c>
      <c r="E386" t="s">
        <v>475</v>
      </c>
      <c r="F386">
        <f t="shared" si="5"/>
        <v>6.09</v>
      </c>
    </row>
    <row r="387" spans="1:6">
      <c r="A387">
        <v>385</v>
      </c>
      <c r="B387">
        <v>385</v>
      </c>
      <c r="C387" t="s">
        <v>2161</v>
      </c>
      <c r="D387">
        <v>0</v>
      </c>
      <c r="E387" t="s">
        <v>484</v>
      </c>
      <c r="F387">
        <f t="shared" ref="F387:F450" si="6">D387</f>
        <v>0</v>
      </c>
    </row>
    <row r="388" spans="1:6">
      <c r="A388">
        <v>386</v>
      </c>
      <c r="B388">
        <v>386</v>
      </c>
      <c r="C388" t="s">
        <v>2162</v>
      </c>
      <c r="D388">
        <v>0.17</v>
      </c>
      <c r="E388" t="s">
        <v>473</v>
      </c>
      <c r="F388">
        <f t="shared" si="6"/>
        <v>0.17</v>
      </c>
    </row>
    <row r="389" spans="1:6">
      <c r="A389">
        <v>387</v>
      </c>
      <c r="B389">
        <v>387</v>
      </c>
      <c r="C389" t="s">
        <v>2163</v>
      </c>
      <c r="D389">
        <v>7.44</v>
      </c>
      <c r="E389" t="s">
        <v>422</v>
      </c>
      <c r="F389">
        <f t="shared" si="6"/>
        <v>7.44</v>
      </c>
    </row>
    <row r="390" spans="1:6">
      <c r="A390">
        <v>388</v>
      </c>
      <c r="B390">
        <v>388</v>
      </c>
      <c r="C390" t="s">
        <v>2164</v>
      </c>
      <c r="D390">
        <v>0</v>
      </c>
      <c r="E390" t="s">
        <v>547</v>
      </c>
      <c r="F390">
        <f t="shared" si="6"/>
        <v>0</v>
      </c>
    </row>
    <row r="391" spans="1:6">
      <c r="A391">
        <v>389</v>
      </c>
      <c r="B391">
        <v>389</v>
      </c>
      <c r="C391" t="s">
        <v>2165</v>
      </c>
      <c r="D391">
        <v>5.81</v>
      </c>
      <c r="E391" t="s">
        <v>266</v>
      </c>
      <c r="F391">
        <f t="shared" si="6"/>
        <v>5.81</v>
      </c>
    </row>
    <row r="392" spans="1:6">
      <c r="A392">
        <v>390</v>
      </c>
      <c r="B392">
        <v>390</v>
      </c>
      <c r="C392" t="s">
        <v>2166</v>
      </c>
      <c r="D392">
        <v>0</v>
      </c>
      <c r="E392" t="s">
        <v>492</v>
      </c>
      <c r="F392">
        <f t="shared" si="6"/>
        <v>0</v>
      </c>
    </row>
    <row r="393" spans="1:6">
      <c r="A393">
        <v>391</v>
      </c>
      <c r="B393">
        <v>391</v>
      </c>
      <c r="C393" t="s">
        <v>2167</v>
      </c>
      <c r="D393">
        <v>0.15</v>
      </c>
      <c r="E393" t="s">
        <v>479</v>
      </c>
      <c r="F393">
        <f t="shared" si="6"/>
        <v>0.15</v>
      </c>
    </row>
    <row r="394" spans="1:6">
      <c r="A394">
        <v>392</v>
      </c>
      <c r="B394">
        <v>392</v>
      </c>
      <c r="C394" t="s">
        <v>2168</v>
      </c>
      <c r="D394">
        <v>0.16</v>
      </c>
      <c r="E394" t="s">
        <v>450</v>
      </c>
      <c r="F394">
        <f t="shared" si="6"/>
        <v>0.16</v>
      </c>
    </row>
    <row r="395" spans="1:6">
      <c r="A395">
        <v>393</v>
      </c>
      <c r="B395">
        <v>393</v>
      </c>
      <c r="C395" t="s">
        <v>2169</v>
      </c>
      <c r="D395">
        <v>5.98</v>
      </c>
      <c r="E395" t="s">
        <v>458</v>
      </c>
      <c r="F395">
        <f t="shared" si="6"/>
        <v>5.98</v>
      </c>
    </row>
    <row r="396" spans="1:6">
      <c r="A396">
        <v>394</v>
      </c>
      <c r="B396">
        <v>394</v>
      </c>
      <c r="C396" t="s">
        <v>2170</v>
      </c>
      <c r="D396">
        <v>10.7</v>
      </c>
      <c r="E396" t="s">
        <v>281</v>
      </c>
      <c r="F396">
        <f t="shared" si="6"/>
        <v>10.7</v>
      </c>
    </row>
    <row r="397" spans="1:6">
      <c r="A397">
        <v>395</v>
      </c>
      <c r="B397">
        <v>395</v>
      </c>
      <c r="C397" t="s">
        <v>2171</v>
      </c>
      <c r="D397">
        <v>3.41</v>
      </c>
      <c r="E397" t="s">
        <v>462</v>
      </c>
      <c r="F397">
        <f t="shared" si="6"/>
        <v>3.41</v>
      </c>
    </row>
    <row r="398" spans="1:6">
      <c r="A398">
        <v>396</v>
      </c>
      <c r="B398">
        <v>396</v>
      </c>
      <c r="C398" t="s">
        <v>2172</v>
      </c>
      <c r="D398">
        <v>12.11</v>
      </c>
      <c r="E398" t="s">
        <v>179</v>
      </c>
      <c r="F398">
        <f t="shared" si="6"/>
        <v>12.11</v>
      </c>
    </row>
    <row r="399" spans="1:6">
      <c r="A399">
        <v>397</v>
      </c>
      <c r="B399">
        <v>397</v>
      </c>
      <c r="C399" t="s">
        <v>2173</v>
      </c>
      <c r="D399">
        <v>3.89</v>
      </c>
      <c r="E399" t="s">
        <v>459</v>
      </c>
      <c r="F399">
        <f t="shared" si="6"/>
        <v>3.89</v>
      </c>
    </row>
    <row r="400" spans="1:6">
      <c r="A400">
        <v>398</v>
      </c>
      <c r="B400">
        <v>398</v>
      </c>
      <c r="C400" t="s">
        <v>2174</v>
      </c>
      <c r="D400">
        <v>0</v>
      </c>
      <c r="E400" t="s">
        <v>502</v>
      </c>
      <c r="F400">
        <f t="shared" si="6"/>
        <v>0</v>
      </c>
    </row>
    <row r="401" spans="1:6">
      <c r="A401">
        <v>399</v>
      </c>
      <c r="B401">
        <v>399</v>
      </c>
      <c r="C401" t="s">
        <v>2175</v>
      </c>
      <c r="D401">
        <v>0.04</v>
      </c>
      <c r="E401" t="s">
        <v>491</v>
      </c>
      <c r="F401">
        <f t="shared" si="6"/>
        <v>0.04</v>
      </c>
    </row>
    <row r="402" spans="1:6">
      <c r="A402">
        <v>400</v>
      </c>
      <c r="B402">
        <v>400</v>
      </c>
      <c r="C402" t="s">
        <v>2176</v>
      </c>
      <c r="D402">
        <v>0.03</v>
      </c>
      <c r="E402" t="s">
        <v>456</v>
      </c>
      <c r="F402">
        <f t="shared" si="6"/>
        <v>0.03</v>
      </c>
    </row>
    <row r="403" spans="1:6">
      <c r="A403">
        <v>401</v>
      </c>
      <c r="B403">
        <v>401</v>
      </c>
      <c r="C403" t="s">
        <v>2177</v>
      </c>
      <c r="D403">
        <v>0.03</v>
      </c>
      <c r="E403" t="s">
        <v>499</v>
      </c>
      <c r="F403">
        <f t="shared" si="6"/>
        <v>0.03</v>
      </c>
    </row>
    <row r="404" spans="1:6">
      <c r="A404">
        <v>402</v>
      </c>
      <c r="B404">
        <v>402</v>
      </c>
      <c r="C404" t="s">
        <v>2178</v>
      </c>
      <c r="D404">
        <v>7.5</v>
      </c>
      <c r="E404" t="s">
        <v>427</v>
      </c>
      <c r="F404">
        <f t="shared" si="6"/>
        <v>7.5</v>
      </c>
    </row>
    <row r="405" spans="1:6">
      <c r="A405">
        <v>403</v>
      </c>
      <c r="B405">
        <v>403</v>
      </c>
      <c r="C405" t="s">
        <v>2179</v>
      </c>
      <c r="D405">
        <v>0.17</v>
      </c>
      <c r="E405" t="s">
        <v>442</v>
      </c>
      <c r="F405">
        <f t="shared" si="6"/>
        <v>0.17</v>
      </c>
    </row>
    <row r="406" spans="1:6">
      <c r="A406">
        <v>404</v>
      </c>
      <c r="B406">
        <v>404</v>
      </c>
      <c r="C406" t="s">
        <v>2180</v>
      </c>
      <c r="D406">
        <v>0.02</v>
      </c>
      <c r="E406" t="s">
        <v>378</v>
      </c>
      <c r="F406">
        <f t="shared" si="6"/>
        <v>0.02</v>
      </c>
    </row>
    <row r="407" spans="1:6">
      <c r="A407">
        <v>405</v>
      </c>
      <c r="B407">
        <v>405</v>
      </c>
      <c r="C407" t="s">
        <v>2181</v>
      </c>
      <c r="D407">
        <v>4.59</v>
      </c>
      <c r="E407" t="s">
        <v>419</v>
      </c>
      <c r="F407">
        <f t="shared" si="6"/>
        <v>4.59</v>
      </c>
    </row>
    <row r="408" spans="1:6">
      <c r="A408">
        <v>406</v>
      </c>
      <c r="B408">
        <v>406</v>
      </c>
      <c r="C408" t="s">
        <v>2182</v>
      </c>
      <c r="D408">
        <v>6.27</v>
      </c>
      <c r="E408" t="s">
        <v>452</v>
      </c>
      <c r="F408">
        <f t="shared" si="6"/>
        <v>6.27</v>
      </c>
    </row>
    <row r="409" spans="1:6">
      <c r="A409">
        <v>407</v>
      </c>
      <c r="B409">
        <v>407</v>
      </c>
      <c r="C409" t="s">
        <v>2183</v>
      </c>
      <c r="D409">
        <v>4.5</v>
      </c>
      <c r="E409" t="s">
        <v>486</v>
      </c>
      <c r="F409">
        <f t="shared" si="6"/>
        <v>4.5</v>
      </c>
    </row>
    <row r="410" spans="1:6">
      <c r="A410">
        <v>408</v>
      </c>
      <c r="B410">
        <v>408</v>
      </c>
      <c r="C410" t="s">
        <v>2184</v>
      </c>
      <c r="D410">
        <v>5.98</v>
      </c>
      <c r="E410" t="s">
        <v>421</v>
      </c>
      <c r="F410">
        <f t="shared" si="6"/>
        <v>5.98</v>
      </c>
    </row>
    <row r="411" spans="1:6">
      <c r="A411">
        <v>409</v>
      </c>
      <c r="B411">
        <v>409</v>
      </c>
      <c r="C411" t="s">
        <v>2185</v>
      </c>
      <c r="D411">
        <v>0</v>
      </c>
      <c r="E411" t="s">
        <v>498</v>
      </c>
      <c r="F411">
        <f t="shared" si="6"/>
        <v>0</v>
      </c>
    </row>
    <row r="412" spans="1:6">
      <c r="A412">
        <v>410</v>
      </c>
      <c r="B412">
        <v>410</v>
      </c>
      <c r="C412" t="s">
        <v>2186</v>
      </c>
      <c r="D412">
        <v>5.57</v>
      </c>
      <c r="E412" t="s">
        <v>446</v>
      </c>
      <c r="F412">
        <f t="shared" si="6"/>
        <v>5.57</v>
      </c>
    </row>
    <row r="413" spans="1:6">
      <c r="A413">
        <v>411</v>
      </c>
      <c r="B413">
        <v>411</v>
      </c>
      <c r="C413" t="s">
        <v>2187</v>
      </c>
      <c r="D413">
        <v>0</v>
      </c>
      <c r="E413" t="s">
        <v>496</v>
      </c>
      <c r="F413">
        <f t="shared" si="6"/>
        <v>0</v>
      </c>
    </row>
    <row r="414" spans="1:6">
      <c r="A414">
        <v>412</v>
      </c>
      <c r="B414">
        <v>412</v>
      </c>
      <c r="C414" t="s">
        <v>2188</v>
      </c>
      <c r="D414">
        <v>3.55</v>
      </c>
      <c r="E414" t="s">
        <v>444</v>
      </c>
      <c r="F414">
        <f t="shared" si="6"/>
        <v>3.55</v>
      </c>
    </row>
    <row r="415" spans="1:6">
      <c r="A415">
        <v>413</v>
      </c>
      <c r="B415">
        <v>413</v>
      </c>
      <c r="C415" t="s">
        <v>2189</v>
      </c>
      <c r="D415">
        <v>4.4000000000000004</v>
      </c>
      <c r="E415" t="s">
        <v>474</v>
      </c>
      <c r="F415">
        <f t="shared" si="6"/>
        <v>4.4000000000000004</v>
      </c>
    </row>
    <row r="416" spans="1:6">
      <c r="A416">
        <v>414</v>
      </c>
      <c r="B416">
        <v>414</v>
      </c>
      <c r="C416" t="s">
        <v>2190</v>
      </c>
      <c r="D416">
        <v>7.13</v>
      </c>
      <c r="E416" t="s">
        <v>471</v>
      </c>
      <c r="F416">
        <f t="shared" si="6"/>
        <v>7.13</v>
      </c>
    </row>
    <row r="417" spans="1:6">
      <c r="A417">
        <v>415</v>
      </c>
      <c r="B417">
        <v>415</v>
      </c>
      <c r="C417" t="s">
        <v>2191</v>
      </c>
      <c r="D417">
        <v>3.12</v>
      </c>
      <c r="E417" t="s">
        <v>439</v>
      </c>
      <c r="F417">
        <f t="shared" si="6"/>
        <v>3.12</v>
      </c>
    </row>
    <row r="418" spans="1:6">
      <c r="A418">
        <v>416</v>
      </c>
      <c r="B418">
        <v>416</v>
      </c>
      <c r="C418" t="s">
        <v>2192</v>
      </c>
      <c r="D418">
        <v>5.29</v>
      </c>
      <c r="E418" t="s">
        <v>443</v>
      </c>
      <c r="F418">
        <f t="shared" si="6"/>
        <v>5.29</v>
      </c>
    </row>
    <row r="419" spans="1:6">
      <c r="A419">
        <v>417</v>
      </c>
      <c r="B419">
        <v>417</v>
      </c>
      <c r="C419" t="s">
        <v>2193</v>
      </c>
      <c r="D419">
        <v>0.05</v>
      </c>
      <c r="E419" t="s">
        <v>43</v>
      </c>
      <c r="F419">
        <f t="shared" si="6"/>
        <v>0.05</v>
      </c>
    </row>
    <row r="420" spans="1:6">
      <c r="A420">
        <v>418</v>
      </c>
      <c r="B420">
        <v>418</v>
      </c>
      <c r="C420" t="s">
        <v>2194</v>
      </c>
      <c r="D420">
        <v>0.05</v>
      </c>
      <c r="E420" t="s">
        <v>437</v>
      </c>
      <c r="F420">
        <f t="shared" si="6"/>
        <v>0.05</v>
      </c>
    </row>
    <row r="421" spans="1:6">
      <c r="A421">
        <v>419</v>
      </c>
      <c r="B421">
        <v>419</v>
      </c>
      <c r="C421" t="s">
        <v>2195</v>
      </c>
      <c r="D421">
        <v>5.52</v>
      </c>
      <c r="E421" t="s">
        <v>434</v>
      </c>
      <c r="F421">
        <f t="shared" si="6"/>
        <v>5.52</v>
      </c>
    </row>
    <row r="422" spans="1:6">
      <c r="A422">
        <v>420</v>
      </c>
      <c r="B422">
        <v>420</v>
      </c>
      <c r="C422" t="s">
        <v>2196</v>
      </c>
      <c r="D422">
        <v>0.13</v>
      </c>
      <c r="E422" t="s">
        <v>453</v>
      </c>
      <c r="F422">
        <f t="shared" si="6"/>
        <v>0.13</v>
      </c>
    </row>
    <row r="423" spans="1:6">
      <c r="A423">
        <v>421</v>
      </c>
      <c r="B423">
        <v>421</v>
      </c>
      <c r="C423" t="s">
        <v>2197</v>
      </c>
      <c r="D423">
        <v>0.03</v>
      </c>
      <c r="E423" t="s">
        <v>489</v>
      </c>
      <c r="F423">
        <f t="shared" si="6"/>
        <v>0.03</v>
      </c>
    </row>
    <row r="424" spans="1:6">
      <c r="A424">
        <v>422</v>
      </c>
      <c r="B424">
        <v>422</v>
      </c>
      <c r="C424" t="s">
        <v>2198</v>
      </c>
      <c r="D424">
        <v>5.52</v>
      </c>
      <c r="E424" t="s">
        <v>37</v>
      </c>
      <c r="F424">
        <f t="shared" si="6"/>
        <v>5.52</v>
      </c>
    </row>
    <row r="425" spans="1:6">
      <c r="A425">
        <v>423</v>
      </c>
      <c r="B425">
        <v>423</v>
      </c>
      <c r="C425" t="s">
        <v>2199</v>
      </c>
      <c r="D425">
        <v>5.13</v>
      </c>
      <c r="E425" t="s">
        <v>500</v>
      </c>
      <c r="F425">
        <f t="shared" si="6"/>
        <v>5.13</v>
      </c>
    </row>
    <row r="426" spans="1:6">
      <c r="A426">
        <v>424</v>
      </c>
      <c r="B426">
        <v>424</v>
      </c>
      <c r="C426" t="s">
        <v>2200</v>
      </c>
      <c r="D426">
        <v>0</v>
      </c>
      <c r="E426" t="s">
        <v>119</v>
      </c>
      <c r="F426">
        <f t="shared" si="6"/>
        <v>0</v>
      </c>
    </row>
    <row r="427" spans="1:6">
      <c r="A427">
        <v>425</v>
      </c>
      <c r="B427">
        <v>425</v>
      </c>
      <c r="C427" t="s">
        <v>2201</v>
      </c>
      <c r="D427">
        <v>2.2400000000000002</v>
      </c>
      <c r="E427" t="s">
        <v>463</v>
      </c>
      <c r="F427">
        <f t="shared" si="6"/>
        <v>2.2400000000000002</v>
      </c>
    </row>
    <row r="428" spans="1:6">
      <c r="A428">
        <v>426</v>
      </c>
      <c r="B428">
        <v>426</v>
      </c>
      <c r="C428" t="s">
        <v>2202</v>
      </c>
      <c r="D428">
        <v>4.28</v>
      </c>
      <c r="E428" t="s">
        <v>467</v>
      </c>
      <c r="F428">
        <f t="shared" si="6"/>
        <v>4.28</v>
      </c>
    </row>
    <row r="429" spans="1:6">
      <c r="A429">
        <v>427</v>
      </c>
      <c r="B429">
        <v>427</v>
      </c>
      <c r="C429" t="s">
        <v>2203</v>
      </c>
      <c r="D429">
        <v>7.76</v>
      </c>
      <c r="E429" t="s">
        <v>447</v>
      </c>
      <c r="F429">
        <f t="shared" si="6"/>
        <v>7.76</v>
      </c>
    </row>
    <row r="430" spans="1:6">
      <c r="A430">
        <v>428</v>
      </c>
      <c r="B430">
        <v>428</v>
      </c>
      <c r="C430" t="s">
        <v>2204</v>
      </c>
      <c r="D430">
        <v>5.04</v>
      </c>
      <c r="E430" t="s">
        <v>454</v>
      </c>
      <c r="F430">
        <f t="shared" si="6"/>
        <v>5.04</v>
      </c>
    </row>
    <row r="431" spans="1:6">
      <c r="A431">
        <v>429</v>
      </c>
      <c r="B431">
        <v>429</v>
      </c>
      <c r="C431" t="s">
        <v>2205</v>
      </c>
      <c r="D431">
        <v>4.96</v>
      </c>
      <c r="E431" t="s">
        <v>441</v>
      </c>
      <c r="F431">
        <f t="shared" si="6"/>
        <v>4.96</v>
      </c>
    </row>
    <row r="432" spans="1:6">
      <c r="A432">
        <v>430</v>
      </c>
      <c r="B432">
        <v>430</v>
      </c>
      <c r="C432" t="s">
        <v>2206</v>
      </c>
      <c r="D432">
        <v>0</v>
      </c>
      <c r="E432" t="s">
        <v>490</v>
      </c>
      <c r="F432">
        <f t="shared" si="6"/>
        <v>0</v>
      </c>
    </row>
    <row r="433" spans="1:6">
      <c r="A433">
        <v>431</v>
      </c>
      <c r="B433">
        <v>431</v>
      </c>
      <c r="C433" t="s">
        <v>2207</v>
      </c>
      <c r="D433">
        <v>0</v>
      </c>
      <c r="E433" t="s">
        <v>483</v>
      </c>
      <c r="F433">
        <f t="shared" si="6"/>
        <v>0</v>
      </c>
    </row>
    <row r="434" spans="1:6">
      <c r="A434">
        <v>432</v>
      </c>
      <c r="B434">
        <v>432</v>
      </c>
      <c r="C434" t="s">
        <v>2208</v>
      </c>
      <c r="D434">
        <v>6.42</v>
      </c>
      <c r="E434" t="s">
        <v>465</v>
      </c>
      <c r="F434">
        <f t="shared" si="6"/>
        <v>6.42</v>
      </c>
    </row>
    <row r="435" spans="1:6">
      <c r="A435">
        <v>433</v>
      </c>
      <c r="B435">
        <v>433</v>
      </c>
      <c r="C435" t="s">
        <v>2209</v>
      </c>
      <c r="D435">
        <v>16.079999999999998</v>
      </c>
      <c r="E435" t="s">
        <v>121</v>
      </c>
      <c r="F435">
        <f t="shared" si="6"/>
        <v>16.079999999999998</v>
      </c>
    </row>
    <row r="436" spans="1:6">
      <c r="A436">
        <v>434</v>
      </c>
      <c r="B436">
        <v>434</v>
      </c>
      <c r="C436" t="s">
        <v>2210</v>
      </c>
      <c r="D436">
        <v>8.1</v>
      </c>
      <c r="E436" t="s">
        <v>420</v>
      </c>
      <c r="F436">
        <f t="shared" si="6"/>
        <v>8.1</v>
      </c>
    </row>
    <row r="437" spans="1:6">
      <c r="A437">
        <v>435</v>
      </c>
      <c r="B437">
        <v>435</v>
      </c>
      <c r="C437" t="s">
        <v>2211</v>
      </c>
      <c r="D437">
        <v>0</v>
      </c>
      <c r="E437" t="s">
        <v>494</v>
      </c>
      <c r="F437">
        <f t="shared" si="6"/>
        <v>0</v>
      </c>
    </row>
    <row r="438" spans="1:6">
      <c r="A438">
        <v>436</v>
      </c>
      <c r="B438">
        <v>436</v>
      </c>
      <c r="C438" t="s">
        <v>2212</v>
      </c>
      <c r="D438">
        <v>0.04</v>
      </c>
      <c r="E438" t="s">
        <v>435</v>
      </c>
      <c r="F438">
        <f t="shared" si="6"/>
        <v>0.04</v>
      </c>
    </row>
    <row r="439" spans="1:6">
      <c r="A439">
        <v>437</v>
      </c>
      <c r="B439">
        <v>437</v>
      </c>
      <c r="C439" t="s">
        <v>2213</v>
      </c>
      <c r="D439">
        <v>0.03</v>
      </c>
      <c r="E439" t="s">
        <v>466</v>
      </c>
      <c r="F439">
        <f t="shared" si="6"/>
        <v>0.03</v>
      </c>
    </row>
    <row r="440" spans="1:6">
      <c r="A440">
        <v>438</v>
      </c>
      <c r="B440">
        <v>438</v>
      </c>
      <c r="C440" t="s">
        <v>2214</v>
      </c>
      <c r="D440">
        <v>5.2</v>
      </c>
      <c r="E440" t="s">
        <v>436</v>
      </c>
      <c r="F440">
        <f t="shared" si="6"/>
        <v>5.2</v>
      </c>
    </row>
    <row r="441" spans="1:6">
      <c r="A441">
        <v>439</v>
      </c>
      <c r="B441">
        <v>439</v>
      </c>
      <c r="C441" t="s">
        <v>2215</v>
      </c>
      <c r="D441">
        <v>0.05</v>
      </c>
      <c r="E441" t="s">
        <v>497</v>
      </c>
      <c r="F441">
        <f t="shared" si="6"/>
        <v>0.05</v>
      </c>
    </row>
    <row r="442" spans="1:6">
      <c r="A442">
        <v>440</v>
      </c>
      <c r="B442">
        <v>440</v>
      </c>
      <c r="C442" t="s">
        <v>2216</v>
      </c>
      <c r="D442">
        <v>0.03</v>
      </c>
      <c r="E442" t="s">
        <v>482</v>
      </c>
      <c r="F442">
        <f t="shared" si="6"/>
        <v>0.03</v>
      </c>
    </row>
    <row r="443" spans="1:6">
      <c r="A443">
        <v>441</v>
      </c>
      <c r="B443">
        <v>441</v>
      </c>
      <c r="C443" t="s">
        <v>2217</v>
      </c>
      <c r="D443">
        <v>2.31</v>
      </c>
      <c r="E443" t="s">
        <v>478</v>
      </c>
      <c r="F443">
        <f t="shared" si="6"/>
        <v>2.31</v>
      </c>
    </row>
    <row r="444" spans="1:6">
      <c r="A444">
        <v>442</v>
      </c>
      <c r="B444">
        <v>442</v>
      </c>
      <c r="C444" t="s">
        <v>2218</v>
      </c>
      <c r="D444">
        <v>6.81</v>
      </c>
      <c r="E444" t="s">
        <v>547</v>
      </c>
      <c r="F444">
        <f t="shared" si="6"/>
        <v>6.81</v>
      </c>
    </row>
    <row r="445" spans="1:6">
      <c r="A445">
        <v>443</v>
      </c>
      <c r="B445">
        <v>443</v>
      </c>
      <c r="C445" t="s">
        <v>2219</v>
      </c>
      <c r="D445">
        <v>7.82</v>
      </c>
      <c r="E445" t="s">
        <v>547</v>
      </c>
      <c r="F445">
        <f t="shared" si="6"/>
        <v>7.82</v>
      </c>
    </row>
    <row r="446" spans="1:6">
      <c r="A446">
        <v>444</v>
      </c>
      <c r="B446">
        <v>444</v>
      </c>
      <c r="C446" t="s">
        <v>2220</v>
      </c>
      <c r="D446">
        <v>1.56</v>
      </c>
      <c r="E446" t="s">
        <v>464</v>
      </c>
      <c r="F446">
        <f t="shared" si="6"/>
        <v>1.56</v>
      </c>
    </row>
    <row r="447" spans="1:6">
      <c r="A447">
        <v>445</v>
      </c>
      <c r="B447">
        <v>445</v>
      </c>
      <c r="C447" t="s">
        <v>2221</v>
      </c>
      <c r="D447">
        <v>6.25</v>
      </c>
      <c r="E447" t="s">
        <v>495</v>
      </c>
      <c r="F447">
        <f t="shared" si="6"/>
        <v>6.25</v>
      </c>
    </row>
    <row r="448" spans="1:6">
      <c r="A448">
        <v>446</v>
      </c>
      <c r="B448">
        <v>446</v>
      </c>
      <c r="C448" t="s">
        <v>2222</v>
      </c>
      <c r="D448">
        <v>0</v>
      </c>
      <c r="E448" t="s">
        <v>503</v>
      </c>
      <c r="F448">
        <f t="shared" si="6"/>
        <v>0</v>
      </c>
    </row>
    <row r="449" spans="1:6">
      <c r="A449">
        <v>447</v>
      </c>
      <c r="B449">
        <v>447</v>
      </c>
      <c r="C449" t="s">
        <v>2223</v>
      </c>
      <c r="D449">
        <v>0</v>
      </c>
      <c r="E449" t="s">
        <v>481</v>
      </c>
      <c r="F449">
        <f t="shared" si="6"/>
        <v>0</v>
      </c>
    </row>
    <row r="450" spans="1:6">
      <c r="A450">
        <v>448</v>
      </c>
      <c r="B450">
        <v>448</v>
      </c>
      <c r="C450" t="s">
        <v>2224</v>
      </c>
      <c r="D450">
        <v>0.03</v>
      </c>
      <c r="E450" t="s">
        <v>493</v>
      </c>
      <c r="F450">
        <f t="shared" si="6"/>
        <v>0.03</v>
      </c>
    </row>
    <row r="451" spans="1:6">
      <c r="A451">
        <v>449</v>
      </c>
      <c r="B451">
        <v>449</v>
      </c>
      <c r="C451" t="s">
        <v>2225</v>
      </c>
      <c r="D451">
        <v>0</v>
      </c>
      <c r="E451" t="s">
        <v>485</v>
      </c>
      <c r="F451">
        <f t="shared" ref="F451:F452" si="7">D451</f>
        <v>0</v>
      </c>
    </row>
    <row r="452" spans="1:6">
      <c r="A452">
        <v>450</v>
      </c>
      <c r="B452">
        <v>450</v>
      </c>
      <c r="C452" t="s">
        <v>1854</v>
      </c>
      <c r="D452">
        <v>0</v>
      </c>
      <c r="E452" t="s">
        <v>547</v>
      </c>
      <c r="F452">
        <f t="shared" si="7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Line-ups</vt:lpstr>
      <vt:lpstr>aggregate-week5.csv</vt:lpstr>
      <vt:lpstr>nfl-week5-2.csv</vt:lpstr>
      <vt:lpstr>fleaflicker-week5-2.csv</vt:lpstr>
      <vt:lpstr>espn-week5-2.csv</vt:lpstr>
      <vt:lpstr>CBS-week5-2.csv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Zachariah</dc:creator>
  <cp:lastModifiedBy>Zachariah</cp:lastModifiedBy>
  <dcterms:created xsi:type="dcterms:W3CDTF">2015-10-11T16:29:20Z</dcterms:created>
  <dcterms:modified xsi:type="dcterms:W3CDTF">2015-10-12T02:20:35Z</dcterms:modified>
</cp:coreProperties>
</file>