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-20" yWindow="0" windowWidth="24560" windowHeight="15540" tabRatio="482"/>
  </bookViews>
  <sheets>
    <sheet name="finalscore-week5-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6" i="1" l="1"/>
  <c r="AY26" i="1"/>
  <c r="AZ26" i="1"/>
  <c r="BA26" i="1"/>
  <c r="BB26" i="1"/>
  <c r="BC26" i="1"/>
  <c r="BD26" i="1"/>
  <c r="AX27" i="1"/>
  <c r="AY27" i="1"/>
  <c r="AZ27" i="1"/>
  <c r="BA27" i="1"/>
  <c r="BB27" i="1"/>
  <c r="BC27" i="1"/>
  <c r="BD27" i="1"/>
  <c r="AW26" i="1"/>
  <c r="AW27" i="1"/>
  <c r="AW25" i="1"/>
  <c r="S2" i="1"/>
  <c r="AK2" i="1"/>
  <c r="S3" i="1"/>
  <c r="AK3" i="1"/>
  <c r="S4" i="1"/>
  <c r="AK4" i="1"/>
  <c r="S5" i="1"/>
  <c r="AK5" i="1"/>
  <c r="S6" i="1"/>
  <c r="AK6" i="1"/>
  <c r="S7" i="1"/>
  <c r="AK7" i="1"/>
  <c r="S8" i="1"/>
  <c r="AK8" i="1"/>
  <c r="S9" i="1"/>
  <c r="AK9" i="1"/>
  <c r="S10" i="1"/>
  <c r="AK10" i="1"/>
  <c r="S11" i="1"/>
  <c r="AK11" i="1"/>
  <c r="S12" i="1"/>
  <c r="AK12" i="1"/>
  <c r="S13" i="1"/>
  <c r="AK13" i="1"/>
  <c r="S14" i="1"/>
  <c r="AK14" i="1"/>
  <c r="S15" i="1"/>
  <c r="AK15" i="1"/>
  <c r="S16" i="1"/>
  <c r="AK16" i="1"/>
  <c r="S17" i="1"/>
  <c r="AK17" i="1"/>
  <c r="S18" i="1"/>
  <c r="AK18" i="1"/>
  <c r="S19" i="1"/>
  <c r="AK19" i="1"/>
  <c r="S20" i="1"/>
  <c r="AK20" i="1"/>
  <c r="S21" i="1"/>
  <c r="AK21" i="1"/>
  <c r="S22" i="1"/>
  <c r="AK22" i="1"/>
  <c r="S23" i="1"/>
  <c r="AK23" i="1"/>
  <c r="S24" i="1"/>
  <c r="AK24" i="1"/>
  <c r="S25" i="1"/>
  <c r="AK25" i="1"/>
  <c r="S26" i="1"/>
  <c r="AK26" i="1"/>
  <c r="S27" i="1"/>
  <c r="AK27" i="1"/>
  <c r="S28" i="1"/>
  <c r="AK28" i="1"/>
  <c r="S29" i="1"/>
  <c r="AK29" i="1"/>
  <c r="S30" i="1"/>
  <c r="AK30" i="1"/>
  <c r="S31" i="1"/>
  <c r="AK31" i="1"/>
  <c r="S32" i="1"/>
  <c r="AK32" i="1"/>
  <c r="S33" i="1"/>
  <c r="AK33" i="1"/>
  <c r="S34" i="1"/>
  <c r="AK34" i="1"/>
  <c r="S35" i="1"/>
  <c r="AK35" i="1"/>
  <c r="S36" i="1"/>
  <c r="AK36" i="1"/>
  <c r="S37" i="1"/>
  <c r="AK37" i="1"/>
  <c r="S38" i="1"/>
  <c r="AK38" i="1"/>
  <c r="S39" i="1"/>
  <c r="AK39" i="1"/>
  <c r="S40" i="1"/>
  <c r="AK40" i="1"/>
  <c r="S41" i="1"/>
  <c r="AK41" i="1"/>
  <c r="S42" i="1"/>
  <c r="AK42" i="1"/>
  <c r="S43" i="1"/>
  <c r="AK43" i="1"/>
  <c r="S44" i="1"/>
  <c r="AK44" i="1"/>
  <c r="S45" i="1"/>
  <c r="AK45" i="1"/>
  <c r="S46" i="1"/>
  <c r="AK46" i="1"/>
  <c r="S47" i="1"/>
  <c r="AK47" i="1"/>
  <c r="S48" i="1"/>
  <c r="AK48" i="1"/>
  <c r="S49" i="1"/>
  <c r="AK49" i="1"/>
  <c r="S50" i="1"/>
  <c r="AK50" i="1"/>
  <c r="S51" i="1"/>
  <c r="AK51" i="1"/>
  <c r="S52" i="1"/>
  <c r="AK52" i="1"/>
  <c r="S53" i="1"/>
  <c r="AK53" i="1"/>
  <c r="S54" i="1"/>
  <c r="AK54" i="1"/>
  <c r="S55" i="1"/>
  <c r="AK55" i="1"/>
  <c r="S56" i="1"/>
  <c r="AK56" i="1"/>
  <c r="S57" i="1"/>
  <c r="AK57" i="1"/>
  <c r="S58" i="1"/>
  <c r="AK58" i="1"/>
  <c r="S59" i="1"/>
  <c r="AK59" i="1"/>
  <c r="S60" i="1"/>
  <c r="AK60" i="1"/>
  <c r="S61" i="1"/>
  <c r="AK61" i="1"/>
  <c r="S62" i="1"/>
  <c r="AK62" i="1"/>
  <c r="S63" i="1"/>
  <c r="AK63" i="1"/>
  <c r="S64" i="1"/>
  <c r="AK64" i="1"/>
  <c r="S65" i="1"/>
  <c r="AK65" i="1"/>
  <c r="S66" i="1"/>
  <c r="AK66" i="1"/>
  <c r="S67" i="1"/>
  <c r="AK67" i="1"/>
  <c r="S68" i="1"/>
  <c r="AK68" i="1"/>
  <c r="S69" i="1"/>
  <c r="AK69" i="1"/>
  <c r="S70" i="1"/>
  <c r="AK70" i="1"/>
  <c r="S71" i="1"/>
  <c r="AK71" i="1"/>
  <c r="S72" i="1"/>
  <c r="AK72" i="1"/>
  <c r="S73" i="1"/>
  <c r="AK73" i="1"/>
  <c r="S74" i="1"/>
  <c r="AK74" i="1"/>
  <c r="S75" i="1"/>
  <c r="AK75" i="1"/>
  <c r="S76" i="1"/>
  <c r="AK76" i="1"/>
  <c r="S77" i="1"/>
  <c r="AK77" i="1"/>
  <c r="S78" i="1"/>
  <c r="AK78" i="1"/>
  <c r="S79" i="1"/>
  <c r="AK79" i="1"/>
  <c r="S80" i="1"/>
  <c r="AK80" i="1"/>
  <c r="S81" i="1"/>
  <c r="AK81" i="1"/>
  <c r="S82" i="1"/>
  <c r="AK82" i="1"/>
  <c r="S83" i="1"/>
  <c r="AK83" i="1"/>
  <c r="S84" i="1"/>
  <c r="AK84" i="1"/>
  <c r="S85" i="1"/>
  <c r="AK85" i="1"/>
  <c r="S86" i="1"/>
  <c r="AK86" i="1"/>
  <c r="S87" i="1"/>
  <c r="AK87" i="1"/>
  <c r="S88" i="1"/>
  <c r="AK88" i="1"/>
  <c r="S89" i="1"/>
  <c r="AK89" i="1"/>
  <c r="S90" i="1"/>
  <c r="AK90" i="1"/>
  <c r="S91" i="1"/>
  <c r="AK91" i="1"/>
  <c r="S92" i="1"/>
  <c r="AK92" i="1"/>
  <c r="S93" i="1"/>
  <c r="AK93" i="1"/>
  <c r="S94" i="1"/>
  <c r="AK94" i="1"/>
  <c r="S95" i="1"/>
  <c r="AK95" i="1"/>
  <c r="S96" i="1"/>
  <c r="AK96" i="1"/>
  <c r="S97" i="1"/>
  <c r="AK97" i="1"/>
  <c r="S98" i="1"/>
  <c r="AK98" i="1"/>
  <c r="S99" i="1"/>
  <c r="AK99" i="1"/>
  <c r="S100" i="1"/>
  <c r="AK100" i="1"/>
  <c r="S101" i="1"/>
  <c r="AK101" i="1"/>
  <c r="AX31" i="1"/>
  <c r="T2" i="1"/>
  <c r="AL2" i="1"/>
  <c r="T3" i="1"/>
  <c r="AL3" i="1"/>
  <c r="T4" i="1"/>
  <c r="AL4" i="1"/>
  <c r="T5" i="1"/>
  <c r="AL5" i="1"/>
  <c r="T6" i="1"/>
  <c r="AL6" i="1"/>
  <c r="T7" i="1"/>
  <c r="AL7" i="1"/>
  <c r="T8" i="1"/>
  <c r="AL8" i="1"/>
  <c r="T9" i="1"/>
  <c r="AL9" i="1"/>
  <c r="T10" i="1"/>
  <c r="AL10" i="1"/>
  <c r="T11" i="1"/>
  <c r="AL11" i="1"/>
  <c r="T12" i="1"/>
  <c r="AL12" i="1"/>
  <c r="T13" i="1"/>
  <c r="AL13" i="1"/>
  <c r="T14" i="1"/>
  <c r="AL14" i="1"/>
  <c r="T15" i="1"/>
  <c r="AL15" i="1"/>
  <c r="T16" i="1"/>
  <c r="AL16" i="1"/>
  <c r="T17" i="1"/>
  <c r="AL17" i="1"/>
  <c r="T18" i="1"/>
  <c r="AL18" i="1"/>
  <c r="T19" i="1"/>
  <c r="AL19" i="1"/>
  <c r="T20" i="1"/>
  <c r="AL20" i="1"/>
  <c r="T21" i="1"/>
  <c r="AL21" i="1"/>
  <c r="T22" i="1"/>
  <c r="AL22" i="1"/>
  <c r="T23" i="1"/>
  <c r="AL23" i="1"/>
  <c r="T24" i="1"/>
  <c r="AL24" i="1"/>
  <c r="T25" i="1"/>
  <c r="AL25" i="1"/>
  <c r="T26" i="1"/>
  <c r="AL26" i="1"/>
  <c r="T27" i="1"/>
  <c r="AL27" i="1"/>
  <c r="T28" i="1"/>
  <c r="AL28" i="1"/>
  <c r="T29" i="1"/>
  <c r="AL29" i="1"/>
  <c r="T30" i="1"/>
  <c r="AL30" i="1"/>
  <c r="T31" i="1"/>
  <c r="AL31" i="1"/>
  <c r="T32" i="1"/>
  <c r="AL32" i="1"/>
  <c r="T33" i="1"/>
  <c r="AL33" i="1"/>
  <c r="T34" i="1"/>
  <c r="AL34" i="1"/>
  <c r="T35" i="1"/>
  <c r="AL35" i="1"/>
  <c r="T36" i="1"/>
  <c r="AL36" i="1"/>
  <c r="T37" i="1"/>
  <c r="AL37" i="1"/>
  <c r="T38" i="1"/>
  <c r="AL38" i="1"/>
  <c r="T39" i="1"/>
  <c r="AL39" i="1"/>
  <c r="T40" i="1"/>
  <c r="AL40" i="1"/>
  <c r="T41" i="1"/>
  <c r="AL41" i="1"/>
  <c r="T42" i="1"/>
  <c r="AL42" i="1"/>
  <c r="T43" i="1"/>
  <c r="AL43" i="1"/>
  <c r="T44" i="1"/>
  <c r="AL44" i="1"/>
  <c r="T45" i="1"/>
  <c r="AL45" i="1"/>
  <c r="T46" i="1"/>
  <c r="AL46" i="1"/>
  <c r="T47" i="1"/>
  <c r="AL47" i="1"/>
  <c r="T48" i="1"/>
  <c r="AL48" i="1"/>
  <c r="T49" i="1"/>
  <c r="AL49" i="1"/>
  <c r="T50" i="1"/>
  <c r="AL50" i="1"/>
  <c r="T51" i="1"/>
  <c r="AL51" i="1"/>
  <c r="T52" i="1"/>
  <c r="AL52" i="1"/>
  <c r="T53" i="1"/>
  <c r="AL53" i="1"/>
  <c r="T54" i="1"/>
  <c r="AL54" i="1"/>
  <c r="T55" i="1"/>
  <c r="AL55" i="1"/>
  <c r="T56" i="1"/>
  <c r="AL56" i="1"/>
  <c r="T57" i="1"/>
  <c r="AL57" i="1"/>
  <c r="T58" i="1"/>
  <c r="AL58" i="1"/>
  <c r="T59" i="1"/>
  <c r="AL59" i="1"/>
  <c r="T60" i="1"/>
  <c r="AL60" i="1"/>
  <c r="T61" i="1"/>
  <c r="AL61" i="1"/>
  <c r="T62" i="1"/>
  <c r="AL62" i="1"/>
  <c r="T63" i="1"/>
  <c r="AL63" i="1"/>
  <c r="T64" i="1"/>
  <c r="AL64" i="1"/>
  <c r="T65" i="1"/>
  <c r="AL65" i="1"/>
  <c r="T66" i="1"/>
  <c r="AL66" i="1"/>
  <c r="T67" i="1"/>
  <c r="AL67" i="1"/>
  <c r="T68" i="1"/>
  <c r="AL68" i="1"/>
  <c r="T69" i="1"/>
  <c r="AL69" i="1"/>
  <c r="T70" i="1"/>
  <c r="AL70" i="1"/>
  <c r="T71" i="1"/>
  <c r="AL71" i="1"/>
  <c r="T72" i="1"/>
  <c r="AL72" i="1"/>
  <c r="T73" i="1"/>
  <c r="AL73" i="1"/>
  <c r="T74" i="1"/>
  <c r="AL74" i="1"/>
  <c r="T75" i="1"/>
  <c r="AL75" i="1"/>
  <c r="T76" i="1"/>
  <c r="AL76" i="1"/>
  <c r="T77" i="1"/>
  <c r="AL77" i="1"/>
  <c r="T78" i="1"/>
  <c r="AL78" i="1"/>
  <c r="T79" i="1"/>
  <c r="AL79" i="1"/>
  <c r="T80" i="1"/>
  <c r="AL80" i="1"/>
  <c r="T81" i="1"/>
  <c r="AL81" i="1"/>
  <c r="T82" i="1"/>
  <c r="AL82" i="1"/>
  <c r="T83" i="1"/>
  <c r="AL83" i="1"/>
  <c r="T84" i="1"/>
  <c r="AL84" i="1"/>
  <c r="T85" i="1"/>
  <c r="AL85" i="1"/>
  <c r="T86" i="1"/>
  <c r="AL86" i="1"/>
  <c r="T87" i="1"/>
  <c r="AL87" i="1"/>
  <c r="T88" i="1"/>
  <c r="AL88" i="1"/>
  <c r="T89" i="1"/>
  <c r="AL89" i="1"/>
  <c r="T90" i="1"/>
  <c r="AL90" i="1"/>
  <c r="T91" i="1"/>
  <c r="AL91" i="1"/>
  <c r="T92" i="1"/>
  <c r="AL92" i="1"/>
  <c r="T93" i="1"/>
  <c r="AL93" i="1"/>
  <c r="T94" i="1"/>
  <c r="AL94" i="1"/>
  <c r="T95" i="1"/>
  <c r="AL95" i="1"/>
  <c r="T96" i="1"/>
  <c r="AL96" i="1"/>
  <c r="T97" i="1"/>
  <c r="AL97" i="1"/>
  <c r="T98" i="1"/>
  <c r="AL98" i="1"/>
  <c r="T99" i="1"/>
  <c r="AL99" i="1"/>
  <c r="T100" i="1"/>
  <c r="AL100" i="1"/>
  <c r="T101" i="1"/>
  <c r="AL101" i="1"/>
  <c r="AY31" i="1"/>
  <c r="U2" i="1"/>
  <c r="AM2" i="1"/>
  <c r="U3" i="1"/>
  <c r="AM3" i="1"/>
  <c r="U4" i="1"/>
  <c r="AM4" i="1"/>
  <c r="U5" i="1"/>
  <c r="AM5" i="1"/>
  <c r="U6" i="1"/>
  <c r="AM6" i="1"/>
  <c r="U7" i="1"/>
  <c r="AM7" i="1"/>
  <c r="U8" i="1"/>
  <c r="AM8" i="1"/>
  <c r="U9" i="1"/>
  <c r="AM9" i="1"/>
  <c r="U10" i="1"/>
  <c r="AM10" i="1"/>
  <c r="U11" i="1"/>
  <c r="AM11" i="1"/>
  <c r="U12" i="1"/>
  <c r="AM12" i="1"/>
  <c r="U13" i="1"/>
  <c r="AM13" i="1"/>
  <c r="U14" i="1"/>
  <c r="AM14" i="1"/>
  <c r="U15" i="1"/>
  <c r="AM15" i="1"/>
  <c r="U16" i="1"/>
  <c r="AM16" i="1"/>
  <c r="U17" i="1"/>
  <c r="AM17" i="1"/>
  <c r="U18" i="1"/>
  <c r="AM18" i="1"/>
  <c r="U19" i="1"/>
  <c r="AM19" i="1"/>
  <c r="U20" i="1"/>
  <c r="AM20" i="1"/>
  <c r="U21" i="1"/>
  <c r="AM21" i="1"/>
  <c r="U22" i="1"/>
  <c r="AM22" i="1"/>
  <c r="U23" i="1"/>
  <c r="AM23" i="1"/>
  <c r="U24" i="1"/>
  <c r="AM24" i="1"/>
  <c r="U25" i="1"/>
  <c r="AM25" i="1"/>
  <c r="U26" i="1"/>
  <c r="AM26" i="1"/>
  <c r="U27" i="1"/>
  <c r="AM27" i="1"/>
  <c r="U28" i="1"/>
  <c r="AM28" i="1"/>
  <c r="U29" i="1"/>
  <c r="AM29" i="1"/>
  <c r="U30" i="1"/>
  <c r="AM30" i="1"/>
  <c r="U31" i="1"/>
  <c r="AM31" i="1"/>
  <c r="U32" i="1"/>
  <c r="AM32" i="1"/>
  <c r="U33" i="1"/>
  <c r="AM33" i="1"/>
  <c r="U34" i="1"/>
  <c r="AM34" i="1"/>
  <c r="U35" i="1"/>
  <c r="AM35" i="1"/>
  <c r="U36" i="1"/>
  <c r="AM36" i="1"/>
  <c r="U37" i="1"/>
  <c r="AM37" i="1"/>
  <c r="U38" i="1"/>
  <c r="AM38" i="1"/>
  <c r="U39" i="1"/>
  <c r="AM39" i="1"/>
  <c r="U40" i="1"/>
  <c r="AM40" i="1"/>
  <c r="U41" i="1"/>
  <c r="AM41" i="1"/>
  <c r="U42" i="1"/>
  <c r="AM42" i="1"/>
  <c r="U43" i="1"/>
  <c r="AM43" i="1"/>
  <c r="U44" i="1"/>
  <c r="AM44" i="1"/>
  <c r="U45" i="1"/>
  <c r="AM45" i="1"/>
  <c r="U46" i="1"/>
  <c r="AM46" i="1"/>
  <c r="U47" i="1"/>
  <c r="AM47" i="1"/>
  <c r="U48" i="1"/>
  <c r="AM48" i="1"/>
  <c r="U49" i="1"/>
  <c r="AM49" i="1"/>
  <c r="U50" i="1"/>
  <c r="AM50" i="1"/>
  <c r="U51" i="1"/>
  <c r="AM51" i="1"/>
  <c r="U52" i="1"/>
  <c r="AM52" i="1"/>
  <c r="U53" i="1"/>
  <c r="AM53" i="1"/>
  <c r="U54" i="1"/>
  <c r="AM54" i="1"/>
  <c r="U55" i="1"/>
  <c r="AM55" i="1"/>
  <c r="U56" i="1"/>
  <c r="AM56" i="1"/>
  <c r="U57" i="1"/>
  <c r="AM57" i="1"/>
  <c r="U58" i="1"/>
  <c r="AM58" i="1"/>
  <c r="U59" i="1"/>
  <c r="AM59" i="1"/>
  <c r="U60" i="1"/>
  <c r="AM60" i="1"/>
  <c r="U61" i="1"/>
  <c r="AM61" i="1"/>
  <c r="U62" i="1"/>
  <c r="AM62" i="1"/>
  <c r="U63" i="1"/>
  <c r="AM63" i="1"/>
  <c r="U64" i="1"/>
  <c r="AM64" i="1"/>
  <c r="U65" i="1"/>
  <c r="AM65" i="1"/>
  <c r="U66" i="1"/>
  <c r="AM66" i="1"/>
  <c r="U67" i="1"/>
  <c r="AM67" i="1"/>
  <c r="U68" i="1"/>
  <c r="AM68" i="1"/>
  <c r="U69" i="1"/>
  <c r="AM69" i="1"/>
  <c r="U70" i="1"/>
  <c r="AM70" i="1"/>
  <c r="U71" i="1"/>
  <c r="AM71" i="1"/>
  <c r="U72" i="1"/>
  <c r="AM72" i="1"/>
  <c r="U73" i="1"/>
  <c r="AM73" i="1"/>
  <c r="U74" i="1"/>
  <c r="AM74" i="1"/>
  <c r="U75" i="1"/>
  <c r="AM75" i="1"/>
  <c r="U76" i="1"/>
  <c r="AM76" i="1"/>
  <c r="U77" i="1"/>
  <c r="AM77" i="1"/>
  <c r="U78" i="1"/>
  <c r="AM78" i="1"/>
  <c r="U79" i="1"/>
  <c r="AM79" i="1"/>
  <c r="U80" i="1"/>
  <c r="AM80" i="1"/>
  <c r="U81" i="1"/>
  <c r="AM81" i="1"/>
  <c r="U82" i="1"/>
  <c r="AM82" i="1"/>
  <c r="U83" i="1"/>
  <c r="AM83" i="1"/>
  <c r="U84" i="1"/>
  <c r="AM84" i="1"/>
  <c r="U85" i="1"/>
  <c r="AM85" i="1"/>
  <c r="U86" i="1"/>
  <c r="AM86" i="1"/>
  <c r="U87" i="1"/>
  <c r="AM87" i="1"/>
  <c r="U88" i="1"/>
  <c r="AM88" i="1"/>
  <c r="U89" i="1"/>
  <c r="AM89" i="1"/>
  <c r="U90" i="1"/>
  <c r="AM90" i="1"/>
  <c r="U91" i="1"/>
  <c r="AM91" i="1"/>
  <c r="U92" i="1"/>
  <c r="AM92" i="1"/>
  <c r="U93" i="1"/>
  <c r="AM93" i="1"/>
  <c r="U94" i="1"/>
  <c r="AM94" i="1"/>
  <c r="U95" i="1"/>
  <c r="AM95" i="1"/>
  <c r="U96" i="1"/>
  <c r="AM96" i="1"/>
  <c r="U97" i="1"/>
  <c r="AM97" i="1"/>
  <c r="U98" i="1"/>
  <c r="AM98" i="1"/>
  <c r="U99" i="1"/>
  <c r="AM99" i="1"/>
  <c r="U100" i="1"/>
  <c r="AM100" i="1"/>
  <c r="U101" i="1"/>
  <c r="AM101" i="1"/>
  <c r="AZ31" i="1"/>
  <c r="V2" i="1"/>
  <c r="AN2" i="1"/>
  <c r="V3" i="1"/>
  <c r="AN3" i="1"/>
  <c r="V4" i="1"/>
  <c r="AN4" i="1"/>
  <c r="V5" i="1"/>
  <c r="AN5" i="1"/>
  <c r="V6" i="1"/>
  <c r="AN6" i="1"/>
  <c r="V7" i="1"/>
  <c r="AN7" i="1"/>
  <c r="V8" i="1"/>
  <c r="AN8" i="1"/>
  <c r="V9" i="1"/>
  <c r="AN9" i="1"/>
  <c r="V10" i="1"/>
  <c r="AN10" i="1"/>
  <c r="V11" i="1"/>
  <c r="AN11" i="1"/>
  <c r="V12" i="1"/>
  <c r="AN12" i="1"/>
  <c r="V13" i="1"/>
  <c r="AN13" i="1"/>
  <c r="V14" i="1"/>
  <c r="AN14" i="1"/>
  <c r="V15" i="1"/>
  <c r="AN15" i="1"/>
  <c r="V16" i="1"/>
  <c r="AN16" i="1"/>
  <c r="V17" i="1"/>
  <c r="AN17" i="1"/>
  <c r="V18" i="1"/>
  <c r="AN18" i="1"/>
  <c r="V19" i="1"/>
  <c r="AN19" i="1"/>
  <c r="V20" i="1"/>
  <c r="AN20" i="1"/>
  <c r="V21" i="1"/>
  <c r="AN21" i="1"/>
  <c r="V22" i="1"/>
  <c r="AN22" i="1"/>
  <c r="V23" i="1"/>
  <c r="AN23" i="1"/>
  <c r="V24" i="1"/>
  <c r="AN24" i="1"/>
  <c r="V25" i="1"/>
  <c r="AN25" i="1"/>
  <c r="V26" i="1"/>
  <c r="AN26" i="1"/>
  <c r="V27" i="1"/>
  <c r="AN27" i="1"/>
  <c r="V28" i="1"/>
  <c r="AN28" i="1"/>
  <c r="V29" i="1"/>
  <c r="AN29" i="1"/>
  <c r="V30" i="1"/>
  <c r="AN30" i="1"/>
  <c r="V31" i="1"/>
  <c r="AN31" i="1"/>
  <c r="V32" i="1"/>
  <c r="AN32" i="1"/>
  <c r="V33" i="1"/>
  <c r="AN33" i="1"/>
  <c r="V34" i="1"/>
  <c r="AN34" i="1"/>
  <c r="V35" i="1"/>
  <c r="AN35" i="1"/>
  <c r="V36" i="1"/>
  <c r="AN36" i="1"/>
  <c r="V37" i="1"/>
  <c r="AN37" i="1"/>
  <c r="V38" i="1"/>
  <c r="AN38" i="1"/>
  <c r="V39" i="1"/>
  <c r="AN39" i="1"/>
  <c r="V40" i="1"/>
  <c r="AN40" i="1"/>
  <c r="V41" i="1"/>
  <c r="AN41" i="1"/>
  <c r="V42" i="1"/>
  <c r="AN42" i="1"/>
  <c r="V43" i="1"/>
  <c r="AN43" i="1"/>
  <c r="V44" i="1"/>
  <c r="AN44" i="1"/>
  <c r="V45" i="1"/>
  <c r="AN45" i="1"/>
  <c r="V46" i="1"/>
  <c r="AN46" i="1"/>
  <c r="V47" i="1"/>
  <c r="AN47" i="1"/>
  <c r="V48" i="1"/>
  <c r="AN48" i="1"/>
  <c r="V49" i="1"/>
  <c r="AN49" i="1"/>
  <c r="V50" i="1"/>
  <c r="AN50" i="1"/>
  <c r="V51" i="1"/>
  <c r="AN51" i="1"/>
  <c r="V52" i="1"/>
  <c r="AN52" i="1"/>
  <c r="V53" i="1"/>
  <c r="AN53" i="1"/>
  <c r="V54" i="1"/>
  <c r="AN54" i="1"/>
  <c r="V55" i="1"/>
  <c r="AN55" i="1"/>
  <c r="V56" i="1"/>
  <c r="AN56" i="1"/>
  <c r="V57" i="1"/>
  <c r="AN57" i="1"/>
  <c r="V58" i="1"/>
  <c r="AN58" i="1"/>
  <c r="V59" i="1"/>
  <c r="AN59" i="1"/>
  <c r="V60" i="1"/>
  <c r="AN60" i="1"/>
  <c r="V61" i="1"/>
  <c r="AN61" i="1"/>
  <c r="V62" i="1"/>
  <c r="AN62" i="1"/>
  <c r="V63" i="1"/>
  <c r="AN63" i="1"/>
  <c r="V64" i="1"/>
  <c r="AN64" i="1"/>
  <c r="V65" i="1"/>
  <c r="AN65" i="1"/>
  <c r="V66" i="1"/>
  <c r="AN66" i="1"/>
  <c r="V67" i="1"/>
  <c r="AN67" i="1"/>
  <c r="V68" i="1"/>
  <c r="AN68" i="1"/>
  <c r="V69" i="1"/>
  <c r="AN69" i="1"/>
  <c r="V70" i="1"/>
  <c r="AN70" i="1"/>
  <c r="V71" i="1"/>
  <c r="AN71" i="1"/>
  <c r="V72" i="1"/>
  <c r="AN72" i="1"/>
  <c r="V73" i="1"/>
  <c r="AN73" i="1"/>
  <c r="V74" i="1"/>
  <c r="AN74" i="1"/>
  <c r="V75" i="1"/>
  <c r="AN75" i="1"/>
  <c r="V76" i="1"/>
  <c r="AN76" i="1"/>
  <c r="V77" i="1"/>
  <c r="AN77" i="1"/>
  <c r="V78" i="1"/>
  <c r="AN78" i="1"/>
  <c r="V79" i="1"/>
  <c r="AN79" i="1"/>
  <c r="V80" i="1"/>
  <c r="AN80" i="1"/>
  <c r="V81" i="1"/>
  <c r="AN81" i="1"/>
  <c r="V82" i="1"/>
  <c r="AN82" i="1"/>
  <c r="V83" i="1"/>
  <c r="AN83" i="1"/>
  <c r="V84" i="1"/>
  <c r="AN84" i="1"/>
  <c r="V85" i="1"/>
  <c r="AN85" i="1"/>
  <c r="V86" i="1"/>
  <c r="AN86" i="1"/>
  <c r="V87" i="1"/>
  <c r="AN87" i="1"/>
  <c r="V88" i="1"/>
  <c r="AN88" i="1"/>
  <c r="V89" i="1"/>
  <c r="AN89" i="1"/>
  <c r="V90" i="1"/>
  <c r="AN90" i="1"/>
  <c r="V91" i="1"/>
  <c r="AN91" i="1"/>
  <c r="V92" i="1"/>
  <c r="AN92" i="1"/>
  <c r="V93" i="1"/>
  <c r="AN93" i="1"/>
  <c r="V94" i="1"/>
  <c r="AN94" i="1"/>
  <c r="V95" i="1"/>
  <c r="AN95" i="1"/>
  <c r="V96" i="1"/>
  <c r="AN96" i="1"/>
  <c r="V97" i="1"/>
  <c r="AN97" i="1"/>
  <c r="V98" i="1"/>
  <c r="AN98" i="1"/>
  <c r="V99" i="1"/>
  <c r="AN99" i="1"/>
  <c r="V100" i="1"/>
  <c r="AN100" i="1"/>
  <c r="V101" i="1"/>
  <c r="AN101" i="1"/>
  <c r="BA31" i="1"/>
  <c r="W2" i="1"/>
  <c r="AO2" i="1"/>
  <c r="W3" i="1"/>
  <c r="AO3" i="1"/>
  <c r="W4" i="1"/>
  <c r="AO4" i="1"/>
  <c r="W5" i="1"/>
  <c r="AO5" i="1"/>
  <c r="W6" i="1"/>
  <c r="AO6" i="1"/>
  <c r="W7" i="1"/>
  <c r="AO7" i="1"/>
  <c r="W8" i="1"/>
  <c r="AO8" i="1"/>
  <c r="W9" i="1"/>
  <c r="AO9" i="1"/>
  <c r="W10" i="1"/>
  <c r="AO10" i="1"/>
  <c r="W11" i="1"/>
  <c r="AO11" i="1"/>
  <c r="W12" i="1"/>
  <c r="AO12" i="1"/>
  <c r="W13" i="1"/>
  <c r="AO13" i="1"/>
  <c r="W14" i="1"/>
  <c r="AO14" i="1"/>
  <c r="W15" i="1"/>
  <c r="AO15" i="1"/>
  <c r="W16" i="1"/>
  <c r="AO16" i="1"/>
  <c r="W17" i="1"/>
  <c r="AO17" i="1"/>
  <c r="W18" i="1"/>
  <c r="AO18" i="1"/>
  <c r="W19" i="1"/>
  <c r="AO19" i="1"/>
  <c r="W20" i="1"/>
  <c r="AO20" i="1"/>
  <c r="W21" i="1"/>
  <c r="AO21" i="1"/>
  <c r="W22" i="1"/>
  <c r="AO22" i="1"/>
  <c r="W23" i="1"/>
  <c r="AO23" i="1"/>
  <c r="W24" i="1"/>
  <c r="AO24" i="1"/>
  <c r="W25" i="1"/>
  <c r="AO25" i="1"/>
  <c r="W26" i="1"/>
  <c r="AO26" i="1"/>
  <c r="W27" i="1"/>
  <c r="AO27" i="1"/>
  <c r="W28" i="1"/>
  <c r="AO28" i="1"/>
  <c r="W29" i="1"/>
  <c r="AO29" i="1"/>
  <c r="W30" i="1"/>
  <c r="AO30" i="1"/>
  <c r="W31" i="1"/>
  <c r="AO31" i="1"/>
  <c r="W32" i="1"/>
  <c r="AO32" i="1"/>
  <c r="W33" i="1"/>
  <c r="AO33" i="1"/>
  <c r="W34" i="1"/>
  <c r="AO34" i="1"/>
  <c r="W35" i="1"/>
  <c r="AO35" i="1"/>
  <c r="W36" i="1"/>
  <c r="AO36" i="1"/>
  <c r="W37" i="1"/>
  <c r="AO37" i="1"/>
  <c r="W38" i="1"/>
  <c r="AO38" i="1"/>
  <c r="W39" i="1"/>
  <c r="AO39" i="1"/>
  <c r="W40" i="1"/>
  <c r="AO40" i="1"/>
  <c r="W41" i="1"/>
  <c r="AO41" i="1"/>
  <c r="W42" i="1"/>
  <c r="AO42" i="1"/>
  <c r="W43" i="1"/>
  <c r="AO43" i="1"/>
  <c r="W44" i="1"/>
  <c r="AO44" i="1"/>
  <c r="W45" i="1"/>
  <c r="AO45" i="1"/>
  <c r="W46" i="1"/>
  <c r="AO46" i="1"/>
  <c r="W47" i="1"/>
  <c r="AO47" i="1"/>
  <c r="W48" i="1"/>
  <c r="AO48" i="1"/>
  <c r="W49" i="1"/>
  <c r="AO49" i="1"/>
  <c r="W50" i="1"/>
  <c r="AO50" i="1"/>
  <c r="W51" i="1"/>
  <c r="AO51" i="1"/>
  <c r="W52" i="1"/>
  <c r="AO52" i="1"/>
  <c r="W53" i="1"/>
  <c r="AO53" i="1"/>
  <c r="W54" i="1"/>
  <c r="AO54" i="1"/>
  <c r="W55" i="1"/>
  <c r="AO55" i="1"/>
  <c r="W56" i="1"/>
  <c r="AO56" i="1"/>
  <c r="W57" i="1"/>
  <c r="AO57" i="1"/>
  <c r="W58" i="1"/>
  <c r="AO58" i="1"/>
  <c r="W59" i="1"/>
  <c r="AO59" i="1"/>
  <c r="W60" i="1"/>
  <c r="AO60" i="1"/>
  <c r="W61" i="1"/>
  <c r="AO61" i="1"/>
  <c r="W62" i="1"/>
  <c r="AO62" i="1"/>
  <c r="W63" i="1"/>
  <c r="AO63" i="1"/>
  <c r="W64" i="1"/>
  <c r="AO64" i="1"/>
  <c r="W65" i="1"/>
  <c r="AO65" i="1"/>
  <c r="W66" i="1"/>
  <c r="AO66" i="1"/>
  <c r="W67" i="1"/>
  <c r="AO67" i="1"/>
  <c r="W68" i="1"/>
  <c r="AO68" i="1"/>
  <c r="W69" i="1"/>
  <c r="AO69" i="1"/>
  <c r="W70" i="1"/>
  <c r="AO70" i="1"/>
  <c r="W71" i="1"/>
  <c r="AO71" i="1"/>
  <c r="W72" i="1"/>
  <c r="AO72" i="1"/>
  <c r="W73" i="1"/>
  <c r="AO73" i="1"/>
  <c r="W74" i="1"/>
  <c r="AO74" i="1"/>
  <c r="W75" i="1"/>
  <c r="AO75" i="1"/>
  <c r="W76" i="1"/>
  <c r="AO76" i="1"/>
  <c r="W77" i="1"/>
  <c r="AO77" i="1"/>
  <c r="W78" i="1"/>
  <c r="AO78" i="1"/>
  <c r="W79" i="1"/>
  <c r="AO79" i="1"/>
  <c r="W80" i="1"/>
  <c r="AO80" i="1"/>
  <c r="W81" i="1"/>
  <c r="AO81" i="1"/>
  <c r="W82" i="1"/>
  <c r="AO82" i="1"/>
  <c r="W83" i="1"/>
  <c r="AO83" i="1"/>
  <c r="W84" i="1"/>
  <c r="AO84" i="1"/>
  <c r="W85" i="1"/>
  <c r="AO85" i="1"/>
  <c r="W86" i="1"/>
  <c r="AO86" i="1"/>
  <c r="W87" i="1"/>
  <c r="AO87" i="1"/>
  <c r="W88" i="1"/>
  <c r="AO88" i="1"/>
  <c r="W89" i="1"/>
  <c r="AO89" i="1"/>
  <c r="W90" i="1"/>
  <c r="AO90" i="1"/>
  <c r="W91" i="1"/>
  <c r="AO91" i="1"/>
  <c r="W92" i="1"/>
  <c r="AO92" i="1"/>
  <c r="W93" i="1"/>
  <c r="AO93" i="1"/>
  <c r="W94" i="1"/>
  <c r="AO94" i="1"/>
  <c r="W95" i="1"/>
  <c r="AO95" i="1"/>
  <c r="W96" i="1"/>
  <c r="AO96" i="1"/>
  <c r="W97" i="1"/>
  <c r="AO97" i="1"/>
  <c r="W98" i="1"/>
  <c r="AO98" i="1"/>
  <c r="W99" i="1"/>
  <c r="AO99" i="1"/>
  <c r="W100" i="1"/>
  <c r="AO100" i="1"/>
  <c r="W101" i="1"/>
  <c r="AO101" i="1"/>
  <c r="BB31" i="1"/>
  <c r="X2" i="1"/>
  <c r="AP2" i="1"/>
  <c r="X3" i="1"/>
  <c r="AP3" i="1"/>
  <c r="X4" i="1"/>
  <c r="AP4" i="1"/>
  <c r="X5" i="1"/>
  <c r="AP5" i="1"/>
  <c r="X6" i="1"/>
  <c r="AP6" i="1"/>
  <c r="X7" i="1"/>
  <c r="AP7" i="1"/>
  <c r="X8" i="1"/>
  <c r="AP8" i="1"/>
  <c r="X9" i="1"/>
  <c r="AP9" i="1"/>
  <c r="X10" i="1"/>
  <c r="AP10" i="1"/>
  <c r="X11" i="1"/>
  <c r="AP11" i="1"/>
  <c r="X12" i="1"/>
  <c r="AP12" i="1"/>
  <c r="X13" i="1"/>
  <c r="AP13" i="1"/>
  <c r="X14" i="1"/>
  <c r="AP14" i="1"/>
  <c r="X15" i="1"/>
  <c r="AP15" i="1"/>
  <c r="X16" i="1"/>
  <c r="AP16" i="1"/>
  <c r="X17" i="1"/>
  <c r="AP17" i="1"/>
  <c r="X18" i="1"/>
  <c r="AP18" i="1"/>
  <c r="X19" i="1"/>
  <c r="AP19" i="1"/>
  <c r="X20" i="1"/>
  <c r="AP20" i="1"/>
  <c r="X21" i="1"/>
  <c r="AP21" i="1"/>
  <c r="X22" i="1"/>
  <c r="AP22" i="1"/>
  <c r="X23" i="1"/>
  <c r="AP23" i="1"/>
  <c r="X24" i="1"/>
  <c r="AP24" i="1"/>
  <c r="X25" i="1"/>
  <c r="AP25" i="1"/>
  <c r="X26" i="1"/>
  <c r="AP26" i="1"/>
  <c r="X27" i="1"/>
  <c r="AP27" i="1"/>
  <c r="X28" i="1"/>
  <c r="AP28" i="1"/>
  <c r="X29" i="1"/>
  <c r="AP29" i="1"/>
  <c r="X30" i="1"/>
  <c r="AP30" i="1"/>
  <c r="X31" i="1"/>
  <c r="AP31" i="1"/>
  <c r="X32" i="1"/>
  <c r="AP32" i="1"/>
  <c r="X33" i="1"/>
  <c r="AP33" i="1"/>
  <c r="X34" i="1"/>
  <c r="AP34" i="1"/>
  <c r="X35" i="1"/>
  <c r="AP35" i="1"/>
  <c r="X36" i="1"/>
  <c r="AP36" i="1"/>
  <c r="X37" i="1"/>
  <c r="AP37" i="1"/>
  <c r="X38" i="1"/>
  <c r="AP38" i="1"/>
  <c r="X39" i="1"/>
  <c r="AP39" i="1"/>
  <c r="X40" i="1"/>
  <c r="AP40" i="1"/>
  <c r="X41" i="1"/>
  <c r="AP41" i="1"/>
  <c r="X42" i="1"/>
  <c r="AP42" i="1"/>
  <c r="X43" i="1"/>
  <c r="AP43" i="1"/>
  <c r="X44" i="1"/>
  <c r="AP44" i="1"/>
  <c r="X45" i="1"/>
  <c r="AP45" i="1"/>
  <c r="X46" i="1"/>
  <c r="AP46" i="1"/>
  <c r="X47" i="1"/>
  <c r="AP47" i="1"/>
  <c r="X48" i="1"/>
  <c r="AP48" i="1"/>
  <c r="X49" i="1"/>
  <c r="AP49" i="1"/>
  <c r="X50" i="1"/>
  <c r="AP50" i="1"/>
  <c r="X51" i="1"/>
  <c r="AP51" i="1"/>
  <c r="X52" i="1"/>
  <c r="AP52" i="1"/>
  <c r="X53" i="1"/>
  <c r="AP53" i="1"/>
  <c r="X54" i="1"/>
  <c r="AP54" i="1"/>
  <c r="X55" i="1"/>
  <c r="AP55" i="1"/>
  <c r="X56" i="1"/>
  <c r="AP56" i="1"/>
  <c r="X57" i="1"/>
  <c r="AP57" i="1"/>
  <c r="X58" i="1"/>
  <c r="AP58" i="1"/>
  <c r="X59" i="1"/>
  <c r="AP59" i="1"/>
  <c r="X60" i="1"/>
  <c r="AP60" i="1"/>
  <c r="X61" i="1"/>
  <c r="AP61" i="1"/>
  <c r="X62" i="1"/>
  <c r="AP62" i="1"/>
  <c r="X63" i="1"/>
  <c r="AP63" i="1"/>
  <c r="X64" i="1"/>
  <c r="AP64" i="1"/>
  <c r="X65" i="1"/>
  <c r="AP65" i="1"/>
  <c r="X66" i="1"/>
  <c r="AP66" i="1"/>
  <c r="X67" i="1"/>
  <c r="AP67" i="1"/>
  <c r="X68" i="1"/>
  <c r="AP68" i="1"/>
  <c r="X69" i="1"/>
  <c r="AP69" i="1"/>
  <c r="X70" i="1"/>
  <c r="AP70" i="1"/>
  <c r="X71" i="1"/>
  <c r="AP71" i="1"/>
  <c r="X72" i="1"/>
  <c r="AP72" i="1"/>
  <c r="X73" i="1"/>
  <c r="AP73" i="1"/>
  <c r="X74" i="1"/>
  <c r="AP74" i="1"/>
  <c r="X75" i="1"/>
  <c r="AP75" i="1"/>
  <c r="X76" i="1"/>
  <c r="AP76" i="1"/>
  <c r="X77" i="1"/>
  <c r="AP77" i="1"/>
  <c r="X78" i="1"/>
  <c r="AP78" i="1"/>
  <c r="X79" i="1"/>
  <c r="AP79" i="1"/>
  <c r="X80" i="1"/>
  <c r="AP80" i="1"/>
  <c r="X81" i="1"/>
  <c r="AP81" i="1"/>
  <c r="X82" i="1"/>
  <c r="AP82" i="1"/>
  <c r="X83" i="1"/>
  <c r="AP83" i="1"/>
  <c r="X84" i="1"/>
  <c r="AP84" i="1"/>
  <c r="X85" i="1"/>
  <c r="AP85" i="1"/>
  <c r="X86" i="1"/>
  <c r="AP86" i="1"/>
  <c r="X87" i="1"/>
  <c r="AP87" i="1"/>
  <c r="X88" i="1"/>
  <c r="AP88" i="1"/>
  <c r="X89" i="1"/>
  <c r="AP89" i="1"/>
  <c r="X90" i="1"/>
  <c r="AP90" i="1"/>
  <c r="X91" i="1"/>
  <c r="AP91" i="1"/>
  <c r="X92" i="1"/>
  <c r="AP92" i="1"/>
  <c r="X93" i="1"/>
  <c r="AP93" i="1"/>
  <c r="X94" i="1"/>
  <c r="AP94" i="1"/>
  <c r="X95" i="1"/>
  <c r="AP95" i="1"/>
  <c r="X96" i="1"/>
  <c r="AP96" i="1"/>
  <c r="X97" i="1"/>
  <c r="AP97" i="1"/>
  <c r="X98" i="1"/>
  <c r="AP98" i="1"/>
  <c r="X99" i="1"/>
  <c r="AP99" i="1"/>
  <c r="X100" i="1"/>
  <c r="AP100" i="1"/>
  <c r="X101" i="1"/>
  <c r="AP101" i="1"/>
  <c r="BC31" i="1"/>
  <c r="O2" i="1"/>
  <c r="Y2" i="1"/>
  <c r="AQ2" i="1"/>
  <c r="O3" i="1"/>
  <c r="Y3" i="1"/>
  <c r="AQ3" i="1"/>
  <c r="O4" i="1"/>
  <c r="Y4" i="1"/>
  <c r="AQ4" i="1"/>
  <c r="O5" i="1"/>
  <c r="Y5" i="1"/>
  <c r="AQ5" i="1"/>
  <c r="O6" i="1"/>
  <c r="Y6" i="1"/>
  <c r="AQ6" i="1"/>
  <c r="O7" i="1"/>
  <c r="Y7" i="1"/>
  <c r="AQ7" i="1"/>
  <c r="O8" i="1"/>
  <c r="Y8" i="1"/>
  <c r="AQ8" i="1"/>
  <c r="O9" i="1"/>
  <c r="Y9" i="1"/>
  <c r="AQ9" i="1"/>
  <c r="O10" i="1"/>
  <c r="Y10" i="1"/>
  <c r="AQ10" i="1"/>
  <c r="O11" i="1"/>
  <c r="Y11" i="1"/>
  <c r="AQ11" i="1"/>
  <c r="O12" i="1"/>
  <c r="Y12" i="1"/>
  <c r="AQ12" i="1"/>
  <c r="O13" i="1"/>
  <c r="Y13" i="1"/>
  <c r="AQ13" i="1"/>
  <c r="O14" i="1"/>
  <c r="Y14" i="1"/>
  <c r="AQ14" i="1"/>
  <c r="O15" i="1"/>
  <c r="Y15" i="1"/>
  <c r="AQ15" i="1"/>
  <c r="O16" i="1"/>
  <c r="Y16" i="1"/>
  <c r="AQ16" i="1"/>
  <c r="O17" i="1"/>
  <c r="Y17" i="1"/>
  <c r="AQ17" i="1"/>
  <c r="O18" i="1"/>
  <c r="Y18" i="1"/>
  <c r="AQ18" i="1"/>
  <c r="O19" i="1"/>
  <c r="Y19" i="1"/>
  <c r="AQ19" i="1"/>
  <c r="O20" i="1"/>
  <c r="Y20" i="1"/>
  <c r="AQ20" i="1"/>
  <c r="O21" i="1"/>
  <c r="Y21" i="1"/>
  <c r="AQ21" i="1"/>
  <c r="O22" i="1"/>
  <c r="Y22" i="1"/>
  <c r="AQ22" i="1"/>
  <c r="O23" i="1"/>
  <c r="Y23" i="1"/>
  <c r="AQ23" i="1"/>
  <c r="O24" i="1"/>
  <c r="Y24" i="1"/>
  <c r="AQ24" i="1"/>
  <c r="O25" i="1"/>
  <c r="Y25" i="1"/>
  <c r="AQ25" i="1"/>
  <c r="O26" i="1"/>
  <c r="Y26" i="1"/>
  <c r="AQ26" i="1"/>
  <c r="O27" i="1"/>
  <c r="Y27" i="1"/>
  <c r="AQ27" i="1"/>
  <c r="O28" i="1"/>
  <c r="Y28" i="1"/>
  <c r="AQ28" i="1"/>
  <c r="O29" i="1"/>
  <c r="Y29" i="1"/>
  <c r="AQ29" i="1"/>
  <c r="O30" i="1"/>
  <c r="Y30" i="1"/>
  <c r="AQ30" i="1"/>
  <c r="O31" i="1"/>
  <c r="Y31" i="1"/>
  <c r="AQ31" i="1"/>
  <c r="O32" i="1"/>
  <c r="Y32" i="1"/>
  <c r="AQ32" i="1"/>
  <c r="O33" i="1"/>
  <c r="Y33" i="1"/>
  <c r="AQ33" i="1"/>
  <c r="O34" i="1"/>
  <c r="Y34" i="1"/>
  <c r="AQ34" i="1"/>
  <c r="O35" i="1"/>
  <c r="Y35" i="1"/>
  <c r="AQ35" i="1"/>
  <c r="O36" i="1"/>
  <c r="Y36" i="1"/>
  <c r="AQ36" i="1"/>
  <c r="O37" i="1"/>
  <c r="Y37" i="1"/>
  <c r="AQ37" i="1"/>
  <c r="O38" i="1"/>
  <c r="Y38" i="1"/>
  <c r="AQ38" i="1"/>
  <c r="O39" i="1"/>
  <c r="Y39" i="1"/>
  <c r="AQ39" i="1"/>
  <c r="O40" i="1"/>
  <c r="Y40" i="1"/>
  <c r="AQ40" i="1"/>
  <c r="O41" i="1"/>
  <c r="Y41" i="1"/>
  <c r="AQ41" i="1"/>
  <c r="O42" i="1"/>
  <c r="Y42" i="1"/>
  <c r="AQ42" i="1"/>
  <c r="O43" i="1"/>
  <c r="Y43" i="1"/>
  <c r="AQ43" i="1"/>
  <c r="O44" i="1"/>
  <c r="Y44" i="1"/>
  <c r="AQ44" i="1"/>
  <c r="O45" i="1"/>
  <c r="Y45" i="1"/>
  <c r="AQ45" i="1"/>
  <c r="O46" i="1"/>
  <c r="Y46" i="1"/>
  <c r="AQ46" i="1"/>
  <c r="O47" i="1"/>
  <c r="Y47" i="1"/>
  <c r="AQ47" i="1"/>
  <c r="O48" i="1"/>
  <c r="Y48" i="1"/>
  <c r="AQ48" i="1"/>
  <c r="O49" i="1"/>
  <c r="Y49" i="1"/>
  <c r="AQ49" i="1"/>
  <c r="O50" i="1"/>
  <c r="Y50" i="1"/>
  <c r="AQ50" i="1"/>
  <c r="O51" i="1"/>
  <c r="Y51" i="1"/>
  <c r="AQ51" i="1"/>
  <c r="O52" i="1"/>
  <c r="Y52" i="1"/>
  <c r="AQ52" i="1"/>
  <c r="O53" i="1"/>
  <c r="Y53" i="1"/>
  <c r="AQ53" i="1"/>
  <c r="O54" i="1"/>
  <c r="Y54" i="1"/>
  <c r="AQ54" i="1"/>
  <c r="O55" i="1"/>
  <c r="Y55" i="1"/>
  <c r="AQ55" i="1"/>
  <c r="O56" i="1"/>
  <c r="Y56" i="1"/>
  <c r="AQ56" i="1"/>
  <c r="O57" i="1"/>
  <c r="Y57" i="1"/>
  <c r="AQ57" i="1"/>
  <c r="O58" i="1"/>
  <c r="Y58" i="1"/>
  <c r="AQ58" i="1"/>
  <c r="O59" i="1"/>
  <c r="Y59" i="1"/>
  <c r="AQ59" i="1"/>
  <c r="O60" i="1"/>
  <c r="Y60" i="1"/>
  <c r="AQ60" i="1"/>
  <c r="O61" i="1"/>
  <c r="Y61" i="1"/>
  <c r="AQ61" i="1"/>
  <c r="O62" i="1"/>
  <c r="Y62" i="1"/>
  <c r="AQ62" i="1"/>
  <c r="O63" i="1"/>
  <c r="Y63" i="1"/>
  <c r="AQ63" i="1"/>
  <c r="O64" i="1"/>
  <c r="Y64" i="1"/>
  <c r="AQ64" i="1"/>
  <c r="O65" i="1"/>
  <c r="Y65" i="1"/>
  <c r="AQ65" i="1"/>
  <c r="O66" i="1"/>
  <c r="Y66" i="1"/>
  <c r="AQ66" i="1"/>
  <c r="O67" i="1"/>
  <c r="Y67" i="1"/>
  <c r="AQ67" i="1"/>
  <c r="O68" i="1"/>
  <c r="Y68" i="1"/>
  <c r="AQ68" i="1"/>
  <c r="O69" i="1"/>
  <c r="Y69" i="1"/>
  <c r="AQ69" i="1"/>
  <c r="O70" i="1"/>
  <c r="Y70" i="1"/>
  <c r="AQ70" i="1"/>
  <c r="O71" i="1"/>
  <c r="Y71" i="1"/>
  <c r="AQ71" i="1"/>
  <c r="O72" i="1"/>
  <c r="Y72" i="1"/>
  <c r="AQ72" i="1"/>
  <c r="O73" i="1"/>
  <c r="Y73" i="1"/>
  <c r="AQ73" i="1"/>
  <c r="O74" i="1"/>
  <c r="Y74" i="1"/>
  <c r="AQ74" i="1"/>
  <c r="O75" i="1"/>
  <c r="Y75" i="1"/>
  <c r="AQ75" i="1"/>
  <c r="O76" i="1"/>
  <c r="Y76" i="1"/>
  <c r="AQ76" i="1"/>
  <c r="O77" i="1"/>
  <c r="Y77" i="1"/>
  <c r="AQ77" i="1"/>
  <c r="O78" i="1"/>
  <c r="Y78" i="1"/>
  <c r="AQ78" i="1"/>
  <c r="O79" i="1"/>
  <c r="Y79" i="1"/>
  <c r="AQ79" i="1"/>
  <c r="O80" i="1"/>
  <c r="Y80" i="1"/>
  <c r="AQ80" i="1"/>
  <c r="O81" i="1"/>
  <c r="Y81" i="1"/>
  <c r="AQ81" i="1"/>
  <c r="O82" i="1"/>
  <c r="Y82" i="1"/>
  <c r="AQ82" i="1"/>
  <c r="O83" i="1"/>
  <c r="Y83" i="1"/>
  <c r="AQ83" i="1"/>
  <c r="O84" i="1"/>
  <c r="Y84" i="1"/>
  <c r="AQ84" i="1"/>
  <c r="O85" i="1"/>
  <c r="Y85" i="1"/>
  <c r="AQ85" i="1"/>
  <c r="O86" i="1"/>
  <c r="Y86" i="1"/>
  <c r="AQ86" i="1"/>
  <c r="O87" i="1"/>
  <c r="Y87" i="1"/>
  <c r="AQ87" i="1"/>
  <c r="O88" i="1"/>
  <c r="Y88" i="1"/>
  <c r="AQ88" i="1"/>
  <c r="O89" i="1"/>
  <c r="Y89" i="1"/>
  <c r="AQ89" i="1"/>
  <c r="O90" i="1"/>
  <c r="Y90" i="1"/>
  <c r="AQ90" i="1"/>
  <c r="O91" i="1"/>
  <c r="Y91" i="1"/>
  <c r="AQ91" i="1"/>
  <c r="O92" i="1"/>
  <c r="Y92" i="1"/>
  <c r="AQ92" i="1"/>
  <c r="O93" i="1"/>
  <c r="Y93" i="1"/>
  <c r="AQ93" i="1"/>
  <c r="O94" i="1"/>
  <c r="Y94" i="1"/>
  <c r="AQ94" i="1"/>
  <c r="O95" i="1"/>
  <c r="Y95" i="1"/>
  <c r="AQ95" i="1"/>
  <c r="O96" i="1"/>
  <c r="Y96" i="1"/>
  <c r="AQ96" i="1"/>
  <c r="O97" i="1"/>
  <c r="Y97" i="1"/>
  <c r="AQ97" i="1"/>
  <c r="O98" i="1"/>
  <c r="Y98" i="1"/>
  <c r="AQ98" i="1"/>
  <c r="O99" i="1"/>
  <c r="Y99" i="1"/>
  <c r="AQ99" i="1"/>
  <c r="O100" i="1"/>
  <c r="Y100" i="1"/>
  <c r="AQ100" i="1"/>
  <c r="O101" i="1"/>
  <c r="Y101" i="1"/>
  <c r="AQ101" i="1"/>
  <c r="BD31" i="1"/>
  <c r="AX33" i="1"/>
  <c r="AY33" i="1"/>
  <c r="AZ33" i="1"/>
  <c r="BA33" i="1"/>
  <c r="BB33" i="1"/>
  <c r="BC33" i="1"/>
  <c r="BD33" i="1"/>
  <c r="AX34" i="1"/>
  <c r="AY34" i="1"/>
  <c r="AZ34" i="1"/>
  <c r="BA34" i="1"/>
  <c r="BB34" i="1"/>
  <c r="BC34" i="1"/>
  <c r="BD34" i="1"/>
  <c r="AX35" i="1"/>
  <c r="AY35" i="1"/>
  <c r="AZ35" i="1"/>
  <c r="BA35" i="1"/>
  <c r="BB35" i="1"/>
  <c r="BC35" i="1"/>
  <c r="BD35" i="1"/>
  <c r="R2" i="1"/>
  <c r="AJ2" i="1"/>
  <c r="R3" i="1"/>
  <c r="AJ3" i="1"/>
  <c r="R4" i="1"/>
  <c r="AJ4" i="1"/>
  <c r="R5" i="1"/>
  <c r="AJ5" i="1"/>
  <c r="R6" i="1"/>
  <c r="AJ6" i="1"/>
  <c r="R7" i="1"/>
  <c r="AJ7" i="1"/>
  <c r="R8" i="1"/>
  <c r="AJ8" i="1"/>
  <c r="R9" i="1"/>
  <c r="AJ9" i="1"/>
  <c r="R10" i="1"/>
  <c r="AJ10" i="1"/>
  <c r="R11" i="1"/>
  <c r="AJ11" i="1"/>
  <c r="R12" i="1"/>
  <c r="AJ12" i="1"/>
  <c r="R13" i="1"/>
  <c r="AJ13" i="1"/>
  <c r="R14" i="1"/>
  <c r="AJ14" i="1"/>
  <c r="R15" i="1"/>
  <c r="AJ15" i="1"/>
  <c r="R16" i="1"/>
  <c r="AJ16" i="1"/>
  <c r="R17" i="1"/>
  <c r="AJ17" i="1"/>
  <c r="R18" i="1"/>
  <c r="AJ18" i="1"/>
  <c r="R19" i="1"/>
  <c r="AJ19" i="1"/>
  <c r="R20" i="1"/>
  <c r="AJ20" i="1"/>
  <c r="R21" i="1"/>
  <c r="AJ21" i="1"/>
  <c r="R22" i="1"/>
  <c r="AJ22" i="1"/>
  <c r="R23" i="1"/>
  <c r="AJ23" i="1"/>
  <c r="R24" i="1"/>
  <c r="AJ24" i="1"/>
  <c r="R25" i="1"/>
  <c r="AJ25" i="1"/>
  <c r="R26" i="1"/>
  <c r="AJ26" i="1"/>
  <c r="R27" i="1"/>
  <c r="AJ27" i="1"/>
  <c r="R28" i="1"/>
  <c r="AJ28" i="1"/>
  <c r="R29" i="1"/>
  <c r="AJ29" i="1"/>
  <c r="R30" i="1"/>
  <c r="AJ30" i="1"/>
  <c r="R31" i="1"/>
  <c r="AJ31" i="1"/>
  <c r="R32" i="1"/>
  <c r="AJ32" i="1"/>
  <c r="R33" i="1"/>
  <c r="AJ33" i="1"/>
  <c r="R34" i="1"/>
  <c r="AJ34" i="1"/>
  <c r="R35" i="1"/>
  <c r="AJ35" i="1"/>
  <c r="R36" i="1"/>
  <c r="AJ36" i="1"/>
  <c r="R37" i="1"/>
  <c r="AJ37" i="1"/>
  <c r="R38" i="1"/>
  <c r="AJ38" i="1"/>
  <c r="R39" i="1"/>
  <c r="AJ39" i="1"/>
  <c r="R40" i="1"/>
  <c r="AJ40" i="1"/>
  <c r="R41" i="1"/>
  <c r="AJ41" i="1"/>
  <c r="R42" i="1"/>
  <c r="AJ42" i="1"/>
  <c r="R43" i="1"/>
  <c r="AJ43" i="1"/>
  <c r="R44" i="1"/>
  <c r="AJ44" i="1"/>
  <c r="R45" i="1"/>
  <c r="AJ45" i="1"/>
  <c r="R46" i="1"/>
  <c r="AJ46" i="1"/>
  <c r="R47" i="1"/>
  <c r="AJ47" i="1"/>
  <c r="R48" i="1"/>
  <c r="AJ48" i="1"/>
  <c r="R49" i="1"/>
  <c r="AJ49" i="1"/>
  <c r="R50" i="1"/>
  <c r="AJ50" i="1"/>
  <c r="R51" i="1"/>
  <c r="AJ51" i="1"/>
  <c r="R52" i="1"/>
  <c r="AJ52" i="1"/>
  <c r="R53" i="1"/>
  <c r="AJ53" i="1"/>
  <c r="R54" i="1"/>
  <c r="AJ54" i="1"/>
  <c r="R55" i="1"/>
  <c r="AJ55" i="1"/>
  <c r="R56" i="1"/>
  <c r="AJ56" i="1"/>
  <c r="R57" i="1"/>
  <c r="AJ57" i="1"/>
  <c r="R58" i="1"/>
  <c r="AJ58" i="1"/>
  <c r="R59" i="1"/>
  <c r="AJ59" i="1"/>
  <c r="R60" i="1"/>
  <c r="AJ60" i="1"/>
  <c r="R61" i="1"/>
  <c r="AJ61" i="1"/>
  <c r="R62" i="1"/>
  <c r="AJ62" i="1"/>
  <c r="R63" i="1"/>
  <c r="AJ63" i="1"/>
  <c r="R64" i="1"/>
  <c r="AJ64" i="1"/>
  <c r="R65" i="1"/>
  <c r="AJ65" i="1"/>
  <c r="R66" i="1"/>
  <c r="AJ66" i="1"/>
  <c r="R67" i="1"/>
  <c r="AJ67" i="1"/>
  <c r="R68" i="1"/>
  <c r="AJ68" i="1"/>
  <c r="R69" i="1"/>
  <c r="AJ69" i="1"/>
  <c r="R70" i="1"/>
  <c r="AJ70" i="1"/>
  <c r="R71" i="1"/>
  <c r="AJ71" i="1"/>
  <c r="R72" i="1"/>
  <c r="AJ72" i="1"/>
  <c r="R73" i="1"/>
  <c r="AJ73" i="1"/>
  <c r="R74" i="1"/>
  <c r="AJ74" i="1"/>
  <c r="R75" i="1"/>
  <c r="AJ75" i="1"/>
  <c r="R76" i="1"/>
  <c r="AJ76" i="1"/>
  <c r="R77" i="1"/>
  <c r="AJ77" i="1"/>
  <c r="R78" i="1"/>
  <c r="AJ78" i="1"/>
  <c r="R79" i="1"/>
  <c r="AJ79" i="1"/>
  <c r="R80" i="1"/>
  <c r="AJ80" i="1"/>
  <c r="R81" i="1"/>
  <c r="AJ81" i="1"/>
  <c r="R82" i="1"/>
  <c r="AJ82" i="1"/>
  <c r="R83" i="1"/>
  <c r="AJ83" i="1"/>
  <c r="R84" i="1"/>
  <c r="AJ84" i="1"/>
  <c r="R85" i="1"/>
  <c r="AJ85" i="1"/>
  <c r="R86" i="1"/>
  <c r="AJ86" i="1"/>
  <c r="R87" i="1"/>
  <c r="AJ87" i="1"/>
  <c r="R88" i="1"/>
  <c r="AJ88" i="1"/>
  <c r="R89" i="1"/>
  <c r="AJ89" i="1"/>
  <c r="R90" i="1"/>
  <c r="AJ90" i="1"/>
  <c r="R91" i="1"/>
  <c r="AJ91" i="1"/>
  <c r="R92" i="1"/>
  <c r="AJ92" i="1"/>
  <c r="R93" i="1"/>
  <c r="AJ93" i="1"/>
  <c r="R94" i="1"/>
  <c r="AJ94" i="1"/>
  <c r="R95" i="1"/>
  <c r="AJ95" i="1"/>
  <c r="R96" i="1"/>
  <c r="AJ96" i="1"/>
  <c r="R97" i="1"/>
  <c r="AJ97" i="1"/>
  <c r="R98" i="1"/>
  <c r="AJ98" i="1"/>
  <c r="R99" i="1"/>
  <c r="AJ99" i="1"/>
  <c r="R100" i="1"/>
  <c r="AJ100" i="1"/>
  <c r="R101" i="1"/>
  <c r="AJ101" i="1"/>
  <c r="AW35" i="1"/>
  <c r="AW34" i="1"/>
  <c r="AW33" i="1"/>
  <c r="AW31" i="1"/>
  <c r="AX30" i="1"/>
  <c r="AY30" i="1"/>
  <c r="AZ30" i="1"/>
  <c r="BA30" i="1"/>
  <c r="BB30" i="1"/>
  <c r="BC30" i="1"/>
  <c r="BD30" i="1"/>
  <c r="AX14" i="1"/>
  <c r="AX32" i="1"/>
  <c r="AY14" i="1"/>
  <c r="AY32" i="1"/>
  <c r="AZ14" i="1"/>
  <c r="AZ32" i="1"/>
  <c r="BA14" i="1"/>
  <c r="BA32" i="1"/>
  <c r="BB14" i="1"/>
  <c r="BB32" i="1"/>
  <c r="BC14" i="1"/>
  <c r="BC32" i="1"/>
  <c r="BD14" i="1"/>
  <c r="BD32" i="1"/>
  <c r="AW14" i="1"/>
  <c r="AW32" i="1"/>
  <c r="R102" i="1"/>
  <c r="AJ102" i="1"/>
  <c r="S102" i="1"/>
  <c r="AK102" i="1"/>
  <c r="T102" i="1"/>
  <c r="AL102" i="1"/>
  <c r="U102" i="1"/>
  <c r="AM102" i="1"/>
  <c r="V102" i="1"/>
  <c r="AN102" i="1"/>
  <c r="W102" i="1"/>
  <c r="AO102" i="1"/>
  <c r="X102" i="1"/>
  <c r="AP102" i="1"/>
  <c r="O102" i="1"/>
  <c r="Y102" i="1"/>
  <c r="AQ102" i="1"/>
  <c r="R103" i="1"/>
  <c r="AJ103" i="1"/>
  <c r="S103" i="1"/>
  <c r="AK103" i="1"/>
  <c r="T103" i="1"/>
  <c r="AL103" i="1"/>
  <c r="U103" i="1"/>
  <c r="AM103" i="1"/>
  <c r="V103" i="1"/>
  <c r="AN103" i="1"/>
  <c r="W103" i="1"/>
  <c r="AO103" i="1"/>
  <c r="X103" i="1"/>
  <c r="AP103" i="1"/>
  <c r="O103" i="1"/>
  <c r="Y103" i="1"/>
  <c r="AQ103" i="1"/>
  <c r="R104" i="1"/>
  <c r="AJ104" i="1"/>
  <c r="S104" i="1"/>
  <c r="AK104" i="1"/>
  <c r="T104" i="1"/>
  <c r="AL104" i="1"/>
  <c r="U104" i="1"/>
  <c r="AM104" i="1"/>
  <c r="V104" i="1"/>
  <c r="AN104" i="1"/>
  <c r="W104" i="1"/>
  <c r="AO104" i="1"/>
  <c r="X104" i="1"/>
  <c r="AP104" i="1"/>
  <c r="O104" i="1"/>
  <c r="Y104" i="1"/>
  <c r="AQ104" i="1"/>
  <c r="R105" i="1"/>
  <c r="AJ105" i="1"/>
  <c r="S105" i="1"/>
  <c r="AK105" i="1"/>
  <c r="T105" i="1"/>
  <c r="AL105" i="1"/>
  <c r="U105" i="1"/>
  <c r="AM105" i="1"/>
  <c r="V105" i="1"/>
  <c r="AN105" i="1"/>
  <c r="W105" i="1"/>
  <c r="AO105" i="1"/>
  <c r="X105" i="1"/>
  <c r="AP105" i="1"/>
  <c r="O105" i="1"/>
  <c r="Y105" i="1"/>
  <c r="AQ105" i="1"/>
  <c r="R106" i="1"/>
  <c r="AJ106" i="1"/>
  <c r="S106" i="1"/>
  <c r="AK106" i="1"/>
  <c r="T106" i="1"/>
  <c r="AL106" i="1"/>
  <c r="U106" i="1"/>
  <c r="AM106" i="1"/>
  <c r="V106" i="1"/>
  <c r="AN106" i="1"/>
  <c r="W106" i="1"/>
  <c r="AO106" i="1"/>
  <c r="X106" i="1"/>
  <c r="AP106" i="1"/>
  <c r="O106" i="1"/>
  <c r="Y106" i="1"/>
  <c r="AQ106" i="1"/>
  <c r="R107" i="1"/>
  <c r="AJ107" i="1"/>
  <c r="S107" i="1"/>
  <c r="AK107" i="1"/>
  <c r="T107" i="1"/>
  <c r="AL107" i="1"/>
  <c r="U107" i="1"/>
  <c r="AM107" i="1"/>
  <c r="V107" i="1"/>
  <c r="AN107" i="1"/>
  <c r="W107" i="1"/>
  <c r="AO107" i="1"/>
  <c r="X107" i="1"/>
  <c r="AP107" i="1"/>
  <c r="O107" i="1"/>
  <c r="Y107" i="1"/>
  <c r="AQ107" i="1"/>
  <c r="R108" i="1"/>
  <c r="AJ108" i="1"/>
  <c r="S108" i="1"/>
  <c r="AK108" i="1"/>
  <c r="T108" i="1"/>
  <c r="AL108" i="1"/>
  <c r="U108" i="1"/>
  <c r="AM108" i="1"/>
  <c r="V108" i="1"/>
  <c r="AN108" i="1"/>
  <c r="W108" i="1"/>
  <c r="AO108" i="1"/>
  <c r="X108" i="1"/>
  <c r="AP108" i="1"/>
  <c r="O108" i="1"/>
  <c r="Y108" i="1"/>
  <c r="AQ108" i="1"/>
  <c r="R109" i="1"/>
  <c r="AJ109" i="1"/>
  <c r="S109" i="1"/>
  <c r="AK109" i="1"/>
  <c r="T109" i="1"/>
  <c r="AL109" i="1"/>
  <c r="U109" i="1"/>
  <c r="AM109" i="1"/>
  <c r="V109" i="1"/>
  <c r="AN109" i="1"/>
  <c r="W109" i="1"/>
  <c r="AO109" i="1"/>
  <c r="X109" i="1"/>
  <c r="AP109" i="1"/>
  <c r="O109" i="1"/>
  <c r="Y109" i="1"/>
  <c r="AQ109" i="1"/>
  <c r="R110" i="1"/>
  <c r="AJ110" i="1"/>
  <c r="S110" i="1"/>
  <c r="AK110" i="1"/>
  <c r="T110" i="1"/>
  <c r="AL110" i="1"/>
  <c r="U110" i="1"/>
  <c r="AM110" i="1"/>
  <c r="V110" i="1"/>
  <c r="AN110" i="1"/>
  <c r="W110" i="1"/>
  <c r="AO110" i="1"/>
  <c r="X110" i="1"/>
  <c r="AP110" i="1"/>
  <c r="O110" i="1"/>
  <c r="Y110" i="1"/>
  <c r="AQ110" i="1"/>
  <c r="R111" i="1"/>
  <c r="AJ111" i="1"/>
  <c r="S111" i="1"/>
  <c r="AK111" i="1"/>
  <c r="T111" i="1"/>
  <c r="AL111" i="1"/>
  <c r="U111" i="1"/>
  <c r="AM111" i="1"/>
  <c r="V111" i="1"/>
  <c r="AN111" i="1"/>
  <c r="W111" i="1"/>
  <c r="AO111" i="1"/>
  <c r="X111" i="1"/>
  <c r="AP111" i="1"/>
  <c r="O111" i="1"/>
  <c r="Y111" i="1"/>
  <c r="AQ111" i="1"/>
  <c r="R112" i="1"/>
  <c r="AJ112" i="1"/>
  <c r="S112" i="1"/>
  <c r="AK112" i="1"/>
  <c r="T112" i="1"/>
  <c r="AL112" i="1"/>
  <c r="U112" i="1"/>
  <c r="AM112" i="1"/>
  <c r="V112" i="1"/>
  <c r="AN112" i="1"/>
  <c r="W112" i="1"/>
  <c r="AO112" i="1"/>
  <c r="X112" i="1"/>
  <c r="AP112" i="1"/>
  <c r="O112" i="1"/>
  <c r="Y112" i="1"/>
  <c r="AQ112" i="1"/>
  <c r="R113" i="1"/>
  <c r="AJ113" i="1"/>
  <c r="S113" i="1"/>
  <c r="AK113" i="1"/>
  <c r="T113" i="1"/>
  <c r="AL113" i="1"/>
  <c r="U113" i="1"/>
  <c r="AM113" i="1"/>
  <c r="V113" i="1"/>
  <c r="AN113" i="1"/>
  <c r="W113" i="1"/>
  <c r="AO113" i="1"/>
  <c r="X113" i="1"/>
  <c r="AP113" i="1"/>
  <c r="O113" i="1"/>
  <c r="Y113" i="1"/>
  <c r="AQ113" i="1"/>
  <c r="R114" i="1"/>
  <c r="AJ114" i="1"/>
  <c r="S114" i="1"/>
  <c r="AK114" i="1"/>
  <c r="T114" i="1"/>
  <c r="AL114" i="1"/>
  <c r="U114" i="1"/>
  <c r="AM114" i="1"/>
  <c r="V114" i="1"/>
  <c r="AN114" i="1"/>
  <c r="W114" i="1"/>
  <c r="AO114" i="1"/>
  <c r="X114" i="1"/>
  <c r="AP114" i="1"/>
  <c r="O114" i="1"/>
  <c r="Y114" i="1"/>
  <c r="AQ114" i="1"/>
  <c r="R115" i="1"/>
  <c r="AJ115" i="1"/>
  <c r="S115" i="1"/>
  <c r="AK115" i="1"/>
  <c r="T115" i="1"/>
  <c r="AL115" i="1"/>
  <c r="U115" i="1"/>
  <c r="AM115" i="1"/>
  <c r="V115" i="1"/>
  <c r="AN115" i="1"/>
  <c r="W115" i="1"/>
  <c r="AO115" i="1"/>
  <c r="X115" i="1"/>
  <c r="AP115" i="1"/>
  <c r="O115" i="1"/>
  <c r="Y115" i="1"/>
  <c r="AQ115" i="1"/>
  <c r="R116" i="1"/>
  <c r="AJ116" i="1"/>
  <c r="S116" i="1"/>
  <c r="AK116" i="1"/>
  <c r="T116" i="1"/>
  <c r="AL116" i="1"/>
  <c r="U116" i="1"/>
  <c r="AM116" i="1"/>
  <c r="V116" i="1"/>
  <c r="AN116" i="1"/>
  <c r="W116" i="1"/>
  <c r="AO116" i="1"/>
  <c r="X116" i="1"/>
  <c r="AP116" i="1"/>
  <c r="O116" i="1"/>
  <c r="Y116" i="1"/>
  <c r="AQ116" i="1"/>
  <c r="R117" i="1"/>
  <c r="AJ117" i="1"/>
  <c r="S117" i="1"/>
  <c r="AK117" i="1"/>
  <c r="T117" i="1"/>
  <c r="AL117" i="1"/>
  <c r="U117" i="1"/>
  <c r="AM117" i="1"/>
  <c r="V117" i="1"/>
  <c r="AN117" i="1"/>
  <c r="W117" i="1"/>
  <c r="AO117" i="1"/>
  <c r="X117" i="1"/>
  <c r="AP117" i="1"/>
  <c r="O117" i="1"/>
  <c r="Y117" i="1"/>
  <c r="AQ117" i="1"/>
  <c r="R118" i="1"/>
  <c r="AJ118" i="1"/>
  <c r="S118" i="1"/>
  <c r="AK118" i="1"/>
  <c r="T118" i="1"/>
  <c r="AL118" i="1"/>
  <c r="U118" i="1"/>
  <c r="AM118" i="1"/>
  <c r="V118" i="1"/>
  <c r="AN118" i="1"/>
  <c r="W118" i="1"/>
  <c r="AO118" i="1"/>
  <c r="X118" i="1"/>
  <c r="AP118" i="1"/>
  <c r="O118" i="1"/>
  <c r="Y118" i="1"/>
  <c r="AQ118" i="1"/>
  <c r="R119" i="1"/>
  <c r="AJ119" i="1"/>
  <c r="S119" i="1"/>
  <c r="AK119" i="1"/>
  <c r="T119" i="1"/>
  <c r="AL119" i="1"/>
  <c r="U119" i="1"/>
  <c r="AM119" i="1"/>
  <c r="V119" i="1"/>
  <c r="AN119" i="1"/>
  <c r="W119" i="1"/>
  <c r="AO119" i="1"/>
  <c r="X119" i="1"/>
  <c r="AP119" i="1"/>
  <c r="O119" i="1"/>
  <c r="Y119" i="1"/>
  <c r="AQ119" i="1"/>
  <c r="R120" i="1"/>
  <c r="AJ120" i="1"/>
  <c r="S120" i="1"/>
  <c r="AK120" i="1"/>
  <c r="T120" i="1"/>
  <c r="AL120" i="1"/>
  <c r="U120" i="1"/>
  <c r="AM120" i="1"/>
  <c r="V120" i="1"/>
  <c r="AN120" i="1"/>
  <c r="W120" i="1"/>
  <c r="AO120" i="1"/>
  <c r="X120" i="1"/>
  <c r="AP120" i="1"/>
  <c r="O120" i="1"/>
  <c r="Y120" i="1"/>
  <c r="AQ120" i="1"/>
  <c r="R121" i="1"/>
  <c r="AJ121" i="1"/>
  <c r="S121" i="1"/>
  <c r="AK121" i="1"/>
  <c r="T121" i="1"/>
  <c r="AL121" i="1"/>
  <c r="U121" i="1"/>
  <c r="AM121" i="1"/>
  <c r="V121" i="1"/>
  <c r="AN121" i="1"/>
  <c r="W121" i="1"/>
  <c r="AO121" i="1"/>
  <c r="X121" i="1"/>
  <c r="AP121" i="1"/>
  <c r="O121" i="1"/>
  <c r="Y121" i="1"/>
  <c r="AQ121" i="1"/>
  <c r="R122" i="1"/>
  <c r="AJ122" i="1"/>
  <c r="S122" i="1"/>
  <c r="AK122" i="1"/>
  <c r="T122" i="1"/>
  <c r="AL122" i="1"/>
  <c r="U122" i="1"/>
  <c r="AM122" i="1"/>
  <c r="V122" i="1"/>
  <c r="AN122" i="1"/>
  <c r="W122" i="1"/>
  <c r="AO122" i="1"/>
  <c r="X122" i="1"/>
  <c r="AP122" i="1"/>
  <c r="O122" i="1"/>
  <c r="Y122" i="1"/>
  <c r="AQ122" i="1"/>
  <c r="R123" i="1"/>
  <c r="AJ123" i="1"/>
  <c r="S123" i="1"/>
  <c r="AK123" i="1"/>
  <c r="T123" i="1"/>
  <c r="AL123" i="1"/>
  <c r="U123" i="1"/>
  <c r="AM123" i="1"/>
  <c r="V123" i="1"/>
  <c r="AN123" i="1"/>
  <c r="W123" i="1"/>
  <c r="AO123" i="1"/>
  <c r="X123" i="1"/>
  <c r="AP123" i="1"/>
  <c r="O123" i="1"/>
  <c r="Y123" i="1"/>
  <c r="AQ123" i="1"/>
  <c r="R124" i="1"/>
  <c r="AJ124" i="1"/>
  <c r="S124" i="1"/>
  <c r="AK124" i="1"/>
  <c r="T124" i="1"/>
  <c r="AL124" i="1"/>
  <c r="U124" i="1"/>
  <c r="AM124" i="1"/>
  <c r="V124" i="1"/>
  <c r="AN124" i="1"/>
  <c r="W124" i="1"/>
  <c r="AO124" i="1"/>
  <c r="X124" i="1"/>
  <c r="AP124" i="1"/>
  <c r="O124" i="1"/>
  <c r="Y124" i="1"/>
  <c r="AQ124" i="1"/>
  <c r="R125" i="1"/>
  <c r="AJ125" i="1"/>
  <c r="S125" i="1"/>
  <c r="AK125" i="1"/>
  <c r="T125" i="1"/>
  <c r="AL125" i="1"/>
  <c r="U125" i="1"/>
  <c r="AM125" i="1"/>
  <c r="V125" i="1"/>
  <c r="AN125" i="1"/>
  <c r="W125" i="1"/>
  <c r="AO125" i="1"/>
  <c r="X125" i="1"/>
  <c r="AP125" i="1"/>
  <c r="O125" i="1"/>
  <c r="Y125" i="1"/>
  <c r="AQ125" i="1"/>
  <c r="R126" i="1"/>
  <c r="AJ126" i="1"/>
  <c r="S126" i="1"/>
  <c r="AK126" i="1"/>
  <c r="T126" i="1"/>
  <c r="AL126" i="1"/>
  <c r="U126" i="1"/>
  <c r="AM126" i="1"/>
  <c r="V126" i="1"/>
  <c r="AN126" i="1"/>
  <c r="W126" i="1"/>
  <c r="AO126" i="1"/>
  <c r="X126" i="1"/>
  <c r="AP126" i="1"/>
  <c r="O126" i="1"/>
  <c r="Y126" i="1"/>
  <c r="AQ126" i="1"/>
  <c r="R127" i="1"/>
  <c r="AJ127" i="1"/>
  <c r="S127" i="1"/>
  <c r="AK127" i="1"/>
  <c r="T127" i="1"/>
  <c r="AL127" i="1"/>
  <c r="U127" i="1"/>
  <c r="AM127" i="1"/>
  <c r="V127" i="1"/>
  <c r="AN127" i="1"/>
  <c r="W127" i="1"/>
  <c r="AO127" i="1"/>
  <c r="X127" i="1"/>
  <c r="AP127" i="1"/>
  <c r="O127" i="1"/>
  <c r="Y127" i="1"/>
  <c r="AQ127" i="1"/>
  <c r="R128" i="1"/>
  <c r="AJ128" i="1"/>
  <c r="S128" i="1"/>
  <c r="AK128" i="1"/>
  <c r="T128" i="1"/>
  <c r="AL128" i="1"/>
  <c r="U128" i="1"/>
  <c r="AM128" i="1"/>
  <c r="V128" i="1"/>
  <c r="AN128" i="1"/>
  <c r="W128" i="1"/>
  <c r="AO128" i="1"/>
  <c r="X128" i="1"/>
  <c r="AP128" i="1"/>
  <c r="O128" i="1"/>
  <c r="Y128" i="1"/>
  <c r="AQ128" i="1"/>
  <c r="R129" i="1"/>
  <c r="AJ129" i="1"/>
  <c r="S129" i="1"/>
  <c r="AK129" i="1"/>
  <c r="T129" i="1"/>
  <c r="AL129" i="1"/>
  <c r="U129" i="1"/>
  <c r="AM129" i="1"/>
  <c r="V129" i="1"/>
  <c r="AN129" i="1"/>
  <c r="W129" i="1"/>
  <c r="AO129" i="1"/>
  <c r="X129" i="1"/>
  <c r="AP129" i="1"/>
  <c r="O129" i="1"/>
  <c r="Y129" i="1"/>
  <c r="AQ129" i="1"/>
  <c r="R130" i="1"/>
  <c r="AJ130" i="1"/>
  <c r="S130" i="1"/>
  <c r="AK130" i="1"/>
  <c r="T130" i="1"/>
  <c r="AL130" i="1"/>
  <c r="U130" i="1"/>
  <c r="AM130" i="1"/>
  <c r="V130" i="1"/>
  <c r="AN130" i="1"/>
  <c r="W130" i="1"/>
  <c r="AO130" i="1"/>
  <c r="X130" i="1"/>
  <c r="AP130" i="1"/>
  <c r="O130" i="1"/>
  <c r="Y130" i="1"/>
  <c r="AQ130" i="1"/>
  <c r="R131" i="1"/>
  <c r="AJ131" i="1"/>
  <c r="S131" i="1"/>
  <c r="AK131" i="1"/>
  <c r="T131" i="1"/>
  <c r="AL131" i="1"/>
  <c r="U131" i="1"/>
  <c r="AM131" i="1"/>
  <c r="V131" i="1"/>
  <c r="AN131" i="1"/>
  <c r="W131" i="1"/>
  <c r="AO131" i="1"/>
  <c r="X131" i="1"/>
  <c r="AP131" i="1"/>
  <c r="O131" i="1"/>
  <c r="Y131" i="1"/>
  <c r="AQ131" i="1"/>
  <c r="R132" i="1"/>
  <c r="AJ132" i="1"/>
  <c r="S132" i="1"/>
  <c r="AK132" i="1"/>
  <c r="T132" i="1"/>
  <c r="AL132" i="1"/>
  <c r="U132" i="1"/>
  <c r="AM132" i="1"/>
  <c r="V132" i="1"/>
  <c r="AN132" i="1"/>
  <c r="W132" i="1"/>
  <c r="AO132" i="1"/>
  <c r="X132" i="1"/>
  <c r="AP132" i="1"/>
  <c r="O132" i="1"/>
  <c r="Y132" i="1"/>
  <c r="AQ132" i="1"/>
  <c r="R133" i="1"/>
  <c r="AJ133" i="1"/>
  <c r="S133" i="1"/>
  <c r="AK133" i="1"/>
  <c r="T133" i="1"/>
  <c r="AL133" i="1"/>
  <c r="U133" i="1"/>
  <c r="AM133" i="1"/>
  <c r="V133" i="1"/>
  <c r="AN133" i="1"/>
  <c r="W133" i="1"/>
  <c r="AO133" i="1"/>
  <c r="X133" i="1"/>
  <c r="AP133" i="1"/>
  <c r="O133" i="1"/>
  <c r="Y133" i="1"/>
  <c r="AQ133" i="1"/>
  <c r="R134" i="1"/>
  <c r="AJ134" i="1"/>
  <c r="S134" i="1"/>
  <c r="AK134" i="1"/>
  <c r="T134" i="1"/>
  <c r="AL134" i="1"/>
  <c r="U134" i="1"/>
  <c r="AM134" i="1"/>
  <c r="V134" i="1"/>
  <c r="AN134" i="1"/>
  <c r="W134" i="1"/>
  <c r="AO134" i="1"/>
  <c r="X134" i="1"/>
  <c r="AP134" i="1"/>
  <c r="O134" i="1"/>
  <c r="Y134" i="1"/>
  <c r="AQ134" i="1"/>
  <c r="R135" i="1"/>
  <c r="AJ135" i="1"/>
  <c r="S135" i="1"/>
  <c r="AK135" i="1"/>
  <c r="T135" i="1"/>
  <c r="AL135" i="1"/>
  <c r="U135" i="1"/>
  <c r="AM135" i="1"/>
  <c r="V135" i="1"/>
  <c r="AN135" i="1"/>
  <c r="W135" i="1"/>
  <c r="AO135" i="1"/>
  <c r="X135" i="1"/>
  <c r="AP135" i="1"/>
  <c r="O135" i="1"/>
  <c r="Y135" i="1"/>
  <c r="AQ135" i="1"/>
  <c r="R136" i="1"/>
  <c r="AJ136" i="1"/>
  <c r="S136" i="1"/>
  <c r="AK136" i="1"/>
  <c r="T136" i="1"/>
  <c r="AL136" i="1"/>
  <c r="U136" i="1"/>
  <c r="AM136" i="1"/>
  <c r="V136" i="1"/>
  <c r="AN136" i="1"/>
  <c r="W136" i="1"/>
  <c r="AO136" i="1"/>
  <c r="X136" i="1"/>
  <c r="AP136" i="1"/>
  <c r="O136" i="1"/>
  <c r="Y136" i="1"/>
  <c r="AQ136" i="1"/>
  <c r="R137" i="1"/>
  <c r="AJ137" i="1"/>
  <c r="S137" i="1"/>
  <c r="AK137" i="1"/>
  <c r="T137" i="1"/>
  <c r="AL137" i="1"/>
  <c r="U137" i="1"/>
  <c r="AM137" i="1"/>
  <c r="V137" i="1"/>
  <c r="AN137" i="1"/>
  <c r="W137" i="1"/>
  <c r="AO137" i="1"/>
  <c r="X137" i="1"/>
  <c r="AP137" i="1"/>
  <c r="O137" i="1"/>
  <c r="Y137" i="1"/>
  <c r="AQ137" i="1"/>
  <c r="R138" i="1"/>
  <c r="AJ138" i="1"/>
  <c r="S138" i="1"/>
  <c r="AK138" i="1"/>
  <c r="T138" i="1"/>
  <c r="AL138" i="1"/>
  <c r="U138" i="1"/>
  <c r="AM138" i="1"/>
  <c r="V138" i="1"/>
  <c r="AN138" i="1"/>
  <c r="W138" i="1"/>
  <c r="AO138" i="1"/>
  <c r="X138" i="1"/>
  <c r="AP138" i="1"/>
  <c r="O138" i="1"/>
  <c r="Y138" i="1"/>
  <c r="AQ138" i="1"/>
  <c r="R139" i="1"/>
  <c r="AJ139" i="1"/>
  <c r="S139" i="1"/>
  <c r="AK139" i="1"/>
  <c r="T139" i="1"/>
  <c r="AL139" i="1"/>
  <c r="U139" i="1"/>
  <c r="AM139" i="1"/>
  <c r="V139" i="1"/>
  <c r="AN139" i="1"/>
  <c r="W139" i="1"/>
  <c r="AO139" i="1"/>
  <c r="X139" i="1"/>
  <c r="AP139" i="1"/>
  <c r="O139" i="1"/>
  <c r="Y139" i="1"/>
  <c r="AQ139" i="1"/>
  <c r="R140" i="1"/>
  <c r="AJ140" i="1"/>
  <c r="S140" i="1"/>
  <c r="AK140" i="1"/>
  <c r="T140" i="1"/>
  <c r="AL140" i="1"/>
  <c r="U140" i="1"/>
  <c r="AM140" i="1"/>
  <c r="V140" i="1"/>
  <c r="AN140" i="1"/>
  <c r="W140" i="1"/>
  <c r="AO140" i="1"/>
  <c r="X140" i="1"/>
  <c r="AP140" i="1"/>
  <c r="O140" i="1"/>
  <c r="Y140" i="1"/>
  <c r="AQ140" i="1"/>
  <c r="R141" i="1"/>
  <c r="AJ141" i="1"/>
  <c r="S141" i="1"/>
  <c r="AK141" i="1"/>
  <c r="T141" i="1"/>
  <c r="AL141" i="1"/>
  <c r="U141" i="1"/>
  <c r="AM141" i="1"/>
  <c r="V141" i="1"/>
  <c r="AN141" i="1"/>
  <c r="W141" i="1"/>
  <c r="AO141" i="1"/>
  <c r="X141" i="1"/>
  <c r="AP141" i="1"/>
  <c r="O141" i="1"/>
  <c r="Y141" i="1"/>
  <c r="AQ141" i="1"/>
  <c r="R142" i="1"/>
  <c r="AJ142" i="1"/>
  <c r="S142" i="1"/>
  <c r="AK142" i="1"/>
  <c r="T142" i="1"/>
  <c r="AL142" i="1"/>
  <c r="U142" i="1"/>
  <c r="AM142" i="1"/>
  <c r="V142" i="1"/>
  <c r="AN142" i="1"/>
  <c r="W142" i="1"/>
  <c r="AO142" i="1"/>
  <c r="X142" i="1"/>
  <c r="AP142" i="1"/>
  <c r="O142" i="1"/>
  <c r="Y142" i="1"/>
  <c r="AQ142" i="1"/>
  <c r="R143" i="1"/>
  <c r="AJ143" i="1"/>
  <c r="S143" i="1"/>
  <c r="AK143" i="1"/>
  <c r="T143" i="1"/>
  <c r="AL143" i="1"/>
  <c r="U143" i="1"/>
  <c r="AM143" i="1"/>
  <c r="V143" i="1"/>
  <c r="AN143" i="1"/>
  <c r="W143" i="1"/>
  <c r="AO143" i="1"/>
  <c r="X143" i="1"/>
  <c r="AP143" i="1"/>
  <c r="O143" i="1"/>
  <c r="Y143" i="1"/>
  <c r="AQ143" i="1"/>
  <c r="R144" i="1"/>
  <c r="AJ144" i="1"/>
  <c r="S144" i="1"/>
  <c r="AK144" i="1"/>
  <c r="T144" i="1"/>
  <c r="AL144" i="1"/>
  <c r="U144" i="1"/>
  <c r="AM144" i="1"/>
  <c r="V144" i="1"/>
  <c r="AN144" i="1"/>
  <c r="W144" i="1"/>
  <c r="AO144" i="1"/>
  <c r="X144" i="1"/>
  <c r="AP144" i="1"/>
  <c r="O144" i="1"/>
  <c r="Y144" i="1"/>
  <c r="AQ144" i="1"/>
  <c r="R145" i="1"/>
  <c r="AJ145" i="1"/>
  <c r="S145" i="1"/>
  <c r="AK145" i="1"/>
  <c r="T145" i="1"/>
  <c r="AL145" i="1"/>
  <c r="U145" i="1"/>
  <c r="AM145" i="1"/>
  <c r="V145" i="1"/>
  <c r="AN145" i="1"/>
  <c r="W145" i="1"/>
  <c r="AO145" i="1"/>
  <c r="X145" i="1"/>
  <c r="AP145" i="1"/>
  <c r="O145" i="1"/>
  <c r="Y145" i="1"/>
  <c r="AQ145" i="1"/>
  <c r="R146" i="1"/>
  <c r="AJ146" i="1"/>
  <c r="S146" i="1"/>
  <c r="AK146" i="1"/>
  <c r="T146" i="1"/>
  <c r="AL146" i="1"/>
  <c r="U146" i="1"/>
  <c r="AM146" i="1"/>
  <c r="V146" i="1"/>
  <c r="AN146" i="1"/>
  <c r="W146" i="1"/>
  <c r="AO146" i="1"/>
  <c r="X146" i="1"/>
  <c r="AP146" i="1"/>
  <c r="O146" i="1"/>
  <c r="Y146" i="1"/>
  <c r="AQ146" i="1"/>
  <c r="R147" i="1"/>
  <c r="AJ147" i="1"/>
  <c r="S147" i="1"/>
  <c r="AK147" i="1"/>
  <c r="T147" i="1"/>
  <c r="AL147" i="1"/>
  <c r="U147" i="1"/>
  <c r="AM147" i="1"/>
  <c r="V147" i="1"/>
  <c r="AN147" i="1"/>
  <c r="W147" i="1"/>
  <c r="AO147" i="1"/>
  <c r="X147" i="1"/>
  <c r="AP147" i="1"/>
  <c r="O147" i="1"/>
  <c r="Y147" i="1"/>
  <c r="AQ147" i="1"/>
  <c r="R148" i="1"/>
  <c r="AJ148" i="1"/>
  <c r="S148" i="1"/>
  <c r="AK148" i="1"/>
  <c r="T148" i="1"/>
  <c r="AL148" i="1"/>
  <c r="U148" i="1"/>
  <c r="AM148" i="1"/>
  <c r="V148" i="1"/>
  <c r="AN148" i="1"/>
  <c r="W148" i="1"/>
  <c r="AO148" i="1"/>
  <c r="X148" i="1"/>
  <c r="AP148" i="1"/>
  <c r="O148" i="1"/>
  <c r="Y148" i="1"/>
  <c r="AQ148" i="1"/>
  <c r="R149" i="1"/>
  <c r="AJ149" i="1"/>
  <c r="S149" i="1"/>
  <c r="AK149" i="1"/>
  <c r="T149" i="1"/>
  <c r="AL149" i="1"/>
  <c r="U149" i="1"/>
  <c r="AM149" i="1"/>
  <c r="V149" i="1"/>
  <c r="AN149" i="1"/>
  <c r="W149" i="1"/>
  <c r="AO149" i="1"/>
  <c r="X149" i="1"/>
  <c r="AP149" i="1"/>
  <c r="O149" i="1"/>
  <c r="Y149" i="1"/>
  <c r="AQ149" i="1"/>
  <c r="R150" i="1"/>
  <c r="AJ150" i="1"/>
  <c r="S150" i="1"/>
  <c r="AK150" i="1"/>
  <c r="T150" i="1"/>
  <c r="AL150" i="1"/>
  <c r="U150" i="1"/>
  <c r="AM150" i="1"/>
  <c r="V150" i="1"/>
  <c r="AN150" i="1"/>
  <c r="W150" i="1"/>
  <c r="AO150" i="1"/>
  <c r="X150" i="1"/>
  <c r="AP150" i="1"/>
  <c r="O150" i="1"/>
  <c r="Y150" i="1"/>
  <c r="AQ150" i="1"/>
  <c r="R151" i="1"/>
  <c r="AJ151" i="1"/>
  <c r="S151" i="1"/>
  <c r="AK151" i="1"/>
  <c r="T151" i="1"/>
  <c r="AL151" i="1"/>
  <c r="U151" i="1"/>
  <c r="AM151" i="1"/>
  <c r="V151" i="1"/>
  <c r="AN151" i="1"/>
  <c r="W151" i="1"/>
  <c r="AO151" i="1"/>
  <c r="X151" i="1"/>
  <c r="AP151" i="1"/>
  <c r="O151" i="1"/>
  <c r="Y151" i="1"/>
  <c r="AQ151" i="1"/>
  <c r="R152" i="1"/>
  <c r="AJ152" i="1"/>
  <c r="S152" i="1"/>
  <c r="AK152" i="1"/>
  <c r="T152" i="1"/>
  <c r="AL152" i="1"/>
  <c r="U152" i="1"/>
  <c r="AM152" i="1"/>
  <c r="V152" i="1"/>
  <c r="AN152" i="1"/>
  <c r="W152" i="1"/>
  <c r="AO152" i="1"/>
  <c r="X152" i="1"/>
  <c r="AP152" i="1"/>
  <c r="O152" i="1"/>
  <c r="Y152" i="1"/>
  <c r="AQ152" i="1"/>
  <c r="R153" i="1"/>
  <c r="AJ153" i="1"/>
  <c r="S153" i="1"/>
  <c r="AK153" i="1"/>
  <c r="T153" i="1"/>
  <c r="AL153" i="1"/>
  <c r="U153" i="1"/>
  <c r="AM153" i="1"/>
  <c r="V153" i="1"/>
  <c r="AN153" i="1"/>
  <c r="W153" i="1"/>
  <c r="AO153" i="1"/>
  <c r="X153" i="1"/>
  <c r="AP153" i="1"/>
  <c r="O153" i="1"/>
  <c r="Y153" i="1"/>
  <c r="AQ153" i="1"/>
  <c r="R154" i="1"/>
  <c r="AJ154" i="1"/>
  <c r="S154" i="1"/>
  <c r="AK154" i="1"/>
  <c r="T154" i="1"/>
  <c r="AL154" i="1"/>
  <c r="U154" i="1"/>
  <c r="AM154" i="1"/>
  <c r="V154" i="1"/>
  <c r="AN154" i="1"/>
  <c r="W154" i="1"/>
  <c r="AO154" i="1"/>
  <c r="X154" i="1"/>
  <c r="AP154" i="1"/>
  <c r="O154" i="1"/>
  <c r="Y154" i="1"/>
  <c r="AQ154" i="1"/>
  <c r="R155" i="1"/>
  <c r="AJ155" i="1"/>
  <c r="S155" i="1"/>
  <c r="AK155" i="1"/>
  <c r="T155" i="1"/>
  <c r="AL155" i="1"/>
  <c r="U155" i="1"/>
  <c r="AM155" i="1"/>
  <c r="V155" i="1"/>
  <c r="AN155" i="1"/>
  <c r="W155" i="1"/>
  <c r="AO155" i="1"/>
  <c r="X155" i="1"/>
  <c r="AP155" i="1"/>
  <c r="O155" i="1"/>
  <c r="Y155" i="1"/>
  <c r="AQ155" i="1"/>
  <c r="R156" i="1"/>
  <c r="AJ156" i="1"/>
  <c r="S156" i="1"/>
  <c r="AK156" i="1"/>
  <c r="T156" i="1"/>
  <c r="AL156" i="1"/>
  <c r="U156" i="1"/>
  <c r="AM156" i="1"/>
  <c r="V156" i="1"/>
  <c r="AN156" i="1"/>
  <c r="W156" i="1"/>
  <c r="AO156" i="1"/>
  <c r="X156" i="1"/>
  <c r="AP156" i="1"/>
  <c r="O156" i="1"/>
  <c r="Y156" i="1"/>
  <c r="AQ156" i="1"/>
  <c r="R157" i="1"/>
  <c r="AJ157" i="1"/>
  <c r="S157" i="1"/>
  <c r="AK157" i="1"/>
  <c r="T157" i="1"/>
  <c r="AL157" i="1"/>
  <c r="U157" i="1"/>
  <c r="AM157" i="1"/>
  <c r="V157" i="1"/>
  <c r="AN157" i="1"/>
  <c r="W157" i="1"/>
  <c r="AO157" i="1"/>
  <c r="X157" i="1"/>
  <c r="AP157" i="1"/>
  <c r="O157" i="1"/>
  <c r="Y157" i="1"/>
  <c r="AQ157" i="1"/>
  <c r="R158" i="1"/>
  <c r="AJ158" i="1"/>
  <c r="S158" i="1"/>
  <c r="AK158" i="1"/>
  <c r="T158" i="1"/>
  <c r="AL158" i="1"/>
  <c r="U158" i="1"/>
  <c r="AM158" i="1"/>
  <c r="V158" i="1"/>
  <c r="AN158" i="1"/>
  <c r="W158" i="1"/>
  <c r="AO158" i="1"/>
  <c r="X158" i="1"/>
  <c r="AP158" i="1"/>
  <c r="O158" i="1"/>
  <c r="Y158" i="1"/>
  <c r="AQ158" i="1"/>
  <c r="R159" i="1"/>
  <c r="AJ159" i="1"/>
  <c r="S159" i="1"/>
  <c r="AK159" i="1"/>
  <c r="T159" i="1"/>
  <c r="AL159" i="1"/>
  <c r="U159" i="1"/>
  <c r="AM159" i="1"/>
  <c r="V159" i="1"/>
  <c r="AN159" i="1"/>
  <c r="W159" i="1"/>
  <c r="AO159" i="1"/>
  <c r="X159" i="1"/>
  <c r="AP159" i="1"/>
  <c r="O159" i="1"/>
  <c r="Y159" i="1"/>
  <c r="AQ159" i="1"/>
  <c r="R160" i="1"/>
  <c r="AJ160" i="1"/>
  <c r="S160" i="1"/>
  <c r="AK160" i="1"/>
  <c r="T160" i="1"/>
  <c r="AL160" i="1"/>
  <c r="U160" i="1"/>
  <c r="AM160" i="1"/>
  <c r="V160" i="1"/>
  <c r="AN160" i="1"/>
  <c r="W160" i="1"/>
  <c r="AO160" i="1"/>
  <c r="X160" i="1"/>
  <c r="AP160" i="1"/>
  <c r="O160" i="1"/>
  <c r="Y160" i="1"/>
  <c r="AQ160" i="1"/>
  <c r="R161" i="1"/>
  <c r="AJ161" i="1"/>
  <c r="S161" i="1"/>
  <c r="AK161" i="1"/>
  <c r="T161" i="1"/>
  <c r="AL161" i="1"/>
  <c r="U161" i="1"/>
  <c r="AM161" i="1"/>
  <c r="V161" i="1"/>
  <c r="AN161" i="1"/>
  <c r="W161" i="1"/>
  <c r="AO161" i="1"/>
  <c r="X161" i="1"/>
  <c r="AP161" i="1"/>
  <c r="O161" i="1"/>
  <c r="Y161" i="1"/>
  <c r="AQ161" i="1"/>
  <c r="R162" i="1"/>
  <c r="AJ162" i="1"/>
  <c r="S162" i="1"/>
  <c r="AK162" i="1"/>
  <c r="T162" i="1"/>
  <c r="AL162" i="1"/>
  <c r="U162" i="1"/>
  <c r="AM162" i="1"/>
  <c r="V162" i="1"/>
  <c r="AN162" i="1"/>
  <c r="W162" i="1"/>
  <c r="AO162" i="1"/>
  <c r="X162" i="1"/>
  <c r="AP162" i="1"/>
  <c r="O162" i="1"/>
  <c r="Y162" i="1"/>
  <c r="AQ162" i="1"/>
  <c r="R163" i="1"/>
  <c r="AJ163" i="1"/>
  <c r="S163" i="1"/>
  <c r="AK163" i="1"/>
  <c r="T163" i="1"/>
  <c r="AL163" i="1"/>
  <c r="U163" i="1"/>
  <c r="AM163" i="1"/>
  <c r="V163" i="1"/>
  <c r="AN163" i="1"/>
  <c r="W163" i="1"/>
  <c r="AO163" i="1"/>
  <c r="X163" i="1"/>
  <c r="AP163" i="1"/>
  <c r="O163" i="1"/>
  <c r="Y163" i="1"/>
  <c r="AQ163" i="1"/>
  <c r="R164" i="1"/>
  <c r="AJ164" i="1"/>
  <c r="S164" i="1"/>
  <c r="AK164" i="1"/>
  <c r="T164" i="1"/>
  <c r="AL164" i="1"/>
  <c r="U164" i="1"/>
  <c r="AM164" i="1"/>
  <c r="V164" i="1"/>
  <c r="AN164" i="1"/>
  <c r="W164" i="1"/>
  <c r="AO164" i="1"/>
  <c r="X164" i="1"/>
  <c r="AP164" i="1"/>
  <c r="O164" i="1"/>
  <c r="Y164" i="1"/>
  <c r="AQ164" i="1"/>
  <c r="R165" i="1"/>
  <c r="AJ165" i="1"/>
  <c r="S165" i="1"/>
  <c r="AK165" i="1"/>
  <c r="T165" i="1"/>
  <c r="AL165" i="1"/>
  <c r="U165" i="1"/>
  <c r="AM165" i="1"/>
  <c r="V165" i="1"/>
  <c r="AN165" i="1"/>
  <c r="W165" i="1"/>
  <c r="AO165" i="1"/>
  <c r="X165" i="1"/>
  <c r="AP165" i="1"/>
  <c r="O165" i="1"/>
  <c r="Y165" i="1"/>
  <c r="AQ165" i="1"/>
  <c r="R166" i="1"/>
  <c r="AJ166" i="1"/>
  <c r="S166" i="1"/>
  <c r="AK166" i="1"/>
  <c r="T166" i="1"/>
  <c r="AL166" i="1"/>
  <c r="U166" i="1"/>
  <c r="AM166" i="1"/>
  <c r="V166" i="1"/>
  <c r="AN166" i="1"/>
  <c r="W166" i="1"/>
  <c r="AO166" i="1"/>
  <c r="X166" i="1"/>
  <c r="AP166" i="1"/>
  <c r="O166" i="1"/>
  <c r="Y166" i="1"/>
  <c r="AQ166" i="1"/>
  <c r="R167" i="1"/>
  <c r="AJ167" i="1"/>
  <c r="S167" i="1"/>
  <c r="AK167" i="1"/>
  <c r="T167" i="1"/>
  <c r="AL167" i="1"/>
  <c r="U167" i="1"/>
  <c r="AM167" i="1"/>
  <c r="V167" i="1"/>
  <c r="AN167" i="1"/>
  <c r="W167" i="1"/>
  <c r="AO167" i="1"/>
  <c r="X167" i="1"/>
  <c r="AP167" i="1"/>
  <c r="O167" i="1"/>
  <c r="Y167" i="1"/>
  <c r="AQ167" i="1"/>
  <c r="R168" i="1"/>
  <c r="AJ168" i="1"/>
  <c r="S168" i="1"/>
  <c r="AK168" i="1"/>
  <c r="T168" i="1"/>
  <c r="AL168" i="1"/>
  <c r="U168" i="1"/>
  <c r="AM168" i="1"/>
  <c r="V168" i="1"/>
  <c r="AN168" i="1"/>
  <c r="W168" i="1"/>
  <c r="AO168" i="1"/>
  <c r="X168" i="1"/>
  <c r="AP168" i="1"/>
  <c r="O168" i="1"/>
  <c r="Y168" i="1"/>
  <c r="AQ168" i="1"/>
  <c r="R169" i="1"/>
  <c r="AJ169" i="1"/>
  <c r="S169" i="1"/>
  <c r="AK169" i="1"/>
  <c r="T169" i="1"/>
  <c r="AL169" i="1"/>
  <c r="U169" i="1"/>
  <c r="AM169" i="1"/>
  <c r="V169" i="1"/>
  <c r="AN169" i="1"/>
  <c r="W169" i="1"/>
  <c r="AO169" i="1"/>
  <c r="X169" i="1"/>
  <c r="AP169" i="1"/>
  <c r="O169" i="1"/>
  <c r="Y169" i="1"/>
  <c r="AQ169" i="1"/>
  <c r="R170" i="1"/>
  <c r="AJ170" i="1"/>
  <c r="S170" i="1"/>
  <c r="AK170" i="1"/>
  <c r="T170" i="1"/>
  <c r="AL170" i="1"/>
  <c r="U170" i="1"/>
  <c r="AM170" i="1"/>
  <c r="V170" i="1"/>
  <c r="AN170" i="1"/>
  <c r="W170" i="1"/>
  <c r="AO170" i="1"/>
  <c r="X170" i="1"/>
  <c r="AP170" i="1"/>
  <c r="O170" i="1"/>
  <c r="Y170" i="1"/>
  <c r="AQ170" i="1"/>
  <c r="R171" i="1"/>
  <c r="AJ171" i="1"/>
  <c r="S171" i="1"/>
  <c r="AK171" i="1"/>
  <c r="T171" i="1"/>
  <c r="AL171" i="1"/>
  <c r="U171" i="1"/>
  <c r="AM171" i="1"/>
  <c r="V171" i="1"/>
  <c r="AN171" i="1"/>
  <c r="W171" i="1"/>
  <c r="AO171" i="1"/>
  <c r="X171" i="1"/>
  <c r="AP171" i="1"/>
  <c r="O171" i="1"/>
  <c r="Y171" i="1"/>
  <c r="AQ171" i="1"/>
  <c r="R172" i="1"/>
  <c r="AJ172" i="1"/>
  <c r="S172" i="1"/>
  <c r="AK172" i="1"/>
  <c r="T172" i="1"/>
  <c r="AL172" i="1"/>
  <c r="U172" i="1"/>
  <c r="AM172" i="1"/>
  <c r="V172" i="1"/>
  <c r="AN172" i="1"/>
  <c r="W172" i="1"/>
  <c r="AO172" i="1"/>
  <c r="X172" i="1"/>
  <c r="AP172" i="1"/>
  <c r="O172" i="1"/>
  <c r="Y172" i="1"/>
  <c r="AQ172" i="1"/>
  <c r="R173" i="1"/>
  <c r="AJ173" i="1"/>
  <c r="S173" i="1"/>
  <c r="AK173" i="1"/>
  <c r="T173" i="1"/>
  <c r="AL173" i="1"/>
  <c r="U173" i="1"/>
  <c r="AM173" i="1"/>
  <c r="V173" i="1"/>
  <c r="AN173" i="1"/>
  <c r="W173" i="1"/>
  <c r="AO173" i="1"/>
  <c r="X173" i="1"/>
  <c r="AP173" i="1"/>
  <c r="O173" i="1"/>
  <c r="Y173" i="1"/>
  <c r="AQ173" i="1"/>
  <c r="R174" i="1"/>
  <c r="AJ174" i="1"/>
  <c r="S174" i="1"/>
  <c r="AK174" i="1"/>
  <c r="T174" i="1"/>
  <c r="AL174" i="1"/>
  <c r="U174" i="1"/>
  <c r="AM174" i="1"/>
  <c r="V174" i="1"/>
  <c r="AN174" i="1"/>
  <c r="W174" i="1"/>
  <c r="AO174" i="1"/>
  <c r="X174" i="1"/>
  <c r="AP174" i="1"/>
  <c r="O174" i="1"/>
  <c r="Y174" i="1"/>
  <c r="AQ174" i="1"/>
  <c r="R175" i="1"/>
  <c r="AJ175" i="1"/>
  <c r="S175" i="1"/>
  <c r="AK175" i="1"/>
  <c r="T175" i="1"/>
  <c r="AL175" i="1"/>
  <c r="U175" i="1"/>
  <c r="AM175" i="1"/>
  <c r="V175" i="1"/>
  <c r="AN175" i="1"/>
  <c r="W175" i="1"/>
  <c r="AO175" i="1"/>
  <c r="X175" i="1"/>
  <c r="AP175" i="1"/>
  <c r="O175" i="1"/>
  <c r="Y175" i="1"/>
  <c r="AQ175" i="1"/>
  <c r="R176" i="1"/>
  <c r="AJ176" i="1"/>
  <c r="S176" i="1"/>
  <c r="AK176" i="1"/>
  <c r="T176" i="1"/>
  <c r="AL176" i="1"/>
  <c r="U176" i="1"/>
  <c r="AM176" i="1"/>
  <c r="V176" i="1"/>
  <c r="AN176" i="1"/>
  <c r="W176" i="1"/>
  <c r="AO176" i="1"/>
  <c r="X176" i="1"/>
  <c r="AP176" i="1"/>
  <c r="O176" i="1"/>
  <c r="Y176" i="1"/>
  <c r="AQ176" i="1"/>
  <c r="R177" i="1"/>
  <c r="AJ177" i="1"/>
  <c r="S177" i="1"/>
  <c r="AK177" i="1"/>
  <c r="T177" i="1"/>
  <c r="AL177" i="1"/>
  <c r="U177" i="1"/>
  <c r="AM177" i="1"/>
  <c r="V177" i="1"/>
  <c r="AN177" i="1"/>
  <c r="W177" i="1"/>
  <c r="AO177" i="1"/>
  <c r="X177" i="1"/>
  <c r="AP177" i="1"/>
  <c r="O177" i="1"/>
  <c r="Y177" i="1"/>
  <c r="AQ177" i="1"/>
  <c r="R178" i="1"/>
  <c r="AJ178" i="1"/>
  <c r="S178" i="1"/>
  <c r="AK178" i="1"/>
  <c r="T178" i="1"/>
  <c r="AL178" i="1"/>
  <c r="U178" i="1"/>
  <c r="AM178" i="1"/>
  <c r="V178" i="1"/>
  <c r="AN178" i="1"/>
  <c r="W178" i="1"/>
  <c r="AO178" i="1"/>
  <c r="X178" i="1"/>
  <c r="AP178" i="1"/>
  <c r="O178" i="1"/>
  <c r="Y178" i="1"/>
  <c r="AQ178" i="1"/>
  <c r="R179" i="1"/>
  <c r="AJ179" i="1"/>
  <c r="S179" i="1"/>
  <c r="AK179" i="1"/>
  <c r="T179" i="1"/>
  <c r="AL179" i="1"/>
  <c r="U179" i="1"/>
  <c r="AM179" i="1"/>
  <c r="V179" i="1"/>
  <c r="AN179" i="1"/>
  <c r="W179" i="1"/>
  <c r="AO179" i="1"/>
  <c r="X179" i="1"/>
  <c r="AP179" i="1"/>
  <c r="O179" i="1"/>
  <c r="Y179" i="1"/>
  <c r="AQ179" i="1"/>
  <c r="R180" i="1"/>
  <c r="AJ180" i="1"/>
  <c r="S180" i="1"/>
  <c r="AK180" i="1"/>
  <c r="T180" i="1"/>
  <c r="AL180" i="1"/>
  <c r="U180" i="1"/>
  <c r="AM180" i="1"/>
  <c r="V180" i="1"/>
  <c r="AN180" i="1"/>
  <c r="W180" i="1"/>
  <c r="AO180" i="1"/>
  <c r="X180" i="1"/>
  <c r="AP180" i="1"/>
  <c r="O180" i="1"/>
  <c r="Y180" i="1"/>
  <c r="AQ180" i="1"/>
  <c r="R181" i="1"/>
  <c r="AJ181" i="1"/>
  <c r="S181" i="1"/>
  <c r="AK181" i="1"/>
  <c r="T181" i="1"/>
  <c r="AL181" i="1"/>
  <c r="U181" i="1"/>
  <c r="AM181" i="1"/>
  <c r="V181" i="1"/>
  <c r="AN181" i="1"/>
  <c r="W181" i="1"/>
  <c r="AO181" i="1"/>
  <c r="X181" i="1"/>
  <c r="AP181" i="1"/>
  <c r="O181" i="1"/>
  <c r="Y181" i="1"/>
  <c r="AQ181" i="1"/>
  <c r="R182" i="1"/>
  <c r="AJ182" i="1"/>
  <c r="S182" i="1"/>
  <c r="AK182" i="1"/>
  <c r="T182" i="1"/>
  <c r="AL182" i="1"/>
  <c r="U182" i="1"/>
  <c r="AM182" i="1"/>
  <c r="V182" i="1"/>
  <c r="AN182" i="1"/>
  <c r="W182" i="1"/>
  <c r="AO182" i="1"/>
  <c r="X182" i="1"/>
  <c r="AP182" i="1"/>
  <c r="O182" i="1"/>
  <c r="Y182" i="1"/>
  <c r="AQ182" i="1"/>
  <c r="R183" i="1"/>
  <c r="AJ183" i="1"/>
  <c r="S183" i="1"/>
  <c r="AK183" i="1"/>
  <c r="T183" i="1"/>
  <c r="AL183" i="1"/>
  <c r="U183" i="1"/>
  <c r="AM183" i="1"/>
  <c r="V183" i="1"/>
  <c r="AN183" i="1"/>
  <c r="W183" i="1"/>
  <c r="AO183" i="1"/>
  <c r="X183" i="1"/>
  <c r="AP183" i="1"/>
  <c r="O183" i="1"/>
  <c r="Y183" i="1"/>
  <c r="AQ183" i="1"/>
  <c r="R184" i="1"/>
  <c r="AJ184" i="1"/>
  <c r="S184" i="1"/>
  <c r="AK184" i="1"/>
  <c r="T184" i="1"/>
  <c r="AL184" i="1"/>
  <c r="U184" i="1"/>
  <c r="AM184" i="1"/>
  <c r="V184" i="1"/>
  <c r="AN184" i="1"/>
  <c r="W184" i="1"/>
  <c r="AO184" i="1"/>
  <c r="X184" i="1"/>
  <c r="AP184" i="1"/>
  <c r="O184" i="1"/>
  <c r="Y184" i="1"/>
  <c r="AQ184" i="1"/>
  <c r="R185" i="1"/>
  <c r="AJ185" i="1"/>
  <c r="S185" i="1"/>
  <c r="AK185" i="1"/>
  <c r="T185" i="1"/>
  <c r="AL185" i="1"/>
  <c r="U185" i="1"/>
  <c r="AM185" i="1"/>
  <c r="V185" i="1"/>
  <c r="AN185" i="1"/>
  <c r="W185" i="1"/>
  <c r="AO185" i="1"/>
  <c r="X185" i="1"/>
  <c r="AP185" i="1"/>
  <c r="O185" i="1"/>
  <c r="Y185" i="1"/>
  <c r="AQ185" i="1"/>
  <c r="R186" i="1"/>
  <c r="AJ186" i="1"/>
  <c r="S186" i="1"/>
  <c r="AK186" i="1"/>
  <c r="T186" i="1"/>
  <c r="AL186" i="1"/>
  <c r="U186" i="1"/>
  <c r="AM186" i="1"/>
  <c r="V186" i="1"/>
  <c r="AN186" i="1"/>
  <c r="W186" i="1"/>
  <c r="AO186" i="1"/>
  <c r="X186" i="1"/>
  <c r="AP186" i="1"/>
  <c r="O186" i="1"/>
  <c r="Y186" i="1"/>
  <c r="AQ186" i="1"/>
  <c r="R187" i="1"/>
  <c r="AJ187" i="1"/>
  <c r="S187" i="1"/>
  <c r="AK187" i="1"/>
  <c r="T187" i="1"/>
  <c r="AL187" i="1"/>
  <c r="U187" i="1"/>
  <c r="AM187" i="1"/>
  <c r="V187" i="1"/>
  <c r="AN187" i="1"/>
  <c r="W187" i="1"/>
  <c r="AO187" i="1"/>
  <c r="X187" i="1"/>
  <c r="AP187" i="1"/>
  <c r="O187" i="1"/>
  <c r="Y187" i="1"/>
  <c r="AQ187" i="1"/>
  <c r="R188" i="1"/>
  <c r="AJ188" i="1"/>
  <c r="S188" i="1"/>
  <c r="AK188" i="1"/>
  <c r="T188" i="1"/>
  <c r="AL188" i="1"/>
  <c r="U188" i="1"/>
  <c r="AM188" i="1"/>
  <c r="V188" i="1"/>
  <c r="AN188" i="1"/>
  <c r="W188" i="1"/>
  <c r="AO188" i="1"/>
  <c r="X188" i="1"/>
  <c r="AP188" i="1"/>
  <c r="O188" i="1"/>
  <c r="Y188" i="1"/>
  <c r="AQ188" i="1"/>
  <c r="R189" i="1"/>
  <c r="AJ189" i="1"/>
  <c r="S189" i="1"/>
  <c r="AK189" i="1"/>
  <c r="T189" i="1"/>
  <c r="AL189" i="1"/>
  <c r="U189" i="1"/>
  <c r="AM189" i="1"/>
  <c r="V189" i="1"/>
  <c r="AN189" i="1"/>
  <c r="W189" i="1"/>
  <c r="AO189" i="1"/>
  <c r="X189" i="1"/>
  <c r="AP189" i="1"/>
  <c r="O189" i="1"/>
  <c r="Y189" i="1"/>
  <c r="AQ189" i="1"/>
  <c r="R190" i="1"/>
  <c r="AJ190" i="1"/>
  <c r="S190" i="1"/>
  <c r="AK190" i="1"/>
  <c r="T190" i="1"/>
  <c r="AL190" i="1"/>
  <c r="U190" i="1"/>
  <c r="AM190" i="1"/>
  <c r="V190" i="1"/>
  <c r="AN190" i="1"/>
  <c r="W190" i="1"/>
  <c r="AO190" i="1"/>
  <c r="X190" i="1"/>
  <c r="AP190" i="1"/>
  <c r="O190" i="1"/>
  <c r="Y190" i="1"/>
  <c r="AQ190" i="1"/>
  <c r="R191" i="1"/>
  <c r="AJ191" i="1"/>
  <c r="S191" i="1"/>
  <c r="AK191" i="1"/>
  <c r="T191" i="1"/>
  <c r="AL191" i="1"/>
  <c r="U191" i="1"/>
  <c r="AM191" i="1"/>
  <c r="V191" i="1"/>
  <c r="AN191" i="1"/>
  <c r="W191" i="1"/>
  <c r="AO191" i="1"/>
  <c r="X191" i="1"/>
  <c r="AP191" i="1"/>
  <c r="O191" i="1"/>
  <c r="Y191" i="1"/>
  <c r="AQ191" i="1"/>
  <c r="R192" i="1"/>
  <c r="AJ192" i="1"/>
  <c r="S192" i="1"/>
  <c r="AK192" i="1"/>
  <c r="T192" i="1"/>
  <c r="AL192" i="1"/>
  <c r="U192" i="1"/>
  <c r="AM192" i="1"/>
  <c r="V192" i="1"/>
  <c r="AN192" i="1"/>
  <c r="W192" i="1"/>
  <c r="AO192" i="1"/>
  <c r="X192" i="1"/>
  <c r="AP192" i="1"/>
  <c r="O192" i="1"/>
  <c r="Y192" i="1"/>
  <c r="AQ192" i="1"/>
  <c r="R193" i="1"/>
  <c r="AJ193" i="1"/>
  <c r="S193" i="1"/>
  <c r="AK193" i="1"/>
  <c r="T193" i="1"/>
  <c r="AL193" i="1"/>
  <c r="U193" i="1"/>
  <c r="AM193" i="1"/>
  <c r="V193" i="1"/>
  <c r="AN193" i="1"/>
  <c r="W193" i="1"/>
  <c r="AO193" i="1"/>
  <c r="X193" i="1"/>
  <c r="AP193" i="1"/>
  <c r="O193" i="1"/>
  <c r="Y193" i="1"/>
  <c r="AQ193" i="1"/>
  <c r="R194" i="1"/>
  <c r="AJ194" i="1"/>
  <c r="S194" i="1"/>
  <c r="AK194" i="1"/>
  <c r="T194" i="1"/>
  <c r="AL194" i="1"/>
  <c r="U194" i="1"/>
  <c r="AM194" i="1"/>
  <c r="V194" i="1"/>
  <c r="AN194" i="1"/>
  <c r="W194" i="1"/>
  <c r="AO194" i="1"/>
  <c r="X194" i="1"/>
  <c r="AP194" i="1"/>
  <c r="O194" i="1"/>
  <c r="Y194" i="1"/>
  <c r="AQ194" i="1"/>
  <c r="R195" i="1"/>
  <c r="AJ195" i="1"/>
  <c r="S195" i="1"/>
  <c r="AK195" i="1"/>
  <c r="T195" i="1"/>
  <c r="AL195" i="1"/>
  <c r="U195" i="1"/>
  <c r="AM195" i="1"/>
  <c r="V195" i="1"/>
  <c r="AN195" i="1"/>
  <c r="W195" i="1"/>
  <c r="AO195" i="1"/>
  <c r="X195" i="1"/>
  <c r="AP195" i="1"/>
  <c r="O195" i="1"/>
  <c r="Y195" i="1"/>
  <c r="AQ195" i="1"/>
  <c r="R196" i="1"/>
  <c r="AJ196" i="1"/>
  <c r="S196" i="1"/>
  <c r="AK196" i="1"/>
  <c r="T196" i="1"/>
  <c r="AL196" i="1"/>
  <c r="U196" i="1"/>
  <c r="AM196" i="1"/>
  <c r="V196" i="1"/>
  <c r="AN196" i="1"/>
  <c r="W196" i="1"/>
  <c r="AO196" i="1"/>
  <c r="X196" i="1"/>
  <c r="AP196" i="1"/>
  <c r="O196" i="1"/>
  <c r="Y196" i="1"/>
  <c r="AQ196" i="1"/>
  <c r="R197" i="1"/>
  <c r="AJ197" i="1"/>
  <c r="S197" i="1"/>
  <c r="AK197" i="1"/>
  <c r="T197" i="1"/>
  <c r="AL197" i="1"/>
  <c r="U197" i="1"/>
  <c r="AM197" i="1"/>
  <c r="V197" i="1"/>
  <c r="AN197" i="1"/>
  <c r="W197" i="1"/>
  <c r="AO197" i="1"/>
  <c r="X197" i="1"/>
  <c r="AP197" i="1"/>
  <c r="O197" i="1"/>
  <c r="Y197" i="1"/>
  <c r="AQ197" i="1"/>
  <c r="R198" i="1"/>
  <c r="AJ198" i="1"/>
  <c r="S198" i="1"/>
  <c r="AK198" i="1"/>
  <c r="T198" i="1"/>
  <c r="AL198" i="1"/>
  <c r="U198" i="1"/>
  <c r="AM198" i="1"/>
  <c r="V198" i="1"/>
  <c r="AN198" i="1"/>
  <c r="W198" i="1"/>
  <c r="AO198" i="1"/>
  <c r="X198" i="1"/>
  <c r="AP198" i="1"/>
  <c r="O198" i="1"/>
  <c r="Y198" i="1"/>
  <c r="AQ198" i="1"/>
  <c r="R199" i="1"/>
  <c r="AJ199" i="1"/>
  <c r="S199" i="1"/>
  <c r="AK199" i="1"/>
  <c r="T199" i="1"/>
  <c r="AL199" i="1"/>
  <c r="U199" i="1"/>
  <c r="AM199" i="1"/>
  <c r="V199" i="1"/>
  <c r="AN199" i="1"/>
  <c r="W199" i="1"/>
  <c r="AO199" i="1"/>
  <c r="X199" i="1"/>
  <c r="AP199" i="1"/>
  <c r="O199" i="1"/>
  <c r="Y199" i="1"/>
  <c r="AQ199" i="1"/>
  <c r="R200" i="1"/>
  <c r="AJ200" i="1"/>
  <c r="S200" i="1"/>
  <c r="AK200" i="1"/>
  <c r="T200" i="1"/>
  <c r="AL200" i="1"/>
  <c r="U200" i="1"/>
  <c r="AM200" i="1"/>
  <c r="V200" i="1"/>
  <c r="AN200" i="1"/>
  <c r="W200" i="1"/>
  <c r="AO200" i="1"/>
  <c r="X200" i="1"/>
  <c r="AP200" i="1"/>
  <c r="O200" i="1"/>
  <c r="Y200" i="1"/>
  <c r="AQ200" i="1"/>
  <c r="R201" i="1"/>
  <c r="AJ201" i="1"/>
  <c r="S201" i="1"/>
  <c r="AK201" i="1"/>
  <c r="T201" i="1"/>
  <c r="AL201" i="1"/>
  <c r="U201" i="1"/>
  <c r="AM201" i="1"/>
  <c r="V201" i="1"/>
  <c r="AN201" i="1"/>
  <c r="W201" i="1"/>
  <c r="AO201" i="1"/>
  <c r="X201" i="1"/>
  <c r="AP201" i="1"/>
  <c r="O201" i="1"/>
  <c r="Y201" i="1"/>
  <c r="AQ201" i="1"/>
  <c r="R202" i="1"/>
  <c r="AJ202" i="1"/>
  <c r="S202" i="1"/>
  <c r="AK202" i="1"/>
  <c r="T202" i="1"/>
  <c r="AL202" i="1"/>
  <c r="U202" i="1"/>
  <c r="AM202" i="1"/>
  <c r="V202" i="1"/>
  <c r="AN202" i="1"/>
  <c r="W202" i="1"/>
  <c r="AO202" i="1"/>
  <c r="X202" i="1"/>
  <c r="AP202" i="1"/>
  <c r="O202" i="1"/>
  <c r="Y202" i="1"/>
  <c r="AQ202" i="1"/>
  <c r="R203" i="1"/>
  <c r="AJ203" i="1"/>
  <c r="S203" i="1"/>
  <c r="AK203" i="1"/>
  <c r="T203" i="1"/>
  <c r="AL203" i="1"/>
  <c r="U203" i="1"/>
  <c r="AM203" i="1"/>
  <c r="V203" i="1"/>
  <c r="AN203" i="1"/>
  <c r="W203" i="1"/>
  <c r="AO203" i="1"/>
  <c r="X203" i="1"/>
  <c r="AP203" i="1"/>
  <c r="O203" i="1"/>
  <c r="Y203" i="1"/>
  <c r="AQ203" i="1"/>
  <c r="R204" i="1"/>
  <c r="AJ204" i="1"/>
  <c r="S204" i="1"/>
  <c r="AK204" i="1"/>
  <c r="T204" i="1"/>
  <c r="AL204" i="1"/>
  <c r="U204" i="1"/>
  <c r="AM204" i="1"/>
  <c r="V204" i="1"/>
  <c r="AN204" i="1"/>
  <c r="W204" i="1"/>
  <c r="AO204" i="1"/>
  <c r="X204" i="1"/>
  <c r="AP204" i="1"/>
  <c r="O204" i="1"/>
  <c r="Y204" i="1"/>
  <c r="AQ204" i="1"/>
  <c r="R205" i="1"/>
  <c r="AJ205" i="1"/>
  <c r="S205" i="1"/>
  <c r="AK205" i="1"/>
  <c r="T205" i="1"/>
  <c r="AL205" i="1"/>
  <c r="U205" i="1"/>
  <c r="AM205" i="1"/>
  <c r="V205" i="1"/>
  <c r="AN205" i="1"/>
  <c r="W205" i="1"/>
  <c r="AO205" i="1"/>
  <c r="X205" i="1"/>
  <c r="AP205" i="1"/>
  <c r="O205" i="1"/>
  <c r="Y205" i="1"/>
  <c r="AQ205" i="1"/>
  <c r="R206" i="1"/>
  <c r="AJ206" i="1"/>
  <c r="S206" i="1"/>
  <c r="AK206" i="1"/>
  <c r="T206" i="1"/>
  <c r="AL206" i="1"/>
  <c r="U206" i="1"/>
  <c r="AM206" i="1"/>
  <c r="V206" i="1"/>
  <c r="AN206" i="1"/>
  <c r="W206" i="1"/>
  <c r="AO206" i="1"/>
  <c r="X206" i="1"/>
  <c r="AP206" i="1"/>
  <c r="O206" i="1"/>
  <c r="Y206" i="1"/>
  <c r="AQ206" i="1"/>
  <c r="R207" i="1"/>
  <c r="AJ207" i="1"/>
  <c r="S207" i="1"/>
  <c r="AK207" i="1"/>
  <c r="T207" i="1"/>
  <c r="AL207" i="1"/>
  <c r="U207" i="1"/>
  <c r="AM207" i="1"/>
  <c r="V207" i="1"/>
  <c r="AN207" i="1"/>
  <c r="W207" i="1"/>
  <c r="AO207" i="1"/>
  <c r="X207" i="1"/>
  <c r="AP207" i="1"/>
  <c r="O207" i="1"/>
  <c r="Y207" i="1"/>
  <c r="AQ207" i="1"/>
  <c r="R208" i="1"/>
  <c r="AJ208" i="1"/>
  <c r="S208" i="1"/>
  <c r="AK208" i="1"/>
  <c r="T208" i="1"/>
  <c r="AL208" i="1"/>
  <c r="U208" i="1"/>
  <c r="AM208" i="1"/>
  <c r="V208" i="1"/>
  <c r="AN208" i="1"/>
  <c r="W208" i="1"/>
  <c r="AO208" i="1"/>
  <c r="X208" i="1"/>
  <c r="AP208" i="1"/>
  <c r="O208" i="1"/>
  <c r="Y208" i="1"/>
  <c r="AQ208" i="1"/>
  <c r="R209" i="1"/>
  <c r="AJ209" i="1"/>
  <c r="S209" i="1"/>
  <c r="AK209" i="1"/>
  <c r="T209" i="1"/>
  <c r="AL209" i="1"/>
  <c r="U209" i="1"/>
  <c r="AM209" i="1"/>
  <c r="V209" i="1"/>
  <c r="AN209" i="1"/>
  <c r="W209" i="1"/>
  <c r="AO209" i="1"/>
  <c r="X209" i="1"/>
  <c r="AP209" i="1"/>
  <c r="O209" i="1"/>
  <c r="Y209" i="1"/>
  <c r="AQ209" i="1"/>
  <c r="R210" i="1"/>
  <c r="AJ210" i="1"/>
  <c r="S210" i="1"/>
  <c r="AK210" i="1"/>
  <c r="T210" i="1"/>
  <c r="AL210" i="1"/>
  <c r="U210" i="1"/>
  <c r="AM210" i="1"/>
  <c r="V210" i="1"/>
  <c r="AN210" i="1"/>
  <c r="W210" i="1"/>
  <c r="AO210" i="1"/>
  <c r="X210" i="1"/>
  <c r="AP210" i="1"/>
  <c r="O210" i="1"/>
  <c r="Y210" i="1"/>
  <c r="AQ210" i="1"/>
  <c r="R211" i="1"/>
  <c r="AJ211" i="1"/>
  <c r="S211" i="1"/>
  <c r="AK211" i="1"/>
  <c r="T211" i="1"/>
  <c r="AL211" i="1"/>
  <c r="U211" i="1"/>
  <c r="AM211" i="1"/>
  <c r="V211" i="1"/>
  <c r="AN211" i="1"/>
  <c r="W211" i="1"/>
  <c r="AO211" i="1"/>
  <c r="X211" i="1"/>
  <c r="AP211" i="1"/>
  <c r="O211" i="1"/>
  <c r="Y211" i="1"/>
  <c r="AQ211" i="1"/>
  <c r="R212" i="1"/>
  <c r="AJ212" i="1"/>
  <c r="S212" i="1"/>
  <c r="AK212" i="1"/>
  <c r="T212" i="1"/>
  <c r="AL212" i="1"/>
  <c r="U212" i="1"/>
  <c r="AM212" i="1"/>
  <c r="V212" i="1"/>
  <c r="AN212" i="1"/>
  <c r="W212" i="1"/>
  <c r="AO212" i="1"/>
  <c r="X212" i="1"/>
  <c r="AP212" i="1"/>
  <c r="O212" i="1"/>
  <c r="Y212" i="1"/>
  <c r="AQ212" i="1"/>
  <c r="R213" i="1"/>
  <c r="AJ213" i="1"/>
  <c r="S213" i="1"/>
  <c r="AK213" i="1"/>
  <c r="T213" i="1"/>
  <c r="AL213" i="1"/>
  <c r="U213" i="1"/>
  <c r="AM213" i="1"/>
  <c r="V213" i="1"/>
  <c r="AN213" i="1"/>
  <c r="W213" i="1"/>
  <c r="AO213" i="1"/>
  <c r="X213" i="1"/>
  <c r="AP213" i="1"/>
  <c r="O213" i="1"/>
  <c r="Y213" i="1"/>
  <c r="AQ213" i="1"/>
  <c r="R214" i="1"/>
  <c r="AJ214" i="1"/>
  <c r="S214" i="1"/>
  <c r="AK214" i="1"/>
  <c r="T214" i="1"/>
  <c r="AL214" i="1"/>
  <c r="U214" i="1"/>
  <c r="AM214" i="1"/>
  <c r="V214" i="1"/>
  <c r="AN214" i="1"/>
  <c r="W214" i="1"/>
  <c r="AO214" i="1"/>
  <c r="X214" i="1"/>
  <c r="AP214" i="1"/>
  <c r="O214" i="1"/>
  <c r="Y214" i="1"/>
  <c r="AQ214" i="1"/>
  <c r="R215" i="1"/>
  <c r="AJ215" i="1"/>
  <c r="S215" i="1"/>
  <c r="AK215" i="1"/>
  <c r="T215" i="1"/>
  <c r="AL215" i="1"/>
  <c r="U215" i="1"/>
  <c r="AM215" i="1"/>
  <c r="V215" i="1"/>
  <c r="AN215" i="1"/>
  <c r="W215" i="1"/>
  <c r="AO215" i="1"/>
  <c r="X215" i="1"/>
  <c r="AP215" i="1"/>
  <c r="O215" i="1"/>
  <c r="Y215" i="1"/>
  <c r="AQ215" i="1"/>
  <c r="R216" i="1"/>
  <c r="AJ216" i="1"/>
  <c r="S216" i="1"/>
  <c r="AK216" i="1"/>
  <c r="T216" i="1"/>
  <c r="AL216" i="1"/>
  <c r="U216" i="1"/>
  <c r="AM216" i="1"/>
  <c r="V216" i="1"/>
  <c r="AN216" i="1"/>
  <c r="W216" i="1"/>
  <c r="AO216" i="1"/>
  <c r="X216" i="1"/>
  <c r="AP216" i="1"/>
  <c r="O216" i="1"/>
  <c r="Y216" i="1"/>
  <c r="AQ216" i="1"/>
  <c r="R217" i="1"/>
  <c r="AJ217" i="1"/>
  <c r="S217" i="1"/>
  <c r="AK217" i="1"/>
  <c r="T217" i="1"/>
  <c r="AL217" i="1"/>
  <c r="U217" i="1"/>
  <c r="AM217" i="1"/>
  <c r="V217" i="1"/>
  <c r="AN217" i="1"/>
  <c r="W217" i="1"/>
  <c r="AO217" i="1"/>
  <c r="X217" i="1"/>
  <c r="AP217" i="1"/>
  <c r="O217" i="1"/>
  <c r="Y217" i="1"/>
  <c r="AQ217" i="1"/>
  <c r="R218" i="1"/>
  <c r="AJ218" i="1"/>
  <c r="S218" i="1"/>
  <c r="AK218" i="1"/>
  <c r="T218" i="1"/>
  <c r="AL218" i="1"/>
  <c r="U218" i="1"/>
  <c r="AM218" i="1"/>
  <c r="V218" i="1"/>
  <c r="AN218" i="1"/>
  <c r="W218" i="1"/>
  <c r="AO218" i="1"/>
  <c r="X218" i="1"/>
  <c r="AP218" i="1"/>
  <c r="O218" i="1"/>
  <c r="Y218" i="1"/>
  <c r="AQ218" i="1"/>
  <c r="R219" i="1"/>
  <c r="AJ219" i="1"/>
  <c r="S219" i="1"/>
  <c r="AK219" i="1"/>
  <c r="T219" i="1"/>
  <c r="AL219" i="1"/>
  <c r="U219" i="1"/>
  <c r="AM219" i="1"/>
  <c r="V219" i="1"/>
  <c r="AN219" i="1"/>
  <c r="W219" i="1"/>
  <c r="AO219" i="1"/>
  <c r="X219" i="1"/>
  <c r="AP219" i="1"/>
  <c r="O219" i="1"/>
  <c r="Y219" i="1"/>
  <c r="AQ219" i="1"/>
  <c r="R220" i="1"/>
  <c r="AJ220" i="1"/>
  <c r="S220" i="1"/>
  <c r="AK220" i="1"/>
  <c r="T220" i="1"/>
  <c r="AL220" i="1"/>
  <c r="U220" i="1"/>
  <c r="AM220" i="1"/>
  <c r="V220" i="1"/>
  <c r="AN220" i="1"/>
  <c r="W220" i="1"/>
  <c r="AO220" i="1"/>
  <c r="X220" i="1"/>
  <c r="AP220" i="1"/>
  <c r="O220" i="1"/>
  <c r="Y220" i="1"/>
  <c r="AQ220" i="1"/>
  <c r="R221" i="1"/>
  <c r="AJ221" i="1"/>
  <c r="S221" i="1"/>
  <c r="AK221" i="1"/>
  <c r="T221" i="1"/>
  <c r="AL221" i="1"/>
  <c r="U221" i="1"/>
  <c r="AM221" i="1"/>
  <c r="V221" i="1"/>
  <c r="AN221" i="1"/>
  <c r="W221" i="1"/>
  <c r="AO221" i="1"/>
  <c r="X221" i="1"/>
  <c r="AP221" i="1"/>
  <c r="O221" i="1"/>
  <c r="Y221" i="1"/>
  <c r="AQ221" i="1"/>
  <c r="R222" i="1"/>
  <c r="AJ222" i="1"/>
  <c r="S222" i="1"/>
  <c r="AK222" i="1"/>
  <c r="T222" i="1"/>
  <c r="AL222" i="1"/>
  <c r="U222" i="1"/>
  <c r="AM222" i="1"/>
  <c r="V222" i="1"/>
  <c r="AN222" i="1"/>
  <c r="W222" i="1"/>
  <c r="AO222" i="1"/>
  <c r="X222" i="1"/>
  <c r="AP222" i="1"/>
  <c r="O222" i="1"/>
  <c r="Y222" i="1"/>
  <c r="AQ222" i="1"/>
  <c r="R223" i="1"/>
  <c r="AJ223" i="1"/>
  <c r="S223" i="1"/>
  <c r="AK223" i="1"/>
  <c r="T223" i="1"/>
  <c r="AL223" i="1"/>
  <c r="U223" i="1"/>
  <c r="AM223" i="1"/>
  <c r="V223" i="1"/>
  <c r="AN223" i="1"/>
  <c r="W223" i="1"/>
  <c r="AO223" i="1"/>
  <c r="X223" i="1"/>
  <c r="AP223" i="1"/>
  <c r="O223" i="1"/>
  <c r="Y223" i="1"/>
  <c r="AQ223" i="1"/>
  <c r="R224" i="1"/>
  <c r="AJ224" i="1"/>
  <c r="S224" i="1"/>
  <c r="AK224" i="1"/>
  <c r="T224" i="1"/>
  <c r="AL224" i="1"/>
  <c r="U224" i="1"/>
  <c r="AM224" i="1"/>
  <c r="V224" i="1"/>
  <c r="AN224" i="1"/>
  <c r="W224" i="1"/>
  <c r="AO224" i="1"/>
  <c r="X224" i="1"/>
  <c r="AP224" i="1"/>
  <c r="O224" i="1"/>
  <c r="Y224" i="1"/>
  <c r="AQ224" i="1"/>
  <c r="R225" i="1"/>
  <c r="AJ225" i="1"/>
  <c r="S225" i="1"/>
  <c r="AK225" i="1"/>
  <c r="T225" i="1"/>
  <c r="AL225" i="1"/>
  <c r="U225" i="1"/>
  <c r="AM225" i="1"/>
  <c r="V225" i="1"/>
  <c r="AN225" i="1"/>
  <c r="W225" i="1"/>
  <c r="AO225" i="1"/>
  <c r="X225" i="1"/>
  <c r="AP225" i="1"/>
  <c r="O225" i="1"/>
  <c r="Y225" i="1"/>
  <c r="AQ225" i="1"/>
  <c r="R226" i="1"/>
  <c r="AJ226" i="1"/>
  <c r="S226" i="1"/>
  <c r="AK226" i="1"/>
  <c r="T226" i="1"/>
  <c r="AL226" i="1"/>
  <c r="U226" i="1"/>
  <c r="AM226" i="1"/>
  <c r="V226" i="1"/>
  <c r="AN226" i="1"/>
  <c r="W226" i="1"/>
  <c r="AO226" i="1"/>
  <c r="X226" i="1"/>
  <c r="AP226" i="1"/>
  <c r="O226" i="1"/>
  <c r="Y226" i="1"/>
  <c r="AQ226" i="1"/>
  <c r="R227" i="1"/>
  <c r="AJ227" i="1"/>
  <c r="S227" i="1"/>
  <c r="AK227" i="1"/>
  <c r="T227" i="1"/>
  <c r="AL227" i="1"/>
  <c r="U227" i="1"/>
  <c r="AM227" i="1"/>
  <c r="V227" i="1"/>
  <c r="AN227" i="1"/>
  <c r="W227" i="1"/>
  <c r="AO227" i="1"/>
  <c r="X227" i="1"/>
  <c r="AP227" i="1"/>
  <c r="O227" i="1"/>
  <c r="Y227" i="1"/>
  <c r="AQ227" i="1"/>
  <c r="R228" i="1"/>
  <c r="AJ228" i="1"/>
  <c r="S228" i="1"/>
  <c r="AK228" i="1"/>
  <c r="T228" i="1"/>
  <c r="AL228" i="1"/>
  <c r="U228" i="1"/>
  <c r="AM228" i="1"/>
  <c r="V228" i="1"/>
  <c r="AN228" i="1"/>
  <c r="W228" i="1"/>
  <c r="AO228" i="1"/>
  <c r="X228" i="1"/>
  <c r="AP228" i="1"/>
  <c r="O228" i="1"/>
  <c r="Y228" i="1"/>
  <c r="AQ228" i="1"/>
  <c r="R229" i="1"/>
  <c r="AJ229" i="1"/>
  <c r="S229" i="1"/>
  <c r="AK229" i="1"/>
  <c r="T229" i="1"/>
  <c r="AL229" i="1"/>
  <c r="U229" i="1"/>
  <c r="AM229" i="1"/>
  <c r="V229" i="1"/>
  <c r="AN229" i="1"/>
  <c r="W229" i="1"/>
  <c r="AO229" i="1"/>
  <c r="X229" i="1"/>
  <c r="AP229" i="1"/>
  <c r="O229" i="1"/>
  <c r="Y229" i="1"/>
  <c r="AQ229" i="1"/>
  <c r="R230" i="1"/>
  <c r="AJ230" i="1"/>
  <c r="S230" i="1"/>
  <c r="AK230" i="1"/>
  <c r="T230" i="1"/>
  <c r="AL230" i="1"/>
  <c r="U230" i="1"/>
  <c r="AM230" i="1"/>
  <c r="V230" i="1"/>
  <c r="AN230" i="1"/>
  <c r="W230" i="1"/>
  <c r="AO230" i="1"/>
  <c r="X230" i="1"/>
  <c r="AP230" i="1"/>
  <c r="O230" i="1"/>
  <c r="Y230" i="1"/>
  <c r="AQ230" i="1"/>
  <c r="R231" i="1"/>
  <c r="AJ231" i="1"/>
  <c r="S231" i="1"/>
  <c r="AK231" i="1"/>
  <c r="T231" i="1"/>
  <c r="AL231" i="1"/>
  <c r="U231" i="1"/>
  <c r="AM231" i="1"/>
  <c r="V231" i="1"/>
  <c r="AN231" i="1"/>
  <c r="W231" i="1"/>
  <c r="AO231" i="1"/>
  <c r="X231" i="1"/>
  <c r="AP231" i="1"/>
  <c r="O231" i="1"/>
  <c r="Y231" i="1"/>
  <c r="AQ231" i="1"/>
  <c r="R232" i="1"/>
  <c r="AJ232" i="1"/>
  <c r="S232" i="1"/>
  <c r="AK232" i="1"/>
  <c r="T232" i="1"/>
  <c r="AL232" i="1"/>
  <c r="U232" i="1"/>
  <c r="AM232" i="1"/>
  <c r="V232" i="1"/>
  <c r="AN232" i="1"/>
  <c r="W232" i="1"/>
  <c r="AO232" i="1"/>
  <c r="X232" i="1"/>
  <c r="AP232" i="1"/>
  <c r="O232" i="1"/>
  <c r="Y232" i="1"/>
  <c r="AQ232" i="1"/>
  <c r="R233" i="1"/>
  <c r="AJ233" i="1"/>
  <c r="S233" i="1"/>
  <c r="AK233" i="1"/>
  <c r="T233" i="1"/>
  <c r="AL233" i="1"/>
  <c r="U233" i="1"/>
  <c r="AM233" i="1"/>
  <c r="V233" i="1"/>
  <c r="AN233" i="1"/>
  <c r="W233" i="1"/>
  <c r="AO233" i="1"/>
  <c r="X233" i="1"/>
  <c r="AP233" i="1"/>
  <c r="O233" i="1"/>
  <c r="Y233" i="1"/>
  <c r="AQ233" i="1"/>
  <c r="R234" i="1"/>
  <c r="AJ234" i="1"/>
  <c r="S234" i="1"/>
  <c r="AK234" i="1"/>
  <c r="T234" i="1"/>
  <c r="AL234" i="1"/>
  <c r="U234" i="1"/>
  <c r="AM234" i="1"/>
  <c r="V234" i="1"/>
  <c r="AN234" i="1"/>
  <c r="W234" i="1"/>
  <c r="AO234" i="1"/>
  <c r="X234" i="1"/>
  <c r="AP234" i="1"/>
  <c r="O234" i="1"/>
  <c r="Y234" i="1"/>
  <c r="AQ234" i="1"/>
  <c r="R235" i="1"/>
  <c r="AJ235" i="1"/>
  <c r="S235" i="1"/>
  <c r="AK235" i="1"/>
  <c r="T235" i="1"/>
  <c r="AL235" i="1"/>
  <c r="U235" i="1"/>
  <c r="AM235" i="1"/>
  <c r="V235" i="1"/>
  <c r="AN235" i="1"/>
  <c r="W235" i="1"/>
  <c r="AO235" i="1"/>
  <c r="X235" i="1"/>
  <c r="AP235" i="1"/>
  <c r="O235" i="1"/>
  <c r="Y235" i="1"/>
  <c r="AQ235" i="1"/>
  <c r="R236" i="1"/>
  <c r="AJ236" i="1"/>
  <c r="S236" i="1"/>
  <c r="AK236" i="1"/>
  <c r="T236" i="1"/>
  <c r="AL236" i="1"/>
  <c r="U236" i="1"/>
  <c r="AM236" i="1"/>
  <c r="V236" i="1"/>
  <c r="AN236" i="1"/>
  <c r="W236" i="1"/>
  <c r="AO236" i="1"/>
  <c r="X236" i="1"/>
  <c r="AP236" i="1"/>
  <c r="O236" i="1"/>
  <c r="Y236" i="1"/>
  <c r="AQ236" i="1"/>
  <c r="R237" i="1"/>
  <c r="AJ237" i="1"/>
  <c r="S237" i="1"/>
  <c r="AK237" i="1"/>
  <c r="T237" i="1"/>
  <c r="AL237" i="1"/>
  <c r="U237" i="1"/>
  <c r="AM237" i="1"/>
  <c r="V237" i="1"/>
  <c r="AN237" i="1"/>
  <c r="W237" i="1"/>
  <c r="AO237" i="1"/>
  <c r="X237" i="1"/>
  <c r="AP237" i="1"/>
  <c r="O237" i="1"/>
  <c r="Y237" i="1"/>
  <c r="AQ237" i="1"/>
  <c r="R238" i="1"/>
  <c r="AJ238" i="1"/>
  <c r="S238" i="1"/>
  <c r="AK238" i="1"/>
  <c r="T238" i="1"/>
  <c r="AL238" i="1"/>
  <c r="U238" i="1"/>
  <c r="AM238" i="1"/>
  <c r="V238" i="1"/>
  <c r="AN238" i="1"/>
  <c r="W238" i="1"/>
  <c r="AO238" i="1"/>
  <c r="X238" i="1"/>
  <c r="AP238" i="1"/>
  <c r="O238" i="1"/>
  <c r="Y238" i="1"/>
  <c r="AQ238" i="1"/>
  <c r="R239" i="1"/>
  <c r="AJ239" i="1"/>
  <c r="S239" i="1"/>
  <c r="AK239" i="1"/>
  <c r="T239" i="1"/>
  <c r="AL239" i="1"/>
  <c r="U239" i="1"/>
  <c r="AM239" i="1"/>
  <c r="V239" i="1"/>
  <c r="AN239" i="1"/>
  <c r="W239" i="1"/>
  <c r="AO239" i="1"/>
  <c r="X239" i="1"/>
  <c r="AP239" i="1"/>
  <c r="O239" i="1"/>
  <c r="Y239" i="1"/>
  <c r="AQ239" i="1"/>
  <c r="R240" i="1"/>
  <c r="AJ240" i="1"/>
  <c r="S240" i="1"/>
  <c r="AK240" i="1"/>
  <c r="T240" i="1"/>
  <c r="AL240" i="1"/>
  <c r="U240" i="1"/>
  <c r="AM240" i="1"/>
  <c r="V240" i="1"/>
  <c r="AN240" i="1"/>
  <c r="W240" i="1"/>
  <c r="AO240" i="1"/>
  <c r="X240" i="1"/>
  <c r="AP240" i="1"/>
  <c r="O240" i="1"/>
  <c r="Y240" i="1"/>
  <c r="AQ240" i="1"/>
  <c r="R241" i="1"/>
  <c r="AJ241" i="1"/>
  <c r="S241" i="1"/>
  <c r="AK241" i="1"/>
  <c r="T241" i="1"/>
  <c r="AL241" i="1"/>
  <c r="U241" i="1"/>
  <c r="AM241" i="1"/>
  <c r="V241" i="1"/>
  <c r="AN241" i="1"/>
  <c r="W241" i="1"/>
  <c r="AO241" i="1"/>
  <c r="X241" i="1"/>
  <c r="AP241" i="1"/>
  <c r="O241" i="1"/>
  <c r="Y241" i="1"/>
  <c r="AQ241" i="1"/>
  <c r="R242" i="1"/>
  <c r="AJ242" i="1"/>
  <c r="S242" i="1"/>
  <c r="AK242" i="1"/>
  <c r="T242" i="1"/>
  <c r="AL242" i="1"/>
  <c r="U242" i="1"/>
  <c r="AM242" i="1"/>
  <c r="V242" i="1"/>
  <c r="AN242" i="1"/>
  <c r="W242" i="1"/>
  <c r="AO242" i="1"/>
  <c r="X242" i="1"/>
  <c r="AP242" i="1"/>
  <c r="O242" i="1"/>
  <c r="Y242" i="1"/>
  <c r="AQ242" i="1"/>
  <c r="R243" i="1"/>
  <c r="AJ243" i="1"/>
  <c r="S243" i="1"/>
  <c r="AK243" i="1"/>
  <c r="T243" i="1"/>
  <c r="AL243" i="1"/>
  <c r="U243" i="1"/>
  <c r="AM243" i="1"/>
  <c r="V243" i="1"/>
  <c r="AN243" i="1"/>
  <c r="W243" i="1"/>
  <c r="AO243" i="1"/>
  <c r="X243" i="1"/>
  <c r="AP243" i="1"/>
  <c r="O243" i="1"/>
  <c r="Y243" i="1"/>
  <c r="AQ243" i="1"/>
  <c r="R244" i="1"/>
  <c r="AJ244" i="1"/>
  <c r="S244" i="1"/>
  <c r="AK244" i="1"/>
  <c r="T244" i="1"/>
  <c r="AL244" i="1"/>
  <c r="U244" i="1"/>
  <c r="AM244" i="1"/>
  <c r="V244" i="1"/>
  <c r="AN244" i="1"/>
  <c r="W244" i="1"/>
  <c r="AO244" i="1"/>
  <c r="X244" i="1"/>
  <c r="AP244" i="1"/>
  <c r="O244" i="1"/>
  <c r="Y244" i="1"/>
  <c r="AQ244" i="1"/>
  <c r="R245" i="1"/>
  <c r="AJ245" i="1"/>
  <c r="S245" i="1"/>
  <c r="AK245" i="1"/>
  <c r="T245" i="1"/>
  <c r="AL245" i="1"/>
  <c r="U245" i="1"/>
  <c r="AM245" i="1"/>
  <c r="V245" i="1"/>
  <c r="AN245" i="1"/>
  <c r="W245" i="1"/>
  <c r="AO245" i="1"/>
  <c r="X245" i="1"/>
  <c r="AP245" i="1"/>
  <c r="O245" i="1"/>
  <c r="Y245" i="1"/>
  <c r="AQ245" i="1"/>
  <c r="R246" i="1"/>
  <c r="AJ246" i="1"/>
  <c r="S246" i="1"/>
  <c r="AK246" i="1"/>
  <c r="T246" i="1"/>
  <c r="AL246" i="1"/>
  <c r="U246" i="1"/>
  <c r="AM246" i="1"/>
  <c r="V246" i="1"/>
  <c r="AN246" i="1"/>
  <c r="W246" i="1"/>
  <c r="AO246" i="1"/>
  <c r="X246" i="1"/>
  <c r="AP246" i="1"/>
  <c r="O246" i="1"/>
  <c r="Y246" i="1"/>
  <c r="AQ246" i="1"/>
  <c r="R247" i="1"/>
  <c r="AJ247" i="1"/>
  <c r="S247" i="1"/>
  <c r="AK247" i="1"/>
  <c r="T247" i="1"/>
  <c r="AL247" i="1"/>
  <c r="U247" i="1"/>
  <c r="AM247" i="1"/>
  <c r="V247" i="1"/>
  <c r="AN247" i="1"/>
  <c r="W247" i="1"/>
  <c r="AO247" i="1"/>
  <c r="X247" i="1"/>
  <c r="AP247" i="1"/>
  <c r="O247" i="1"/>
  <c r="Y247" i="1"/>
  <c r="AQ247" i="1"/>
  <c r="R248" i="1"/>
  <c r="AJ248" i="1"/>
  <c r="S248" i="1"/>
  <c r="AK248" i="1"/>
  <c r="T248" i="1"/>
  <c r="AL248" i="1"/>
  <c r="U248" i="1"/>
  <c r="AM248" i="1"/>
  <c r="V248" i="1"/>
  <c r="AN248" i="1"/>
  <c r="W248" i="1"/>
  <c r="AO248" i="1"/>
  <c r="X248" i="1"/>
  <c r="AP248" i="1"/>
  <c r="O248" i="1"/>
  <c r="Y248" i="1"/>
  <c r="AQ248" i="1"/>
  <c r="R249" i="1"/>
  <c r="AJ249" i="1"/>
  <c r="S249" i="1"/>
  <c r="AK249" i="1"/>
  <c r="T249" i="1"/>
  <c r="AL249" i="1"/>
  <c r="U249" i="1"/>
  <c r="AM249" i="1"/>
  <c r="V249" i="1"/>
  <c r="AN249" i="1"/>
  <c r="W249" i="1"/>
  <c r="AO249" i="1"/>
  <c r="X249" i="1"/>
  <c r="AP249" i="1"/>
  <c r="O249" i="1"/>
  <c r="Y249" i="1"/>
  <c r="AQ249" i="1"/>
  <c r="R250" i="1"/>
  <c r="AJ250" i="1"/>
  <c r="S250" i="1"/>
  <c r="AK250" i="1"/>
  <c r="T250" i="1"/>
  <c r="AL250" i="1"/>
  <c r="U250" i="1"/>
  <c r="AM250" i="1"/>
  <c r="V250" i="1"/>
  <c r="AN250" i="1"/>
  <c r="W250" i="1"/>
  <c r="AO250" i="1"/>
  <c r="X250" i="1"/>
  <c r="AP250" i="1"/>
  <c r="O250" i="1"/>
  <c r="Y250" i="1"/>
  <c r="AQ250" i="1"/>
  <c r="R251" i="1"/>
  <c r="AJ251" i="1"/>
  <c r="S251" i="1"/>
  <c r="AK251" i="1"/>
  <c r="T251" i="1"/>
  <c r="AL251" i="1"/>
  <c r="U251" i="1"/>
  <c r="AM251" i="1"/>
  <c r="V251" i="1"/>
  <c r="AN251" i="1"/>
  <c r="W251" i="1"/>
  <c r="AO251" i="1"/>
  <c r="X251" i="1"/>
  <c r="AP251" i="1"/>
  <c r="O251" i="1"/>
  <c r="Y251" i="1"/>
  <c r="AQ251" i="1"/>
  <c r="R252" i="1"/>
  <c r="AJ252" i="1"/>
  <c r="S252" i="1"/>
  <c r="AK252" i="1"/>
  <c r="T252" i="1"/>
  <c r="AL252" i="1"/>
  <c r="U252" i="1"/>
  <c r="AM252" i="1"/>
  <c r="V252" i="1"/>
  <c r="AN252" i="1"/>
  <c r="W252" i="1"/>
  <c r="AO252" i="1"/>
  <c r="X252" i="1"/>
  <c r="AP252" i="1"/>
  <c r="O252" i="1"/>
  <c r="Y252" i="1"/>
  <c r="AQ252" i="1"/>
  <c r="R253" i="1"/>
  <c r="AJ253" i="1"/>
  <c r="S253" i="1"/>
  <c r="AK253" i="1"/>
  <c r="T253" i="1"/>
  <c r="AL253" i="1"/>
  <c r="U253" i="1"/>
  <c r="AM253" i="1"/>
  <c r="V253" i="1"/>
  <c r="AN253" i="1"/>
  <c r="W253" i="1"/>
  <c r="AO253" i="1"/>
  <c r="X253" i="1"/>
  <c r="AP253" i="1"/>
  <c r="O253" i="1"/>
  <c r="Y253" i="1"/>
  <c r="AQ253" i="1"/>
  <c r="R254" i="1"/>
  <c r="AJ254" i="1"/>
  <c r="S254" i="1"/>
  <c r="AK254" i="1"/>
  <c r="T254" i="1"/>
  <c r="AL254" i="1"/>
  <c r="U254" i="1"/>
  <c r="AM254" i="1"/>
  <c r="V254" i="1"/>
  <c r="AN254" i="1"/>
  <c r="W254" i="1"/>
  <c r="AO254" i="1"/>
  <c r="X254" i="1"/>
  <c r="AP254" i="1"/>
  <c r="O254" i="1"/>
  <c r="Y254" i="1"/>
  <c r="AQ254" i="1"/>
  <c r="R255" i="1"/>
  <c r="AJ255" i="1"/>
  <c r="S255" i="1"/>
  <c r="AK255" i="1"/>
  <c r="T255" i="1"/>
  <c r="AL255" i="1"/>
  <c r="U255" i="1"/>
  <c r="AM255" i="1"/>
  <c r="V255" i="1"/>
  <c r="AN255" i="1"/>
  <c r="W255" i="1"/>
  <c r="AO255" i="1"/>
  <c r="X255" i="1"/>
  <c r="AP255" i="1"/>
  <c r="O255" i="1"/>
  <c r="Y255" i="1"/>
  <c r="AQ255" i="1"/>
  <c r="R256" i="1"/>
  <c r="AJ256" i="1"/>
  <c r="S256" i="1"/>
  <c r="AK256" i="1"/>
  <c r="T256" i="1"/>
  <c r="AL256" i="1"/>
  <c r="U256" i="1"/>
  <c r="AM256" i="1"/>
  <c r="V256" i="1"/>
  <c r="AN256" i="1"/>
  <c r="W256" i="1"/>
  <c r="AO256" i="1"/>
  <c r="X256" i="1"/>
  <c r="AP256" i="1"/>
  <c r="O256" i="1"/>
  <c r="Y256" i="1"/>
  <c r="AQ256" i="1"/>
  <c r="R257" i="1"/>
  <c r="AJ257" i="1"/>
  <c r="S257" i="1"/>
  <c r="AK257" i="1"/>
  <c r="T257" i="1"/>
  <c r="AL257" i="1"/>
  <c r="U257" i="1"/>
  <c r="AM257" i="1"/>
  <c r="V257" i="1"/>
  <c r="AN257" i="1"/>
  <c r="W257" i="1"/>
  <c r="AO257" i="1"/>
  <c r="X257" i="1"/>
  <c r="AP257" i="1"/>
  <c r="O257" i="1"/>
  <c r="Y257" i="1"/>
  <c r="AQ257" i="1"/>
  <c r="R258" i="1"/>
  <c r="AJ258" i="1"/>
  <c r="S258" i="1"/>
  <c r="AK258" i="1"/>
  <c r="T258" i="1"/>
  <c r="AL258" i="1"/>
  <c r="U258" i="1"/>
  <c r="AM258" i="1"/>
  <c r="V258" i="1"/>
  <c r="AN258" i="1"/>
  <c r="W258" i="1"/>
  <c r="AO258" i="1"/>
  <c r="X258" i="1"/>
  <c r="AP258" i="1"/>
  <c r="O258" i="1"/>
  <c r="Y258" i="1"/>
  <c r="AQ258" i="1"/>
  <c r="R259" i="1"/>
  <c r="AJ259" i="1"/>
  <c r="S259" i="1"/>
  <c r="AK259" i="1"/>
  <c r="T259" i="1"/>
  <c r="AL259" i="1"/>
  <c r="U259" i="1"/>
  <c r="AM259" i="1"/>
  <c r="V259" i="1"/>
  <c r="AN259" i="1"/>
  <c r="W259" i="1"/>
  <c r="AO259" i="1"/>
  <c r="X259" i="1"/>
  <c r="AP259" i="1"/>
  <c r="O259" i="1"/>
  <c r="Y259" i="1"/>
  <c r="AQ259" i="1"/>
  <c r="R260" i="1"/>
  <c r="AJ260" i="1"/>
  <c r="S260" i="1"/>
  <c r="AK260" i="1"/>
  <c r="T260" i="1"/>
  <c r="AL260" i="1"/>
  <c r="U260" i="1"/>
  <c r="AM260" i="1"/>
  <c r="V260" i="1"/>
  <c r="AN260" i="1"/>
  <c r="W260" i="1"/>
  <c r="AO260" i="1"/>
  <c r="X260" i="1"/>
  <c r="AP260" i="1"/>
  <c r="O260" i="1"/>
  <c r="Y260" i="1"/>
  <c r="AQ260" i="1"/>
  <c r="R261" i="1"/>
  <c r="AJ261" i="1"/>
  <c r="S261" i="1"/>
  <c r="AK261" i="1"/>
  <c r="T261" i="1"/>
  <c r="AL261" i="1"/>
  <c r="U261" i="1"/>
  <c r="AM261" i="1"/>
  <c r="V261" i="1"/>
  <c r="AN261" i="1"/>
  <c r="W261" i="1"/>
  <c r="AO261" i="1"/>
  <c r="X261" i="1"/>
  <c r="AP261" i="1"/>
  <c r="O261" i="1"/>
  <c r="Y261" i="1"/>
  <c r="AQ261" i="1"/>
  <c r="R262" i="1"/>
  <c r="AJ262" i="1"/>
  <c r="S262" i="1"/>
  <c r="AK262" i="1"/>
  <c r="T262" i="1"/>
  <c r="AL262" i="1"/>
  <c r="U262" i="1"/>
  <c r="AM262" i="1"/>
  <c r="V262" i="1"/>
  <c r="AN262" i="1"/>
  <c r="W262" i="1"/>
  <c r="AO262" i="1"/>
  <c r="X262" i="1"/>
  <c r="AP262" i="1"/>
  <c r="O262" i="1"/>
  <c r="Y262" i="1"/>
  <c r="AQ262" i="1"/>
  <c r="R263" i="1"/>
  <c r="AJ263" i="1"/>
  <c r="S263" i="1"/>
  <c r="AK263" i="1"/>
  <c r="T263" i="1"/>
  <c r="AL263" i="1"/>
  <c r="U263" i="1"/>
  <c r="AM263" i="1"/>
  <c r="V263" i="1"/>
  <c r="AN263" i="1"/>
  <c r="W263" i="1"/>
  <c r="AO263" i="1"/>
  <c r="X263" i="1"/>
  <c r="AP263" i="1"/>
  <c r="O263" i="1"/>
  <c r="Y263" i="1"/>
  <c r="AQ263" i="1"/>
  <c r="R264" i="1"/>
  <c r="AJ264" i="1"/>
  <c r="S264" i="1"/>
  <c r="AK264" i="1"/>
  <c r="T264" i="1"/>
  <c r="AL264" i="1"/>
  <c r="U264" i="1"/>
  <c r="AM264" i="1"/>
  <c r="V264" i="1"/>
  <c r="AN264" i="1"/>
  <c r="W264" i="1"/>
  <c r="AO264" i="1"/>
  <c r="X264" i="1"/>
  <c r="AP264" i="1"/>
  <c r="O264" i="1"/>
  <c r="Y264" i="1"/>
  <c r="AQ264" i="1"/>
  <c r="R265" i="1"/>
  <c r="AJ265" i="1"/>
  <c r="S265" i="1"/>
  <c r="AK265" i="1"/>
  <c r="T265" i="1"/>
  <c r="AL265" i="1"/>
  <c r="U265" i="1"/>
  <c r="AM265" i="1"/>
  <c r="V265" i="1"/>
  <c r="AN265" i="1"/>
  <c r="W265" i="1"/>
  <c r="AO265" i="1"/>
  <c r="X265" i="1"/>
  <c r="AP265" i="1"/>
  <c r="O265" i="1"/>
  <c r="Y265" i="1"/>
  <c r="AQ265" i="1"/>
  <c r="R266" i="1"/>
  <c r="AJ266" i="1"/>
  <c r="S266" i="1"/>
  <c r="AK266" i="1"/>
  <c r="T266" i="1"/>
  <c r="AL266" i="1"/>
  <c r="U266" i="1"/>
  <c r="AM266" i="1"/>
  <c r="V266" i="1"/>
  <c r="AN266" i="1"/>
  <c r="W266" i="1"/>
  <c r="AO266" i="1"/>
  <c r="X266" i="1"/>
  <c r="AP266" i="1"/>
  <c r="O266" i="1"/>
  <c r="Y266" i="1"/>
  <c r="AQ266" i="1"/>
  <c r="R267" i="1"/>
  <c r="AJ267" i="1"/>
  <c r="S267" i="1"/>
  <c r="AK267" i="1"/>
  <c r="T267" i="1"/>
  <c r="AL267" i="1"/>
  <c r="U267" i="1"/>
  <c r="AM267" i="1"/>
  <c r="V267" i="1"/>
  <c r="AN267" i="1"/>
  <c r="W267" i="1"/>
  <c r="AO267" i="1"/>
  <c r="X267" i="1"/>
  <c r="AP267" i="1"/>
  <c r="O267" i="1"/>
  <c r="Y267" i="1"/>
  <c r="AQ267" i="1"/>
  <c r="R268" i="1"/>
  <c r="AJ268" i="1"/>
  <c r="S268" i="1"/>
  <c r="AK268" i="1"/>
  <c r="T268" i="1"/>
  <c r="AL268" i="1"/>
  <c r="U268" i="1"/>
  <c r="AM268" i="1"/>
  <c r="V268" i="1"/>
  <c r="AN268" i="1"/>
  <c r="W268" i="1"/>
  <c r="AO268" i="1"/>
  <c r="X268" i="1"/>
  <c r="AP268" i="1"/>
  <c r="O268" i="1"/>
  <c r="Y268" i="1"/>
  <c r="AQ268" i="1"/>
  <c r="R269" i="1"/>
  <c r="AJ269" i="1"/>
  <c r="S269" i="1"/>
  <c r="AK269" i="1"/>
  <c r="T269" i="1"/>
  <c r="AL269" i="1"/>
  <c r="U269" i="1"/>
  <c r="AM269" i="1"/>
  <c r="V269" i="1"/>
  <c r="AN269" i="1"/>
  <c r="W269" i="1"/>
  <c r="AO269" i="1"/>
  <c r="X269" i="1"/>
  <c r="AP269" i="1"/>
  <c r="O269" i="1"/>
  <c r="Y269" i="1"/>
  <c r="AQ269" i="1"/>
  <c r="R270" i="1"/>
  <c r="AJ270" i="1"/>
  <c r="S270" i="1"/>
  <c r="AK270" i="1"/>
  <c r="T270" i="1"/>
  <c r="AL270" i="1"/>
  <c r="U270" i="1"/>
  <c r="AM270" i="1"/>
  <c r="V270" i="1"/>
  <c r="AN270" i="1"/>
  <c r="W270" i="1"/>
  <c r="AO270" i="1"/>
  <c r="X270" i="1"/>
  <c r="AP270" i="1"/>
  <c r="O270" i="1"/>
  <c r="Y270" i="1"/>
  <c r="AQ270" i="1"/>
  <c r="R271" i="1"/>
  <c r="AJ271" i="1"/>
  <c r="S271" i="1"/>
  <c r="AK271" i="1"/>
  <c r="T271" i="1"/>
  <c r="AL271" i="1"/>
  <c r="U271" i="1"/>
  <c r="AM271" i="1"/>
  <c r="V271" i="1"/>
  <c r="AN271" i="1"/>
  <c r="W271" i="1"/>
  <c r="AO271" i="1"/>
  <c r="X271" i="1"/>
  <c r="AP271" i="1"/>
  <c r="O271" i="1"/>
  <c r="Y271" i="1"/>
  <c r="AQ271" i="1"/>
  <c r="R272" i="1"/>
  <c r="AJ272" i="1"/>
  <c r="S272" i="1"/>
  <c r="AK272" i="1"/>
  <c r="T272" i="1"/>
  <c r="AL272" i="1"/>
  <c r="U272" i="1"/>
  <c r="AM272" i="1"/>
  <c r="V272" i="1"/>
  <c r="AN272" i="1"/>
  <c r="W272" i="1"/>
  <c r="AO272" i="1"/>
  <c r="X272" i="1"/>
  <c r="AP272" i="1"/>
  <c r="O272" i="1"/>
  <c r="Y272" i="1"/>
  <c r="AQ272" i="1"/>
  <c r="R273" i="1"/>
  <c r="AJ273" i="1"/>
  <c r="S273" i="1"/>
  <c r="AK273" i="1"/>
  <c r="T273" i="1"/>
  <c r="AL273" i="1"/>
  <c r="U273" i="1"/>
  <c r="AM273" i="1"/>
  <c r="V273" i="1"/>
  <c r="AN273" i="1"/>
  <c r="W273" i="1"/>
  <c r="AO273" i="1"/>
  <c r="X273" i="1"/>
  <c r="AP273" i="1"/>
  <c r="O273" i="1"/>
  <c r="Y273" i="1"/>
  <c r="AQ273" i="1"/>
  <c r="R274" i="1"/>
  <c r="AJ274" i="1"/>
  <c r="S274" i="1"/>
  <c r="AK274" i="1"/>
  <c r="T274" i="1"/>
  <c r="AL274" i="1"/>
  <c r="U274" i="1"/>
  <c r="AM274" i="1"/>
  <c r="V274" i="1"/>
  <c r="AN274" i="1"/>
  <c r="W274" i="1"/>
  <c r="AO274" i="1"/>
  <c r="X274" i="1"/>
  <c r="AP274" i="1"/>
  <c r="O274" i="1"/>
  <c r="Y274" i="1"/>
  <c r="AQ274" i="1"/>
  <c r="R275" i="1"/>
  <c r="AJ275" i="1"/>
  <c r="S275" i="1"/>
  <c r="AK275" i="1"/>
  <c r="T275" i="1"/>
  <c r="AL275" i="1"/>
  <c r="U275" i="1"/>
  <c r="AM275" i="1"/>
  <c r="V275" i="1"/>
  <c r="AN275" i="1"/>
  <c r="W275" i="1"/>
  <c r="AO275" i="1"/>
  <c r="X275" i="1"/>
  <c r="AP275" i="1"/>
  <c r="O275" i="1"/>
  <c r="Y275" i="1"/>
  <c r="AQ275" i="1"/>
  <c r="R276" i="1"/>
  <c r="AJ276" i="1"/>
  <c r="S276" i="1"/>
  <c r="AK276" i="1"/>
  <c r="T276" i="1"/>
  <c r="AL276" i="1"/>
  <c r="U276" i="1"/>
  <c r="AM276" i="1"/>
  <c r="V276" i="1"/>
  <c r="AN276" i="1"/>
  <c r="W276" i="1"/>
  <c r="AO276" i="1"/>
  <c r="X276" i="1"/>
  <c r="AP276" i="1"/>
  <c r="O276" i="1"/>
  <c r="Y276" i="1"/>
  <c r="AQ276" i="1"/>
  <c r="R277" i="1"/>
  <c r="AJ277" i="1"/>
  <c r="S277" i="1"/>
  <c r="AK277" i="1"/>
  <c r="T277" i="1"/>
  <c r="AL277" i="1"/>
  <c r="U277" i="1"/>
  <c r="AM277" i="1"/>
  <c r="V277" i="1"/>
  <c r="AN277" i="1"/>
  <c r="W277" i="1"/>
  <c r="AO277" i="1"/>
  <c r="X277" i="1"/>
  <c r="AP277" i="1"/>
  <c r="O277" i="1"/>
  <c r="Y277" i="1"/>
  <c r="AQ277" i="1"/>
  <c r="R278" i="1"/>
  <c r="AJ278" i="1"/>
  <c r="S278" i="1"/>
  <c r="AK278" i="1"/>
  <c r="T278" i="1"/>
  <c r="AL278" i="1"/>
  <c r="U278" i="1"/>
  <c r="AM278" i="1"/>
  <c r="V278" i="1"/>
  <c r="AN278" i="1"/>
  <c r="W278" i="1"/>
  <c r="AO278" i="1"/>
  <c r="X278" i="1"/>
  <c r="AP278" i="1"/>
  <c r="O278" i="1"/>
  <c r="Y278" i="1"/>
  <c r="AQ278" i="1"/>
  <c r="R279" i="1"/>
  <c r="AJ279" i="1"/>
  <c r="S279" i="1"/>
  <c r="AK279" i="1"/>
  <c r="T279" i="1"/>
  <c r="AL279" i="1"/>
  <c r="U279" i="1"/>
  <c r="AM279" i="1"/>
  <c r="V279" i="1"/>
  <c r="AN279" i="1"/>
  <c r="W279" i="1"/>
  <c r="AO279" i="1"/>
  <c r="X279" i="1"/>
  <c r="AP279" i="1"/>
  <c r="O279" i="1"/>
  <c r="Y279" i="1"/>
  <c r="AQ279" i="1"/>
  <c r="R280" i="1"/>
  <c r="AJ280" i="1"/>
  <c r="S280" i="1"/>
  <c r="AK280" i="1"/>
  <c r="T280" i="1"/>
  <c r="AL280" i="1"/>
  <c r="U280" i="1"/>
  <c r="AM280" i="1"/>
  <c r="V280" i="1"/>
  <c r="AN280" i="1"/>
  <c r="W280" i="1"/>
  <c r="AO280" i="1"/>
  <c r="X280" i="1"/>
  <c r="AP280" i="1"/>
  <c r="O280" i="1"/>
  <c r="Y280" i="1"/>
  <c r="AQ280" i="1"/>
  <c r="R281" i="1"/>
  <c r="AJ281" i="1"/>
  <c r="S281" i="1"/>
  <c r="AK281" i="1"/>
  <c r="T281" i="1"/>
  <c r="AL281" i="1"/>
  <c r="U281" i="1"/>
  <c r="AM281" i="1"/>
  <c r="V281" i="1"/>
  <c r="AN281" i="1"/>
  <c r="W281" i="1"/>
  <c r="AO281" i="1"/>
  <c r="X281" i="1"/>
  <c r="AP281" i="1"/>
  <c r="O281" i="1"/>
  <c r="Y281" i="1"/>
  <c r="AQ281" i="1"/>
  <c r="R282" i="1"/>
  <c r="AJ282" i="1"/>
  <c r="S282" i="1"/>
  <c r="AK282" i="1"/>
  <c r="T282" i="1"/>
  <c r="AL282" i="1"/>
  <c r="U282" i="1"/>
  <c r="AM282" i="1"/>
  <c r="V282" i="1"/>
  <c r="AN282" i="1"/>
  <c r="W282" i="1"/>
  <c r="AO282" i="1"/>
  <c r="X282" i="1"/>
  <c r="AP282" i="1"/>
  <c r="O282" i="1"/>
  <c r="Y282" i="1"/>
  <c r="AQ282" i="1"/>
  <c r="R283" i="1"/>
  <c r="AJ283" i="1"/>
  <c r="S283" i="1"/>
  <c r="AK283" i="1"/>
  <c r="T283" i="1"/>
  <c r="AL283" i="1"/>
  <c r="U283" i="1"/>
  <c r="AM283" i="1"/>
  <c r="V283" i="1"/>
  <c r="AN283" i="1"/>
  <c r="W283" i="1"/>
  <c r="AO283" i="1"/>
  <c r="X283" i="1"/>
  <c r="AP283" i="1"/>
  <c r="O283" i="1"/>
  <c r="Y283" i="1"/>
  <c r="AQ283" i="1"/>
  <c r="R284" i="1"/>
  <c r="AJ284" i="1"/>
  <c r="S284" i="1"/>
  <c r="AK284" i="1"/>
  <c r="T284" i="1"/>
  <c r="AL284" i="1"/>
  <c r="U284" i="1"/>
  <c r="AM284" i="1"/>
  <c r="V284" i="1"/>
  <c r="AN284" i="1"/>
  <c r="W284" i="1"/>
  <c r="AO284" i="1"/>
  <c r="X284" i="1"/>
  <c r="AP284" i="1"/>
  <c r="O284" i="1"/>
  <c r="Y284" i="1"/>
  <c r="AQ284" i="1"/>
  <c r="R285" i="1"/>
  <c r="AJ285" i="1"/>
  <c r="S285" i="1"/>
  <c r="AK285" i="1"/>
  <c r="T285" i="1"/>
  <c r="AL285" i="1"/>
  <c r="U285" i="1"/>
  <c r="AM285" i="1"/>
  <c r="V285" i="1"/>
  <c r="AN285" i="1"/>
  <c r="W285" i="1"/>
  <c r="AO285" i="1"/>
  <c r="X285" i="1"/>
  <c r="AP285" i="1"/>
  <c r="O285" i="1"/>
  <c r="Y285" i="1"/>
  <c r="AQ285" i="1"/>
  <c r="R286" i="1"/>
  <c r="AJ286" i="1"/>
  <c r="S286" i="1"/>
  <c r="AK286" i="1"/>
  <c r="T286" i="1"/>
  <c r="AL286" i="1"/>
  <c r="U286" i="1"/>
  <c r="AM286" i="1"/>
  <c r="V286" i="1"/>
  <c r="AN286" i="1"/>
  <c r="W286" i="1"/>
  <c r="AO286" i="1"/>
  <c r="X286" i="1"/>
  <c r="AP286" i="1"/>
  <c r="O286" i="1"/>
  <c r="Y286" i="1"/>
  <c r="AQ286" i="1"/>
  <c r="R287" i="1"/>
  <c r="AJ287" i="1"/>
  <c r="S287" i="1"/>
  <c r="AK287" i="1"/>
  <c r="T287" i="1"/>
  <c r="AL287" i="1"/>
  <c r="U287" i="1"/>
  <c r="AM287" i="1"/>
  <c r="V287" i="1"/>
  <c r="AN287" i="1"/>
  <c r="W287" i="1"/>
  <c r="AO287" i="1"/>
  <c r="X287" i="1"/>
  <c r="AP287" i="1"/>
  <c r="O287" i="1"/>
  <c r="Y287" i="1"/>
  <c r="AQ287" i="1"/>
  <c r="R288" i="1"/>
  <c r="AJ288" i="1"/>
  <c r="S288" i="1"/>
  <c r="AK288" i="1"/>
  <c r="T288" i="1"/>
  <c r="AL288" i="1"/>
  <c r="U288" i="1"/>
  <c r="AM288" i="1"/>
  <c r="V288" i="1"/>
  <c r="AN288" i="1"/>
  <c r="W288" i="1"/>
  <c r="AO288" i="1"/>
  <c r="X288" i="1"/>
  <c r="AP288" i="1"/>
  <c r="O288" i="1"/>
  <c r="Y288" i="1"/>
  <c r="AQ288" i="1"/>
  <c r="R289" i="1"/>
  <c r="AJ289" i="1"/>
  <c r="S289" i="1"/>
  <c r="AK289" i="1"/>
  <c r="T289" i="1"/>
  <c r="AL289" i="1"/>
  <c r="U289" i="1"/>
  <c r="AM289" i="1"/>
  <c r="V289" i="1"/>
  <c r="AN289" i="1"/>
  <c r="W289" i="1"/>
  <c r="AO289" i="1"/>
  <c r="X289" i="1"/>
  <c r="AP289" i="1"/>
  <c r="O289" i="1"/>
  <c r="Y289" i="1"/>
  <c r="AQ289" i="1"/>
  <c r="R290" i="1"/>
  <c r="AJ290" i="1"/>
  <c r="S290" i="1"/>
  <c r="AK290" i="1"/>
  <c r="T290" i="1"/>
  <c r="AL290" i="1"/>
  <c r="U290" i="1"/>
  <c r="AM290" i="1"/>
  <c r="V290" i="1"/>
  <c r="AN290" i="1"/>
  <c r="W290" i="1"/>
  <c r="AO290" i="1"/>
  <c r="X290" i="1"/>
  <c r="AP290" i="1"/>
  <c r="O290" i="1"/>
  <c r="Y290" i="1"/>
  <c r="AQ290" i="1"/>
  <c r="R291" i="1"/>
  <c r="AJ291" i="1"/>
  <c r="S291" i="1"/>
  <c r="AK291" i="1"/>
  <c r="T291" i="1"/>
  <c r="AL291" i="1"/>
  <c r="U291" i="1"/>
  <c r="AM291" i="1"/>
  <c r="V291" i="1"/>
  <c r="AN291" i="1"/>
  <c r="W291" i="1"/>
  <c r="AO291" i="1"/>
  <c r="X291" i="1"/>
  <c r="AP291" i="1"/>
  <c r="O291" i="1"/>
  <c r="Y291" i="1"/>
  <c r="AQ291" i="1"/>
  <c r="R292" i="1"/>
  <c r="AJ292" i="1"/>
  <c r="S292" i="1"/>
  <c r="AK292" i="1"/>
  <c r="T292" i="1"/>
  <c r="AL292" i="1"/>
  <c r="U292" i="1"/>
  <c r="AM292" i="1"/>
  <c r="V292" i="1"/>
  <c r="AN292" i="1"/>
  <c r="W292" i="1"/>
  <c r="AO292" i="1"/>
  <c r="X292" i="1"/>
  <c r="AP292" i="1"/>
  <c r="O292" i="1"/>
  <c r="Y292" i="1"/>
  <c r="AQ292" i="1"/>
  <c r="R293" i="1"/>
  <c r="AJ293" i="1"/>
  <c r="S293" i="1"/>
  <c r="AK293" i="1"/>
  <c r="T293" i="1"/>
  <c r="AL293" i="1"/>
  <c r="U293" i="1"/>
  <c r="AM293" i="1"/>
  <c r="V293" i="1"/>
  <c r="AN293" i="1"/>
  <c r="W293" i="1"/>
  <c r="AO293" i="1"/>
  <c r="X293" i="1"/>
  <c r="AP293" i="1"/>
  <c r="O293" i="1"/>
  <c r="Y293" i="1"/>
  <c r="AQ293" i="1"/>
  <c r="R294" i="1"/>
  <c r="AJ294" i="1"/>
  <c r="S294" i="1"/>
  <c r="AK294" i="1"/>
  <c r="T294" i="1"/>
  <c r="AL294" i="1"/>
  <c r="U294" i="1"/>
  <c r="AM294" i="1"/>
  <c r="V294" i="1"/>
  <c r="AN294" i="1"/>
  <c r="W294" i="1"/>
  <c r="AO294" i="1"/>
  <c r="X294" i="1"/>
  <c r="AP294" i="1"/>
  <c r="O294" i="1"/>
  <c r="Y294" i="1"/>
  <c r="AQ294" i="1"/>
  <c r="R295" i="1"/>
  <c r="AJ295" i="1"/>
  <c r="S295" i="1"/>
  <c r="AK295" i="1"/>
  <c r="T295" i="1"/>
  <c r="AL295" i="1"/>
  <c r="U295" i="1"/>
  <c r="AM295" i="1"/>
  <c r="V295" i="1"/>
  <c r="AN295" i="1"/>
  <c r="W295" i="1"/>
  <c r="AO295" i="1"/>
  <c r="X295" i="1"/>
  <c r="AP295" i="1"/>
  <c r="O295" i="1"/>
  <c r="Y295" i="1"/>
  <c r="AQ295" i="1"/>
  <c r="R296" i="1"/>
  <c r="AJ296" i="1"/>
  <c r="S296" i="1"/>
  <c r="AK296" i="1"/>
  <c r="T296" i="1"/>
  <c r="AL296" i="1"/>
  <c r="U296" i="1"/>
  <c r="AM296" i="1"/>
  <c r="V296" i="1"/>
  <c r="AN296" i="1"/>
  <c r="W296" i="1"/>
  <c r="AO296" i="1"/>
  <c r="X296" i="1"/>
  <c r="AP296" i="1"/>
  <c r="O296" i="1"/>
  <c r="Y296" i="1"/>
  <c r="AQ296" i="1"/>
  <c r="R297" i="1"/>
  <c r="AJ297" i="1"/>
  <c r="S297" i="1"/>
  <c r="AK297" i="1"/>
  <c r="T297" i="1"/>
  <c r="AL297" i="1"/>
  <c r="U297" i="1"/>
  <c r="AM297" i="1"/>
  <c r="V297" i="1"/>
  <c r="AN297" i="1"/>
  <c r="W297" i="1"/>
  <c r="AO297" i="1"/>
  <c r="X297" i="1"/>
  <c r="AP297" i="1"/>
  <c r="O297" i="1"/>
  <c r="Y297" i="1"/>
  <c r="AQ297" i="1"/>
  <c r="R298" i="1"/>
  <c r="AJ298" i="1"/>
  <c r="S298" i="1"/>
  <c r="AK298" i="1"/>
  <c r="T298" i="1"/>
  <c r="AL298" i="1"/>
  <c r="U298" i="1"/>
  <c r="AM298" i="1"/>
  <c r="V298" i="1"/>
  <c r="AN298" i="1"/>
  <c r="W298" i="1"/>
  <c r="AO298" i="1"/>
  <c r="X298" i="1"/>
  <c r="AP298" i="1"/>
  <c r="O298" i="1"/>
  <c r="Y298" i="1"/>
  <c r="AQ298" i="1"/>
  <c r="R299" i="1"/>
  <c r="AJ299" i="1"/>
  <c r="S299" i="1"/>
  <c r="AK299" i="1"/>
  <c r="T299" i="1"/>
  <c r="AL299" i="1"/>
  <c r="U299" i="1"/>
  <c r="AM299" i="1"/>
  <c r="V299" i="1"/>
  <c r="AN299" i="1"/>
  <c r="W299" i="1"/>
  <c r="AO299" i="1"/>
  <c r="X299" i="1"/>
  <c r="AP299" i="1"/>
  <c r="O299" i="1"/>
  <c r="Y299" i="1"/>
  <c r="AQ299" i="1"/>
  <c r="R300" i="1"/>
  <c r="AJ300" i="1"/>
  <c r="S300" i="1"/>
  <c r="AK300" i="1"/>
  <c r="T300" i="1"/>
  <c r="AL300" i="1"/>
  <c r="U300" i="1"/>
  <c r="AM300" i="1"/>
  <c r="V300" i="1"/>
  <c r="AN300" i="1"/>
  <c r="W300" i="1"/>
  <c r="AO300" i="1"/>
  <c r="X300" i="1"/>
  <c r="AP300" i="1"/>
  <c r="O300" i="1"/>
  <c r="Y300" i="1"/>
  <c r="AQ300" i="1"/>
  <c r="R301" i="1"/>
  <c r="AJ301" i="1"/>
  <c r="S301" i="1"/>
  <c r="AK301" i="1"/>
  <c r="T301" i="1"/>
  <c r="AL301" i="1"/>
  <c r="U301" i="1"/>
  <c r="AM301" i="1"/>
  <c r="V301" i="1"/>
  <c r="AN301" i="1"/>
  <c r="W301" i="1"/>
  <c r="AO301" i="1"/>
  <c r="X301" i="1"/>
  <c r="AP301" i="1"/>
  <c r="O301" i="1"/>
  <c r="Y301" i="1"/>
  <c r="AQ301" i="1"/>
  <c r="R302" i="1"/>
  <c r="AJ302" i="1"/>
  <c r="S302" i="1"/>
  <c r="AK302" i="1"/>
  <c r="T302" i="1"/>
  <c r="AL302" i="1"/>
  <c r="U302" i="1"/>
  <c r="AM302" i="1"/>
  <c r="V302" i="1"/>
  <c r="AN302" i="1"/>
  <c r="W302" i="1"/>
  <c r="AO302" i="1"/>
  <c r="X302" i="1"/>
  <c r="AP302" i="1"/>
  <c r="O302" i="1"/>
  <c r="Y302" i="1"/>
  <c r="AQ302" i="1"/>
  <c r="R303" i="1"/>
  <c r="AJ303" i="1"/>
  <c r="S303" i="1"/>
  <c r="AK303" i="1"/>
  <c r="T303" i="1"/>
  <c r="AL303" i="1"/>
  <c r="U303" i="1"/>
  <c r="AM303" i="1"/>
  <c r="V303" i="1"/>
  <c r="AN303" i="1"/>
  <c r="W303" i="1"/>
  <c r="AO303" i="1"/>
  <c r="X303" i="1"/>
  <c r="AP303" i="1"/>
  <c r="O303" i="1"/>
  <c r="Y303" i="1"/>
  <c r="AQ303" i="1"/>
  <c r="R304" i="1"/>
  <c r="AJ304" i="1"/>
  <c r="S304" i="1"/>
  <c r="AK304" i="1"/>
  <c r="T304" i="1"/>
  <c r="AL304" i="1"/>
  <c r="U304" i="1"/>
  <c r="AM304" i="1"/>
  <c r="V304" i="1"/>
  <c r="AN304" i="1"/>
  <c r="W304" i="1"/>
  <c r="AO304" i="1"/>
  <c r="X304" i="1"/>
  <c r="AP304" i="1"/>
  <c r="O304" i="1"/>
  <c r="Y304" i="1"/>
  <c r="AQ304" i="1"/>
  <c r="R305" i="1"/>
  <c r="AJ305" i="1"/>
  <c r="S305" i="1"/>
  <c r="AK305" i="1"/>
  <c r="T305" i="1"/>
  <c r="AL305" i="1"/>
  <c r="U305" i="1"/>
  <c r="AM305" i="1"/>
  <c r="V305" i="1"/>
  <c r="AN305" i="1"/>
  <c r="W305" i="1"/>
  <c r="AO305" i="1"/>
  <c r="X305" i="1"/>
  <c r="AP305" i="1"/>
  <c r="O305" i="1"/>
  <c r="Y305" i="1"/>
  <c r="AQ305" i="1"/>
  <c r="R306" i="1"/>
  <c r="AJ306" i="1"/>
  <c r="S306" i="1"/>
  <c r="AK306" i="1"/>
  <c r="T306" i="1"/>
  <c r="AL306" i="1"/>
  <c r="U306" i="1"/>
  <c r="AM306" i="1"/>
  <c r="V306" i="1"/>
  <c r="AN306" i="1"/>
  <c r="W306" i="1"/>
  <c r="AO306" i="1"/>
  <c r="X306" i="1"/>
  <c r="AP306" i="1"/>
  <c r="O306" i="1"/>
  <c r="Y306" i="1"/>
  <c r="AQ306" i="1"/>
  <c r="R307" i="1"/>
  <c r="AJ307" i="1"/>
  <c r="S307" i="1"/>
  <c r="AK307" i="1"/>
  <c r="T307" i="1"/>
  <c r="AL307" i="1"/>
  <c r="U307" i="1"/>
  <c r="AM307" i="1"/>
  <c r="V307" i="1"/>
  <c r="AN307" i="1"/>
  <c r="W307" i="1"/>
  <c r="AO307" i="1"/>
  <c r="X307" i="1"/>
  <c r="AP307" i="1"/>
  <c r="O307" i="1"/>
  <c r="Y307" i="1"/>
  <c r="AQ307" i="1"/>
  <c r="R308" i="1"/>
  <c r="AJ308" i="1"/>
  <c r="S308" i="1"/>
  <c r="AK308" i="1"/>
  <c r="T308" i="1"/>
  <c r="AL308" i="1"/>
  <c r="U308" i="1"/>
  <c r="AM308" i="1"/>
  <c r="V308" i="1"/>
  <c r="AN308" i="1"/>
  <c r="W308" i="1"/>
  <c r="AO308" i="1"/>
  <c r="X308" i="1"/>
  <c r="AP308" i="1"/>
  <c r="O308" i="1"/>
  <c r="Y308" i="1"/>
  <c r="AQ308" i="1"/>
  <c r="R309" i="1"/>
  <c r="AJ309" i="1"/>
  <c r="S309" i="1"/>
  <c r="AK309" i="1"/>
  <c r="T309" i="1"/>
  <c r="AL309" i="1"/>
  <c r="U309" i="1"/>
  <c r="AM309" i="1"/>
  <c r="V309" i="1"/>
  <c r="AN309" i="1"/>
  <c r="W309" i="1"/>
  <c r="AO309" i="1"/>
  <c r="X309" i="1"/>
  <c r="AP309" i="1"/>
  <c r="O309" i="1"/>
  <c r="Y309" i="1"/>
  <c r="AQ309" i="1"/>
  <c r="R310" i="1"/>
  <c r="AJ310" i="1"/>
  <c r="S310" i="1"/>
  <c r="AK310" i="1"/>
  <c r="T310" i="1"/>
  <c r="AL310" i="1"/>
  <c r="U310" i="1"/>
  <c r="AM310" i="1"/>
  <c r="V310" i="1"/>
  <c r="AN310" i="1"/>
  <c r="W310" i="1"/>
  <c r="AO310" i="1"/>
  <c r="X310" i="1"/>
  <c r="AP310" i="1"/>
  <c r="O310" i="1"/>
  <c r="Y310" i="1"/>
  <c r="AQ310" i="1"/>
  <c r="R311" i="1"/>
  <c r="AJ311" i="1"/>
  <c r="S311" i="1"/>
  <c r="AK311" i="1"/>
  <c r="T311" i="1"/>
  <c r="AL311" i="1"/>
  <c r="U311" i="1"/>
  <c r="AM311" i="1"/>
  <c r="V311" i="1"/>
  <c r="AN311" i="1"/>
  <c r="W311" i="1"/>
  <c r="AO311" i="1"/>
  <c r="X311" i="1"/>
  <c r="AP311" i="1"/>
  <c r="O311" i="1"/>
  <c r="Y311" i="1"/>
  <c r="AQ311" i="1"/>
  <c r="R312" i="1"/>
  <c r="AJ312" i="1"/>
  <c r="S312" i="1"/>
  <c r="AK312" i="1"/>
  <c r="T312" i="1"/>
  <c r="AL312" i="1"/>
  <c r="U312" i="1"/>
  <c r="AM312" i="1"/>
  <c r="V312" i="1"/>
  <c r="AN312" i="1"/>
  <c r="W312" i="1"/>
  <c r="AO312" i="1"/>
  <c r="X312" i="1"/>
  <c r="AP312" i="1"/>
  <c r="O312" i="1"/>
  <c r="Y312" i="1"/>
  <c r="AQ312" i="1"/>
  <c r="R313" i="1"/>
  <c r="AJ313" i="1"/>
  <c r="S313" i="1"/>
  <c r="AK313" i="1"/>
  <c r="T313" i="1"/>
  <c r="AL313" i="1"/>
  <c r="U313" i="1"/>
  <c r="AM313" i="1"/>
  <c r="V313" i="1"/>
  <c r="AN313" i="1"/>
  <c r="W313" i="1"/>
  <c r="AO313" i="1"/>
  <c r="X313" i="1"/>
  <c r="AP313" i="1"/>
  <c r="O313" i="1"/>
  <c r="Y313" i="1"/>
  <c r="AQ313" i="1"/>
  <c r="R314" i="1"/>
  <c r="AJ314" i="1"/>
  <c r="S314" i="1"/>
  <c r="AK314" i="1"/>
  <c r="T314" i="1"/>
  <c r="AL314" i="1"/>
  <c r="U314" i="1"/>
  <c r="AM314" i="1"/>
  <c r="V314" i="1"/>
  <c r="AN314" i="1"/>
  <c r="W314" i="1"/>
  <c r="AO314" i="1"/>
  <c r="X314" i="1"/>
  <c r="AP314" i="1"/>
  <c r="O314" i="1"/>
  <c r="Y314" i="1"/>
  <c r="AQ314" i="1"/>
  <c r="R315" i="1"/>
  <c r="AJ315" i="1"/>
  <c r="S315" i="1"/>
  <c r="AK315" i="1"/>
  <c r="T315" i="1"/>
  <c r="AL315" i="1"/>
  <c r="U315" i="1"/>
  <c r="AM315" i="1"/>
  <c r="V315" i="1"/>
  <c r="AN315" i="1"/>
  <c r="W315" i="1"/>
  <c r="AO315" i="1"/>
  <c r="X315" i="1"/>
  <c r="AP315" i="1"/>
  <c r="O315" i="1"/>
  <c r="Y315" i="1"/>
  <c r="AQ315" i="1"/>
  <c r="R316" i="1"/>
  <c r="AJ316" i="1"/>
  <c r="S316" i="1"/>
  <c r="AK316" i="1"/>
  <c r="T316" i="1"/>
  <c r="AL316" i="1"/>
  <c r="U316" i="1"/>
  <c r="AM316" i="1"/>
  <c r="V316" i="1"/>
  <c r="AN316" i="1"/>
  <c r="W316" i="1"/>
  <c r="AO316" i="1"/>
  <c r="X316" i="1"/>
  <c r="AP316" i="1"/>
  <c r="O316" i="1"/>
  <c r="Y316" i="1"/>
  <c r="AQ316" i="1"/>
  <c r="R317" i="1"/>
  <c r="AJ317" i="1"/>
  <c r="S317" i="1"/>
  <c r="AK317" i="1"/>
  <c r="T317" i="1"/>
  <c r="AL317" i="1"/>
  <c r="U317" i="1"/>
  <c r="AM317" i="1"/>
  <c r="V317" i="1"/>
  <c r="AN317" i="1"/>
  <c r="W317" i="1"/>
  <c r="AO317" i="1"/>
  <c r="X317" i="1"/>
  <c r="AP317" i="1"/>
  <c r="O317" i="1"/>
  <c r="Y317" i="1"/>
  <c r="AQ317" i="1"/>
  <c r="R318" i="1"/>
  <c r="AJ318" i="1"/>
  <c r="S318" i="1"/>
  <c r="AK318" i="1"/>
  <c r="T318" i="1"/>
  <c r="AL318" i="1"/>
  <c r="U318" i="1"/>
  <c r="AM318" i="1"/>
  <c r="V318" i="1"/>
  <c r="AN318" i="1"/>
  <c r="W318" i="1"/>
  <c r="AO318" i="1"/>
  <c r="X318" i="1"/>
  <c r="AP318" i="1"/>
  <c r="O318" i="1"/>
  <c r="Y318" i="1"/>
  <c r="AQ318" i="1"/>
  <c r="R319" i="1"/>
  <c r="AJ319" i="1"/>
  <c r="S319" i="1"/>
  <c r="AK319" i="1"/>
  <c r="T319" i="1"/>
  <c r="AL319" i="1"/>
  <c r="U319" i="1"/>
  <c r="AM319" i="1"/>
  <c r="V319" i="1"/>
  <c r="AN319" i="1"/>
  <c r="W319" i="1"/>
  <c r="AO319" i="1"/>
  <c r="X319" i="1"/>
  <c r="AP319" i="1"/>
  <c r="O319" i="1"/>
  <c r="Y319" i="1"/>
  <c r="AQ319" i="1"/>
  <c r="R320" i="1"/>
  <c r="AJ320" i="1"/>
  <c r="S320" i="1"/>
  <c r="AK320" i="1"/>
  <c r="T320" i="1"/>
  <c r="AL320" i="1"/>
  <c r="U320" i="1"/>
  <c r="AM320" i="1"/>
  <c r="V320" i="1"/>
  <c r="AN320" i="1"/>
  <c r="W320" i="1"/>
  <c r="AO320" i="1"/>
  <c r="X320" i="1"/>
  <c r="AP320" i="1"/>
  <c r="O320" i="1"/>
  <c r="Y320" i="1"/>
  <c r="AQ320" i="1"/>
  <c r="R321" i="1"/>
  <c r="AJ321" i="1"/>
  <c r="S321" i="1"/>
  <c r="AK321" i="1"/>
  <c r="T321" i="1"/>
  <c r="AL321" i="1"/>
  <c r="U321" i="1"/>
  <c r="AM321" i="1"/>
  <c r="V321" i="1"/>
  <c r="AN321" i="1"/>
  <c r="W321" i="1"/>
  <c r="AO321" i="1"/>
  <c r="X321" i="1"/>
  <c r="AP321" i="1"/>
  <c r="O321" i="1"/>
  <c r="Y321" i="1"/>
  <c r="AQ321" i="1"/>
  <c r="R322" i="1"/>
  <c r="AJ322" i="1"/>
  <c r="S322" i="1"/>
  <c r="AK322" i="1"/>
  <c r="T322" i="1"/>
  <c r="AL322" i="1"/>
  <c r="U322" i="1"/>
  <c r="AM322" i="1"/>
  <c r="V322" i="1"/>
  <c r="AN322" i="1"/>
  <c r="W322" i="1"/>
  <c r="AO322" i="1"/>
  <c r="X322" i="1"/>
  <c r="AP322" i="1"/>
  <c r="O322" i="1"/>
  <c r="Y322" i="1"/>
  <c r="AQ322" i="1"/>
  <c r="R323" i="1"/>
  <c r="AJ323" i="1"/>
  <c r="S323" i="1"/>
  <c r="AK323" i="1"/>
  <c r="T323" i="1"/>
  <c r="AL323" i="1"/>
  <c r="U323" i="1"/>
  <c r="AM323" i="1"/>
  <c r="V323" i="1"/>
  <c r="AN323" i="1"/>
  <c r="W323" i="1"/>
  <c r="AO323" i="1"/>
  <c r="X323" i="1"/>
  <c r="AP323" i="1"/>
  <c r="O323" i="1"/>
  <c r="Y323" i="1"/>
  <c r="AQ323" i="1"/>
  <c r="R324" i="1"/>
  <c r="AJ324" i="1"/>
  <c r="S324" i="1"/>
  <c r="AK324" i="1"/>
  <c r="T324" i="1"/>
  <c r="AL324" i="1"/>
  <c r="U324" i="1"/>
  <c r="AM324" i="1"/>
  <c r="V324" i="1"/>
  <c r="AN324" i="1"/>
  <c r="W324" i="1"/>
  <c r="AO324" i="1"/>
  <c r="X324" i="1"/>
  <c r="AP324" i="1"/>
  <c r="O324" i="1"/>
  <c r="Y324" i="1"/>
  <c r="AQ324" i="1"/>
  <c r="R325" i="1"/>
  <c r="AJ325" i="1"/>
  <c r="S325" i="1"/>
  <c r="AK325" i="1"/>
  <c r="T325" i="1"/>
  <c r="AL325" i="1"/>
  <c r="U325" i="1"/>
  <c r="AM325" i="1"/>
  <c r="V325" i="1"/>
  <c r="AN325" i="1"/>
  <c r="W325" i="1"/>
  <c r="AO325" i="1"/>
  <c r="X325" i="1"/>
  <c r="AP325" i="1"/>
  <c r="O325" i="1"/>
  <c r="Y325" i="1"/>
  <c r="AQ325" i="1"/>
  <c r="R326" i="1"/>
  <c r="AJ326" i="1"/>
  <c r="S326" i="1"/>
  <c r="AK326" i="1"/>
  <c r="T326" i="1"/>
  <c r="AL326" i="1"/>
  <c r="U326" i="1"/>
  <c r="AM326" i="1"/>
  <c r="V326" i="1"/>
  <c r="AN326" i="1"/>
  <c r="W326" i="1"/>
  <c r="AO326" i="1"/>
  <c r="X326" i="1"/>
  <c r="AP326" i="1"/>
  <c r="O326" i="1"/>
  <c r="Y326" i="1"/>
  <c r="AQ326" i="1"/>
  <c r="R327" i="1"/>
  <c r="AJ327" i="1"/>
  <c r="S327" i="1"/>
  <c r="AK327" i="1"/>
  <c r="T327" i="1"/>
  <c r="AL327" i="1"/>
  <c r="U327" i="1"/>
  <c r="AM327" i="1"/>
  <c r="V327" i="1"/>
  <c r="AN327" i="1"/>
  <c r="W327" i="1"/>
  <c r="AO327" i="1"/>
  <c r="X327" i="1"/>
  <c r="AP327" i="1"/>
  <c r="O327" i="1"/>
  <c r="Y327" i="1"/>
  <c r="AQ327" i="1"/>
  <c r="R328" i="1"/>
  <c r="AJ328" i="1"/>
  <c r="S328" i="1"/>
  <c r="AK328" i="1"/>
  <c r="T328" i="1"/>
  <c r="AL328" i="1"/>
  <c r="U328" i="1"/>
  <c r="AM328" i="1"/>
  <c r="V328" i="1"/>
  <c r="AN328" i="1"/>
  <c r="W328" i="1"/>
  <c r="AO328" i="1"/>
  <c r="X328" i="1"/>
  <c r="AP328" i="1"/>
  <c r="O328" i="1"/>
  <c r="Y328" i="1"/>
  <c r="AQ328" i="1"/>
  <c r="R329" i="1"/>
  <c r="AJ329" i="1"/>
  <c r="S329" i="1"/>
  <c r="AK329" i="1"/>
  <c r="T329" i="1"/>
  <c r="AL329" i="1"/>
  <c r="U329" i="1"/>
  <c r="AM329" i="1"/>
  <c r="V329" i="1"/>
  <c r="AN329" i="1"/>
  <c r="W329" i="1"/>
  <c r="AO329" i="1"/>
  <c r="X329" i="1"/>
  <c r="AP329" i="1"/>
  <c r="O329" i="1"/>
  <c r="Y329" i="1"/>
  <c r="AQ329" i="1"/>
  <c r="R330" i="1"/>
  <c r="AJ330" i="1"/>
  <c r="S330" i="1"/>
  <c r="AK330" i="1"/>
  <c r="T330" i="1"/>
  <c r="AL330" i="1"/>
  <c r="U330" i="1"/>
  <c r="AM330" i="1"/>
  <c r="V330" i="1"/>
  <c r="AN330" i="1"/>
  <c r="W330" i="1"/>
  <c r="AO330" i="1"/>
  <c r="X330" i="1"/>
  <c r="AP330" i="1"/>
  <c r="O330" i="1"/>
  <c r="Y330" i="1"/>
  <c r="AQ330" i="1"/>
  <c r="R331" i="1"/>
  <c r="AJ331" i="1"/>
  <c r="S331" i="1"/>
  <c r="AK331" i="1"/>
  <c r="T331" i="1"/>
  <c r="AL331" i="1"/>
  <c r="U331" i="1"/>
  <c r="AM331" i="1"/>
  <c r="V331" i="1"/>
  <c r="AN331" i="1"/>
  <c r="W331" i="1"/>
  <c r="AO331" i="1"/>
  <c r="X331" i="1"/>
  <c r="AP331" i="1"/>
  <c r="O331" i="1"/>
  <c r="Y331" i="1"/>
  <c r="AQ331" i="1"/>
  <c r="R332" i="1"/>
  <c r="AJ332" i="1"/>
  <c r="S332" i="1"/>
  <c r="AK332" i="1"/>
  <c r="T332" i="1"/>
  <c r="AL332" i="1"/>
  <c r="U332" i="1"/>
  <c r="AM332" i="1"/>
  <c r="V332" i="1"/>
  <c r="AN332" i="1"/>
  <c r="W332" i="1"/>
  <c r="AO332" i="1"/>
  <c r="X332" i="1"/>
  <c r="AP332" i="1"/>
  <c r="O332" i="1"/>
  <c r="Y332" i="1"/>
  <c r="AQ332" i="1"/>
  <c r="R333" i="1"/>
  <c r="AJ333" i="1"/>
  <c r="S333" i="1"/>
  <c r="AK333" i="1"/>
  <c r="T333" i="1"/>
  <c r="AL333" i="1"/>
  <c r="U333" i="1"/>
  <c r="AM333" i="1"/>
  <c r="V333" i="1"/>
  <c r="AN333" i="1"/>
  <c r="W333" i="1"/>
  <c r="AO333" i="1"/>
  <c r="X333" i="1"/>
  <c r="AP333" i="1"/>
  <c r="O333" i="1"/>
  <c r="Y333" i="1"/>
  <c r="AQ333" i="1"/>
  <c r="R334" i="1"/>
  <c r="AJ334" i="1"/>
  <c r="S334" i="1"/>
  <c r="AK334" i="1"/>
  <c r="T334" i="1"/>
  <c r="AL334" i="1"/>
  <c r="U334" i="1"/>
  <c r="AM334" i="1"/>
  <c r="V334" i="1"/>
  <c r="AN334" i="1"/>
  <c r="W334" i="1"/>
  <c r="AO334" i="1"/>
  <c r="X334" i="1"/>
  <c r="AP334" i="1"/>
  <c r="O334" i="1"/>
  <c r="Y334" i="1"/>
  <c r="AQ334" i="1"/>
  <c r="R335" i="1"/>
  <c r="AJ335" i="1"/>
  <c r="S335" i="1"/>
  <c r="AK335" i="1"/>
  <c r="T335" i="1"/>
  <c r="AL335" i="1"/>
  <c r="U335" i="1"/>
  <c r="AM335" i="1"/>
  <c r="V335" i="1"/>
  <c r="AN335" i="1"/>
  <c r="W335" i="1"/>
  <c r="AO335" i="1"/>
  <c r="X335" i="1"/>
  <c r="AP335" i="1"/>
  <c r="O335" i="1"/>
  <c r="Y335" i="1"/>
  <c r="AQ335" i="1"/>
  <c r="R336" i="1"/>
  <c r="AJ336" i="1"/>
  <c r="S336" i="1"/>
  <c r="AK336" i="1"/>
  <c r="T336" i="1"/>
  <c r="AL336" i="1"/>
  <c r="U336" i="1"/>
  <c r="AM336" i="1"/>
  <c r="V336" i="1"/>
  <c r="AN336" i="1"/>
  <c r="W336" i="1"/>
  <c r="AO336" i="1"/>
  <c r="X336" i="1"/>
  <c r="AP336" i="1"/>
  <c r="O336" i="1"/>
  <c r="Y336" i="1"/>
  <c r="AQ336" i="1"/>
  <c r="R337" i="1"/>
  <c r="AJ337" i="1"/>
  <c r="S337" i="1"/>
  <c r="AK337" i="1"/>
  <c r="T337" i="1"/>
  <c r="AL337" i="1"/>
  <c r="U337" i="1"/>
  <c r="AM337" i="1"/>
  <c r="V337" i="1"/>
  <c r="AN337" i="1"/>
  <c r="W337" i="1"/>
  <c r="AO337" i="1"/>
  <c r="X337" i="1"/>
  <c r="AP337" i="1"/>
  <c r="O337" i="1"/>
  <c r="Y337" i="1"/>
  <c r="AQ337" i="1"/>
  <c r="R338" i="1"/>
  <c r="AJ338" i="1"/>
  <c r="S338" i="1"/>
  <c r="AK338" i="1"/>
  <c r="T338" i="1"/>
  <c r="AL338" i="1"/>
  <c r="U338" i="1"/>
  <c r="AM338" i="1"/>
  <c r="V338" i="1"/>
  <c r="AN338" i="1"/>
  <c r="W338" i="1"/>
  <c r="AO338" i="1"/>
  <c r="X338" i="1"/>
  <c r="AP338" i="1"/>
  <c r="O338" i="1"/>
  <c r="Y338" i="1"/>
  <c r="AQ338" i="1"/>
  <c r="R339" i="1"/>
  <c r="AJ339" i="1"/>
  <c r="S339" i="1"/>
  <c r="AK339" i="1"/>
  <c r="T339" i="1"/>
  <c r="AL339" i="1"/>
  <c r="U339" i="1"/>
  <c r="AM339" i="1"/>
  <c r="V339" i="1"/>
  <c r="AN339" i="1"/>
  <c r="W339" i="1"/>
  <c r="AO339" i="1"/>
  <c r="X339" i="1"/>
  <c r="AP339" i="1"/>
  <c r="O339" i="1"/>
  <c r="Y339" i="1"/>
  <c r="AQ339" i="1"/>
  <c r="R340" i="1"/>
  <c r="AJ340" i="1"/>
  <c r="S340" i="1"/>
  <c r="AK340" i="1"/>
  <c r="T340" i="1"/>
  <c r="AL340" i="1"/>
  <c r="U340" i="1"/>
  <c r="AM340" i="1"/>
  <c r="V340" i="1"/>
  <c r="AN340" i="1"/>
  <c r="W340" i="1"/>
  <c r="AO340" i="1"/>
  <c r="X340" i="1"/>
  <c r="AP340" i="1"/>
  <c r="O340" i="1"/>
  <c r="Y340" i="1"/>
  <c r="AQ340" i="1"/>
  <c r="R341" i="1"/>
  <c r="AJ341" i="1"/>
  <c r="S341" i="1"/>
  <c r="AK341" i="1"/>
  <c r="T341" i="1"/>
  <c r="AL341" i="1"/>
  <c r="U341" i="1"/>
  <c r="AM341" i="1"/>
  <c r="V341" i="1"/>
  <c r="AN341" i="1"/>
  <c r="W341" i="1"/>
  <c r="AO341" i="1"/>
  <c r="X341" i="1"/>
  <c r="AP341" i="1"/>
  <c r="O341" i="1"/>
  <c r="Y341" i="1"/>
  <c r="AQ341" i="1"/>
  <c r="R342" i="1"/>
  <c r="AJ342" i="1"/>
  <c r="S342" i="1"/>
  <c r="AK342" i="1"/>
  <c r="T342" i="1"/>
  <c r="AL342" i="1"/>
  <c r="U342" i="1"/>
  <c r="AM342" i="1"/>
  <c r="V342" i="1"/>
  <c r="AN342" i="1"/>
  <c r="W342" i="1"/>
  <c r="AO342" i="1"/>
  <c r="X342" i="1"/>
  <c r="AP342" i="1"/>
  <c r="O342" i="1"/>
  <c r="Y342" i="1"/>
  <c r="AQ342" i="1"/>
  <c r="R343" i="1"/>
  <c r="AJ343" i="1"/>
  <c r="S343" i="1"/>
  <c r="AK343" i="1"/>
  <c r="T343" i="1"/>
  <c r="AL343" i="1"/>
  <c r="U343" i="1"/>
  <c r="AM343" i="1"/>
  <c r="V343" i="1"/>
  <c r="AN343" i="1"/>
  <c r="W343" i="1"/>
  <c r="AO343" i="1"/>
  <c r="X343" i="1"/>
  <c r="AP343" i="1"/>
  <c r="O343" i="1"/>
  <c r="Y343" i="1"/>
  <c r="AQ343" i="1"/>
  <c r="R344" i="1"/>
  <c r="AJ344" i="1"/>
  <c r="S344" i="1"/>
  <c r="AK344" i="1"/>
  <c r="T344" i="1"/>
  <c r="AL344" i="1"/>
  <c r="U344" i="1"/>
  <c r="AM344" i="1"/>
  <c r="V344" i="1"/>
  <c r="AN344" i="1"/>
  <c r="W344" i="1"/>
  <c r="AO344" i="1"/>
  <c r="X344" i="1"/>
  <c r="AP344" i="1"/>
  <c r="O344" i="1"/>
  <c r="Y344" i="1"/>
  <c r="AQ344" i="1"/>
  <c r="R345" i="1"/>
  <c r="AJ345" i="1"/>
  <c r="S345" i="1"/>
  <c r="AK345" i="1"/>
  <c r="T345" i="1"/>
  <c r="AL345" i="1"/>
  <c r="U345" i="1"/>
  <c r="AM345" i="1"/>
  <c r="V345" i="1"/>
  <c r="AN345" i="1"/>
  <c r="W345" i="1"/>
  <c r="AO345" i="1"/>
  <c r="X345" i="1"/>
  <c r="AP345" i="1"/>
  <c r="O345" i="1"/>
  <c r="Y345" i="1"/>
  <c r="AQ345" i="1"/>
  <c r="R346" i="1"/>
  <c r="AJ346" i="1"/>
  <c r="S346" i="1"/>
  <c r="AK346" i="1"/>
  <c r="T346" i="1"/>
  <c r="AL346" i="1"/>
  <c r="U346" i="1"/>
  <c r="AM346" i="1"/>
  <c r="V346" i="1"/>
  <c r="AN346" i="1"/>
  <c r="W346" i="1"/>
  <c r="AO346" i="1"/>
  <c r="X346" i="1"/>
  <c r="AP346" i="1"/>
  <c r="O346" i="1"/>
  <c r="Y346" i="1"/>
  <c r="AQ346" i="1"/>
  <c r="R347" i="1"/>
  <c r="AJ347" i="1"/>
  <c r="S347" i="1"/>
  <c r="AK347" i="1"/>
  <c r="T347" i="1"/>
  <c r="AL347" i="1"/>
  <c r="U347" i="1"/>
  <c r="AM347" i="1"/>
  <c r="V347" i="1"/>
  <c r="AN347" i="1"/>
  <c r="W347" i="1"/>
  <c r="AO347" i="1"/>
  <c r="X347" i="1"/>
  <c r="AP347" i="1"/>
  <c r="O347" i="1"/>
  <c r="Y347" i="1"/>
  <c r="AQ347" i="1"/>
  <c r="R348" i="1"/>
  <c r="AJ348" i="1"/>
  <c r="S348" i="1"/>
  <c r="AK348" i="1"/>
  <c r="T348" i="1"/>
  <c r="AL348" i="1"/>
  <c r="U348" i="1"/>
  <c r="AM348" i="1"/>
  <c r="V348" i="1"/>
  <c r="AN348" i="1"/>
  <c r="W348" i="1"/>
  <c r="AO348" i="1"/>
  <c r="X348" i="1"/>
  <c r="AP348" i="1"/>
  <c r="O348" i="1"/>
  <c r="Y348" i="1"/>
  <c r="AQ348" i="1"/>
  <c r="R349" i="1"/>
  <c r="AJ349" i="1"/>
  <c r="S349" i="1"/>
  <c r="AK349" i="1"/>
  <c r="T349" i="1"/>
  <c r="AL349" i="1"/>
  <c r="U349" i="1"/>
  <c r="AM349" i="1"/>
  <c r="V349" i="1"/>
  <c r="AN349" i="1"/>
  <c r="W349" i="1"/>
  <c r="AO349" i="1"/>
  <c r="X349" i="1"/>
  <c r="AP349" i="1"/>
  <c r="O349" i="1"/>
  <c r="Y349" i="1"/>
  <c r="AQ349" i="1"/>
  <c r="R350" i="1"/>
  <c r="AJ350" i="1"/>
  <c r="S350" i="1"/>
  <c r="AK350" i="1"/>
  <c r="T350" i="1"/>
  <c r="AL350" i="1"/>
  <c r="U350" i="1"/>
  <c r="AM350" i="1"/>
  <c r="V350" i="1"/>
  <c r="AN350" i="1"/>
  <c r="W350" i="1"/>
  <c r="AO350" i="1"/>
  <c r="X350" i="1"/>
  <c r="AP350" i="1"/>
  <c r="O350" i="1"/>
  <c r="Y350" i="1"/>
  <c r="AQ350" i="1"/>
  <c r="R351" i="1"/>
  <c r="AJ351" i="1"/>
  <c r="S351" i="1"/>
  <c r="AK351" i="1"/>
  <c r="T351" i="1"/>
  <c r="AL351" i="1"/>
  <c r="U351" i="1"/>
  <c r="AM351" i="1"/>
  <c r="V351" i="1"/>
  <c r="AN351" i="1"/>
  <c r="W351" i="1"/>
  <c r="AO351" i="1"/>
  <c r="X351" i="1"/>
  <c r="AP351" i="1"/>
  <c r="O351" i="1"/>
  <c r="Y351" i="1"/>
  <c r="AQ351" i="1"/>
  <c r="R352" i="1"/>
  <c r="AJ352" i="1"/>
  <c r="S352" i="1"/>
  <c r="AK352" i="1"/>
  <c r="T352" i="1"/>
  <c r="AL352" i="1"/>
  <c r="U352" i="1"/>
  <c r="AM352" i="1"/>
  <c r="V352" i="1"/>
  <c r="AN352" i="1"/>
  <c r="W352" i="1"/>
  <c r="AO352" i="1"/>
  <c r="X352" i="1"/>
  <c r="AP352" i="1"/>
  <c r="O352" i="1"/>
  <c r="Y352" i="1"/>
  <c r="AQ352" i="1"/>
  <c r="R353" i="1"/>
  <c r="AJ353" i="1"/>
  <c r="S353" i="1"/>
  <c r="AK353" i="1"/>
  <c r="T353" i="1"/>
  <c r="AL353" i="1"/>
  <c r="U353" i="1"/>
  <c r="AM353" i="1"/>
  <c r="V353" i="1"/>
  <c r="AN353" i="1"/>
  <c r="W353" i="1"/>
  <c r="AO353" i="1"/>
  <c r="X353" i="1"/>
  <c r="AP353" i="1"/>
  <c r="O353" i="1"/>
  <c r="Y353" i="1"/>
  <c r="AQ353" i="1"/>
  <c r="R354" i="1"/>
  <c r="AJ354" i="1"/>
  <c r="S354" i="1"/>
  <c r="AK354" i="1"/>
  <c r="T354" i="1"/>
  <c r="AL354" i="1"/>
  <c r="U354" i="1"/>
  <c r="AM354" i="1"/>
  <c r="V354" i="1"/>
  <c r="AN354" i="1"/>
  <c r="W354" i="1"/>
  <c r="AO354" i="1"/>
  <c r="X354" i="1"/>
  <c r="AP354" i="1"/>
  <c r="O354" i="1"/>
  <c r="Y354" i="1"/>
  <c r="AQ354" i="1"/>
  <c r="R355" i="1"/>
  <c r="AJ355" i="1"/>
  <c r="S355" i="1"/>
  <c r="AK355" i="1"/>
  <c r="T355" i="1"/>
  <c r="AL355" i="1"/>
  <c r="U355" i="1"/>
  <c r="AM355" i="1"/>
  <c r="V355" i="1"/>
  <c r="AN355" i="1"/>
  <c r="W355" i="1"/>
  <c r="AO355" i="1"/>
  <c r="X355" i="1"/>
  <c r="AP355" i="1"/>
  <c r="O355" i="1"/>
  <c r="Y355" i="1"/>
  <c r="AQ355" i="1"/>
  <c r="R356" i="1"/>
  <c r="AJ356" i="1"/>
  <c r="S356" i="1"/>
  <c r="AK356" i="1"/>
  <c r="T356" i="1"/>
  <c r="AL356" i="1"/>
  <c r="U356" i="1"/>
  <c r="AM356" i="1"/>
  <c r="V356" i="1"/>
  <c r="AN356" i="1"/>
  <c r="W356" i="1"/>
  <c r="AO356" i="1"/>
  <c r="X356" i="1"/>
  <c r="AP356" i="1"/>
  <c r="O356" i="1"/>
  <c r="Y356" i="1"/>
  <c r="AQ356" i="1"/>
  <c r="R357" i="1"/>
  <c r="AJ357" i="1"/>
  <c r="S357" i="1"/>
  <c r="AK357" i="1"/>
  <c r="T357" i="1"/>
  <c r="AL357" i="1"/>
  <c r="U357" i="1"/>
  <c r="AM357" i="1"/>
  <c r="V357" i="1"/>
  <c r="AN357" i="1"/>
  <c r="W357" i="1"/>
  <c r="AO357" i="1"/>
  <c r="X357" i="1"/>
  <c r="AP357" i="1"/>
  <c r="O357" i="1"/>
  <c r="Y357" i="1"/>
  <c r="AQ357" i="1"/>
  <c r="R358" i="1"/>
  <c r="AJ358" i="1"/>
  <c r="S358" i="1"/>
  <c r="AK358" i="1"/>
  <c r="T358" i="1"/>
  <c r="AL358" i="1"/>
  <c r="U358" i="1"/>
  <c r="AM358" i="1"/>
  <c r="V358" i="1"/>
  <c r="AN358" i="1"/>
  <c r="W358" i="1"/>
  <c r="AO358" i="1"/>
  <c r="X358" i="1"/>
  <c r="AP358" i="1"/>
  <c r="O358" i="1"/>
  <c r="Y358" i="1"/>
  <c r="AQ358" i="1"/>
  <c r="R359" i="1"/>
  <c r="AJ359" i="1"/>
  <c r="S359" i="1"/>
  <c r="AK359" i="1"/>
  <c r="T359" i="1"/>
  <c r="AL359" i="1"/>
  <c r="U359" i="1"/>
  <c r="AM359" i="1"/>
  <c r="V359" i="1"/>
  <c r="AN359" i="1"/>
  <c r="W359" i="1"/>
  <c r="AO359" i="1"/>
  <c r="X359" i="1"/>
  <c r="AP359" i="1"/>
  <c r="O359" i="1"/>
  <c r="Y359" i="1"/>
  <c r="AQ359" i="1"/>
  <c r="R360" i="1"/>
  <c r="AJ360" i="1"/>
  <c r="S360" i="1"/>
  <c r="AK360" i="1"/>
  <c r="T360" i="1"/>
  <c r="AL360" i="1"/>
  <c r="U360" i="1"/>
  <c r="AM360" i="1"/>
  <c r="V360" i="1"/>
  <c r="AN360" i="1"/>
  <c r="W360" i="1"/>
  <c r="AO360" i="1"/>
  <c r="X360" i="1"/>
  <c r="AP360" i="1"/>
  <c r="O360" i="1"/>
  <c r="Y360" i="1"/>
  <c r="AQ360" i="1"/>
  <c r="R361" i="1"/>
  <c r="AJ361" i="1"/>
  <c r="S361" i="1"/>
  <c r="AK361" i="1"/>
  <c r="T361" i="1"/>
  <c r="AL361" i="1"/>
  <c r="U361" i="1"/>
  <c r="AM361" i="1"/>
  <c r="V361" i="1"/>
  <c r="AN361" i="1"/>
  <c r="W361" i="1"/>
  <c r="AO361" i="1"/>
  <c r="X361" i="1"/>
  <c r="AP361" i="1"/>
  <c r="O361" i="1"/>
  <c r="Y361" i="1"/>
  <c r="AQ361" i="1"/>
  <c r="R362" i="1"/>
  <c r="AJ362" i="1"/>
  <c r="S362" i="1"/>
  <c r="AK362" i="1"/>
  <c r="T362" i="1"/>
  <c r="AL362" i="1"/>
  <c r="U362" i="1"/>
  <c r="AM362" i="1"/>
  <c r="V362" i="1"/>
  <c r="AN362" i="1"/>
  <c r="W362" i="1"/>
  <c r="AO362" i="1"/>
  <c r="X362" i="1"/>
  <c r="AP362" i="1"/>
  <c r="O362" i="1"/>
  <c r="Y362" i="1"/>
  <c r="AQ362" i="1"/>
  <c r="R363" i="1"/>
  <c r="AJ363" i="1"/>
  <c r="S363" i="1"/>
  <c r="AK363" i="1"/>
  <c r="T363" i="1"/>
  <c r="AL363" i="1"/>
  <c r="U363" i="1"/>
  <c r="AM363" i="1"/>
  <c r="V363" i="1"/>
  <c r="AN363" i="1"/>
  <c r="W363" i="1"/>
  <c r="AO363" i="1"/>
  <c r="X363" i="1"/>
  <c r="AP363" i="1"/>
  <c r="O363" i="1"/>
  <c r="Y363" i="1"/>
  <c r="AQ363" i="1"/>
  <c r="R364" i="1"/>
  <c r="AJ364" i="1"/>
  <c r="S364" i="1"/>
  <c r="AK364" i="1"/>
  <c r="T364" i="1"/>
  <c r="AL364" i="1"/>
  <c r="U364" i="1"/>
  <c r="AM364" i="1"/>
  <c r="V364" i="1"/>
  <c r="AN364" i="1"/>
  <c r="W364" i="1"/>
  <c r="AO364" i="1"/>
  <c r="X364" i="1"/>
  <c r="AP364" i="1"/>
  <c r="O364" i="1"/>
  <c r="Y364" i="1"/>
  <c r="AQ364" i="1"/>
  <c r="R365" i="1"/>
  <c r="AJ365" i="1"/>
  <c r="S365" i="1"/>
  <c r="AK365" i="1"/>
  <c r="T365" i="1"/>
  <c r="AL365" i="1"/>
  <c r="U365" i="1"/>
  <c r="AM365" i="1"/>
  <c r="V365" i="1"/>
  <c r="AN365" i="1"/>
  <c r="W365" i="1"/>
  <c r="AO365" i="1"/>
  <c r="X365" i="1"/>
  <c r="AP365" i="1"/>
  <c r="O365" i="1"/>
  <c r="Y365" i="1"/>
  <c r="AQ365" i="1"/>
  <c r="R366" i="1"/>
  <c r="AJ366" i="1"/>
  <c r="S366" i="1"/>
  <c r="AK366" i="1"/>
  <c r="T366" i="1"/>
  <c r="AL366" i="1"/>
  <c r="U366" i="1"/>
  <c r="AM366" i="1"/>
  <c r="V366" i="1"/>
  <c r="AN366" i="1"/>
  <c r="W366" i="1"/>
  <c r="AO366" i="1"/>
  <c r="X366" i="1"/>
  <c r="AP366" i="1"/>
  <c r="O366" i="1"/>
  <c r="Y366" i="1"/>
  <c r="AQ366" i="1"/>
  <c r="R367" i="1"/>
  <c r="AJ367" i="1"/>
  <c r="S367" i="1"/>
  <c r="AK367" i="1"/>
  <c r="T367" i="1"/>
  <c r="AL367" i="1"/>
  <c r="U367" i="1"/>
  <c r="AM367" i="1"/>
  <c r="V367" i="1"/>
  <c r="AN367" i="1"/>
  <c r="W367" i="1"/>
  <c r="AO367" i="1"/>
  <c r="X367" i="1"/>
  <c r="AP367" i="1"/>
  <c r="O367" i="1"/>
  <c r="Y367" i="1"/>
  <c r="AQ367" i="1"/>
  <c r="R368" i="1"/>
  <c r="AJ368" i="1"/>
  <c r="S368" i="1"/>
  <c r="AK368" i="1"/>
  <c r="T368" i="1"/>
  <c r="AL368" i="1"/>
  <c r="U368" i="1"/>
  <c r="AM368" i="1"/>
  <c r="V368" i="1"/>
  <c r="AN368" i="1"/>
  <c r="W368" i="1"/>
  <c r="AO368" i="1"/>
  <c r="X368" i="1"/>
  <c r="AP368" i="1"/>
  <c r="O368" i="1"/>
  <c r="Y368" i="1"/>
  <c r="AQ368" i="1"/>
  <c r="R369" i="1"/>
  <c r="AJ369" i="1"/>
  <c r="S369" i="1"/>
  <c r="AK369" i="1"/>
  <c r="T369" i="1"/>
  <c r="AL369" i="1"/>
  <c r="U369" i="1"/>
  <c r="AM369" i="1"/>
  <c r="V369" i="1"/>
  <c r="AN369" i="1"/>
  <c r="W369" i="1"/>
  <c r="AO369" i="1"/>
  <c r="X369" i="1"/>
  <c r="AP369" i="1"/>
  <c r="O369" i="1"/>
  <c r="Y369" i="1"/>
  <c r="AQ369" i="1"/>
  <c r="R370" i="1"/>
  <c r="AJ370" i="1"/>
  <c r="S370" i="1"/>
  <c r="AK370" i="1"/>
  <c r="T370" i="1"/>
  <c r="AL370" i="1"/>
  <c r="U370" i="1"/>
  <c r="AM370" i="1"/>
  <c r="V370" i="1"/>
  <c r="AN370" i="1"/>
  <c r="W370" i="1"/>
  <c r="AO370" i="1"/>
  <c r="X370" i="1"/>
  <c r="AP370" i="1"/>
  <c r="O370" i="1"/>
  <c r="Y370" i="1"/>
  <c r="AQ370" i="1"/>
  <c r="R371" i="1"/>
  <c r="AJ371" i="1"/>
  <c r="S371" i="1"/>
  <c r="AK371" i="1"/>
  <c r="T371" i="1"/>
  <c r="AL371" i="1"/>
  <c r="U371" i="1"/>
  <c r="AM371" i="1"/>
  <c r="V371" i="1"/>
  <c r="AN371" i="1"/>
  <c r="W371" i="1"/>
  <c r="AO371" i="1"/>
  <c r="X371" i="1"/>
  <c r="AP371" i="1"/>
  <c r="O371" i="1"/>
  <c r="Y371" i="1"/>
  <c r="AQ371" i="1"/>
  <c r="R372" i="1"/>
  <c r="AJ372" i="1"/>
  <c r="S372" i="1"/>
  <c r="AK372" i="1"/>
  <c r="T372" i="1"/>
  <c r="AL372" i="1"/>
  <c r="U372" i="1"/>
  <c r="AM372" i="1"/>
  <c r="V372" i="1"/>
  <c r="AN372" i="1"/>
  <c r="W372" i="1"/>
  <c r="AO372" i="1"/>
  <c r="X372" i="1"/>
  <c r="AP372" i="1"/>
  <c r="O372" i="1"/>
  <c r="Y372" i="1"/>
  <c r="AQ372" i="1"/>
  <c r="R373" i="1"/>
  <c r="AJ373" i="1"/>
  <c r="S373" i="1"/>
  <c r="AK373" i="1"/>
  <c r="T373" i="1"/>
  <c r="AL373" i="1"/>
  <c r="U373" i="1"/>
  <c r="AM373" i="1"/>
  <c r="V373" i="1"/>
  <c r="AN373" i="1"/>
  <c r="W373" i="1"/>
  <c r="AO373" i="1"/>
  <c r="X373" i="1"/>
  <c r="AP373" i="1"/>
  <c r="O373" i="1"/>
  <c r="Y373" i="1"/>
  <c r="AQ373" i="1"/>
  <c r="R374" i="1"/>
  <c r="AJ374" i="1"/>
  <c r="S374" i="1"/>
  <c r="AK374" i="1"/>
  <c r="T374" i="1"/>
  <c r="AL374" i="1"/>
  <c r="U374" i="1"/>
  <c r="AM374" i="1"/>
  <c r="V374" i="1"/>
  <c r="AN374" i="1"/>
  <c r="W374" i="1"/>
  <c r="AO374" i="1"/>
  <c r="X374" i="1"/>
  <c r="AP374" i="1"/>
  <c r="O374" i="1"/>
  <c r="Y374" i="1"/>
  <c r="AQ374" i="1"/>
  <c r="R375" i="1"/>
  <c r="AJ375" i="1"/>
  <c r="S375" i="1"/>
  <c r="AK375" i="1"/>
  <c r="T375" i="1"/>
  <c r="AL375" i="1"/>
  <c r="U375" i="1"/>
  <c r="AM375" i="1"/>
  <c r="V375" i="1"/>
  <c r="AN375" i="1"/>
  <c r="W375" i="1"/>
  <c r="AO375" i="1"/>
  <c r="X375" i="1"/>
  <c r="AP375" i="1"/>
  <c r="O375" i="1"/>
  <c r="Y375" i="1"/>
  <c r="AQ375" i="1"/>
  <c r="R376" i="1"/>
  <c r="AJ376" i="1"/>
  <c r="S376" i="1"/>
  <c r="AK376" i="1"/>
  <c r="T376" i="1"/>
  <c r="AL376" i="1"/>
  <c r="U376" i="1"/>
  <c r="AM376" i="1"/>
  <c r="V376" i="1"/>
  <c r="AN376" i="1"/>
  <c r="W376" i="1"/>
  <c r="AO376" i="1"/>
  <c r="X376" i="1"/>
  <c r="AP376" i="1"/>
  <c r="O376" i="1"/>
  <c r="Y376" i="1"/>
  <c r="AQ376" i="1"/>
  <c r="R377" i="1"/>
  <c r="AJ377" i="1"/>
  <c r="S377" i="1"/>
  <c r="AK377" i="1"/>
  <c r="T377" i="1"/>
  <c r="AL377" i="1"/>
  <c r="U377" i="1"/>
  <c r="AM377" i="1"/>
  <c r="V377" i="1"/>
  <c r="AN377" i="1"/>
  <c r="W377" i="1"/>
  <c r="AO377" i="1"/>
  <c r="X377" i="1"/>
  <c r="AP377" i="1"/>
  <c r="O377" i="1"/>
  <c r="Y377" i="1"/>
  <c r="AQ377" i="1"/>
  <c r="R378" i="1"/>
  <c r="AJ378" i="1"/>
  <c r="S378" i="1"/>
  <c r="AK378" i="1"/>
  <c r="T378" i="1"/>
  <c r="AL378" i="1"/>
  <c r="U378" i="1"/>
  <c r="AM378" i="1"/>
  <c r="V378" i="1"/>
  <c r="AN378" i="1"/>
  <c r="W378" i="1"/>
  <c r="AO378" i="1"/>
  <c r="X378" i="1"/>
  <c r="AP378" i="1"/>
  <c r="O378" i="1"/>
  <c r="Y378" i="1"/>
  <c r="AQ378" i="1"/>
  <c r="R379" i="1"/>
  <c r="AJ379" i="1"/>
  <c r="S379" i="1"/>
  <c r="AK379" i="1"/>
  <c r="T379" i="1"/>
  <c r="AL379" i="1"/>
  <c r="U379" i="1"/>
  <c r="AM379" i="1"/>
  <c r="V379" i="1"/>
  <c r="AN379" i="1"/>
  <c r="W379" i="1"/>
  <c r="AO379" i="1"/>
  <c r="X379" i="1"/>
  <c r="AP379" i="1"/>
  <c r="O379" i="1"/>
  <c r="Y379" i="1"/>
  <c r="AQ379" i="1"/>
  <c r="R380" i="1"/>
  <c r="AJ380" i="1"/>
  <c r="S380" i="1"/>
  <c r="AK380" i="1"/>
  <c r="T380" i="1"/>
  <c r="AL380" i="1"/>
  <c r="U380" i="1"/>
  <c r="AM380" i="1"/>
  <c r="V380" i="1"/>
  <c r="AN380" i="1"/>
  <c r="W380" i="1"/>
  <c r="AO380" i="1"/>
  <c r="X380" i="1"/>
  <c r="AP380" i="1"/>
  <c r="O380" i="1"/>
  <c r="Y380" i="1"/>
  <c r="AQ380" i="1"/>
  <c r="R381" i="1"/>
  <c r="AJ381" i="1"/>
  <c r="S381" i="1"/>
  <c r="AK381" i="1"/>
  <c r="T381" i="1"/>
  <c r="AL381" i="1"/>
  <c r="U381" i="1"/>
  <c r="AM381" i="1"/>
  <c r="V381" i="1"/>
  <c r="AN381" i="1"/>
  <c r="W381" i="1"/>
  <c r="AO381" i="1"/>
  <c r="X381" i="1"/>
  <c r="AP381" i="1"/>
  <c r="O381" i="1"/>
  <c r="Y381" i="1"/>
  <c r="AQ381" i="1"/>
  <c r="R382" i="1"/>
  <c r="AJ382" i="1"/>
  <c r="S382" i="1"/>
  <c r="AK382" i="1"/>
  <c r="T382" i="1"/>
  <c r="AL382" i="1"/>
  <c r="U382" i="1"/>
  <c r="AM382" i="1"/>
  <c r="V382" i="1"/>
  <c r="AN382" i="1"/>
  <c r="W382" i="1"/>
  <c r="AO382" i="1"/>
  <c r="X382" i="1"/>
  <c r="AP382" i="1"/>
  <c r="O382" i="1"/>
  <c r="Y382" i="1"/>
  <c r="AQ382" i="1"/>
  <c r="R383" i="1"/>
  <c r="AJ383" i="1"/>
  <c r="S383" i="1"/>
  <c r="AK383" i="1"/>
  <c r="T383" i="1"/>
  <c r="AL383" i="1"/>
  <c r="U383" i="1"/>
  <c r="AM383" i="1"/>
  <c r="V383" i="1"/>
  <c r="AN383" i="1"/>
  <c r="W383" i="1"/>
  <c r="AO383" i="1"/>
  <c r="X383" i="1"/>
  <c r="AP383" i="1"/>
  <c r="O383" i="1"/>
  <c r="Y383" i="1"/>
  <c r="AQ383" i="1"/>
  <c r="R384" i="1"/>
  <c r="AJ384" i="1"/>
  <c r="S384" i="1"/>
  <c r="AK384" i="1"/>
  <c r="T384" i="1"/>
  <c r="AL384" i="1"/>
  <c r="U384" i="1"/>
  <c r="AM384" i="1"/>
  <c r="V384" i="1"/>
  <c r="AN384" i="1"/>
  <c r="W384" i="1"/>
  <c r="AO384" i="1"/>
  <c r="X384" i="1"/>
  <c r="AP384" i="1"/>
  <c r="O384" i="1"/>
  <c r="Y384" i="1"/>
  <c r="AQ384" i="1"/>
  <c r="R385" i="1"/>
  <c r="AJ385" i="1"/>
  <c r="S385" i="1"/>
  <c r="AK385" i="1"/>
  <c r="T385" i="1"/>
  <c r="AL385" i="1"/>
  <c r="U385" i="1"/>
  <c r="AM385" i="1"/>
  <c r="V385" i="1"/>
  <c r="AN385" i="1"/>
  <c r="W385" i="1"/>
  <c r="AO385" i="1"/>
  <c r="X385" i="1"/>
  <c r="AP385" i="1"/>
  <c r="O385" i="1"/>
  <c r="Y385" i="1"/>
  <c r="AQ385" i="1"/>
  <c r="R386" i="1"/>
  <c r="AJ386" i="1"/>
  <c r="S386" i="1"/>
  <c r="AK386" i="1"/>
  <c r="T386" i="1"/>
  <c r="AL386" i="1"/>
  <c r="U386" i="1"/>
  <c r="AM386" i="1"/>
  <c r="V386" i="1"/>
  <c r="AN386" i="1"/>
  <c r="W386" i="1"/>
  <c r="AO386" i="1"/>
  <c r="X386" i="1"/>
  <c r="AP386" i="1"/>
  <c r="O386" i="1"/>
  <c r="Y386" i="1"/>
  <c r="AQ386" i="1"/>
  <c r="R387" i="1"/>
  <c r="AJ387" i="1"/>
  <c r="S387" i="1"/>
  <c r="AK387" i="1"/>
  <c r="T387" i="1"/>
  <c r="AL387" i="1"/>
  <c r="U387" i="1"/>
  <c r="AM387" i="1"/>
  <c r="V387" i="1"/>
  <c r="AN387" i="1"/>
  <c r="W387" i="1"/>
  <c r="AO387" i="1"/>
  <c r="X387" i="1"/>
  <c r="AP387" i="1"/>
  <c r="O387" i="1"/>
  <c r="Y387" i="1"/>
  <c r="AQ387" i="1"/>
  <c r="R388" i="1"/>
  <c r="AJ388" i="1"/>
  <c r="S388" i="1"/>
  <c r="AK388" i="1"/>
  <c r="T388" i="1"/>
  <c r="AL388" i="1"/>
  <c r="U388" i="1"/>
  <c r="AM388" i="1"/>
  <c r="V388" i="1"/>
  <c r="AN388" i="1"/>
  <c r="W388" i="1"/>
  <c r="AO388" i="1"/>
  <c r="X388" i="1"/>
  <c r="AP388" i="1"/>
  <c r="O388" i="1"/>
  <c r="Y388" i="1"/>
  <c r="AQ388" i="1"/>
  <c r="R389" i="1"/>
  <c r="AJ389" i="1"/>
  <c r="S389" i="1"/>
  <c r="AK389" i="1"/>
  <c r="T389" i="1"/>
  <c r="AL389" i="1"/>
  <c r="U389" i="1"/>
  <c r="AM389" i="1"/>
  <c r="V389" i="1"/>
  <c r="AN389" i="1"/>
  <c r="W389" i="1"/>
  <c r="AO389" i="1"/>
  <c r="X389" i="1"/>
  <c r="AP389" i="1"/>
  <c r="O389" i="1"/>
  <c r="Y389" i="1"/>
  <c r="AQ389" i="1"/>
  <c r="R390" i="1"/>
  <c r="AJ390" i="1"/>
  <c r="S390" i="1"/>
  <c r="AK390" i="1"/>
  <c r="T390" i="1"/>
  <c r="AL390" i="1"/>
  <c r="U390" i="1"/>
  <c r="AM390" i="1"/>
  <c r="V390" i="1"/>
  <c r="AN390" i="1"/>
  <c r="W390" i="1"/>
  <c r="AO390" i="1"/>
  <c r="X390" i="1"/>
  <c r="AP390" i="1"/>
  <c r="O390" i="1"/>
  <c r="Y390" i="1"/>
  <c r="AQ390" i="1"/>
  <c r="R391" i="1"/>
  <c r="AJ391" i="1"/>
  <c r="S391" i="1"/>
  <c r="AK391" i="1"/>
  <c r="T391" i="1"/>
  <c r="AL391" i="1"/>
  <c r="U391" i="1"/>
  <c r="AM391" i="1"/>
  <c r="V391" i="1"/>
  <c r="AN391" i="1"/>
  <c r="W391" i="1"/>
  <c r="AO391" i="1"/>
  <c r="X391" i="1"/>
  <c r="AP391" i="1"/>
  <c r="O391" i="1"/>
  <c r="Y391" i="1"/>
  <c r="AQ391" i="1"/>
  <c r="R392" i="1"/>
  <c r="AJ392" i="1"/>
  <c r="S392" i="1"/>
  <c r="AK392" i="1"/>
  <c r="T392" i="1"/>
  <c r="AL392" i="1"/>
  <c r="U392" i="1"/>
  <c r="AM392" i="1"/>
  <c r="V392" i="1"/>
  <c r="AN392" i="1"/>
  <c r="W392" i="1"/>
  <c r="AO392" i="1"/>
  <c r="X392" i="1"/>
  <c r="AP392" i="1"/>
  <c r="O392" i="1"/>
  <c r="Y392" i="1"/>
  <c r="AQ392" i="1"/>
  <c r="R393" i="1"/>
  <c r="AJ393" i="1"/>
  <c r="S393" i="1"/>
  <c r="AK393" i="1"/>
  <c r="T393" i="1"/>
  <c r="AL393" i="1"/>
  <c r="U393" i="1"/>
  <c r="AM393" i="1"/>
  <c r="V393" i="1"/>
  <c r="AN393" i="1"/>
  <c r="W393" i="1"/>
  <c r="AO393" i="1"/>
  <c r="X393" i="1"/>
  <c r="AP393" i="1"/>
  <c r="O393" i="1"/>
  <c r="Y393" i="1"/>
  <c r="AQ393" i="1"/>
  <c r="R394" i="1"/>
  <c r="AJ394" i="1"/>
  <c r="S394" i="1"/>
  <c r="AK394" i="1"/>
  <c r="T394" i="1"/>
  <c r="AL394" i="1"/>
  <c r="U394" i="1"/>
  <c r="AM394" i="1"/>
  <c r="V394" i="1"/>
  <c r="AN394" i="1"/>
  <c r="W394" i="1"/>
  <c r="AO394" i="1"/>
  <c r="X394" i="1"/>
  <c r="AP394" i="1"/>
  <c r="O394" i="1"/>
  <c r="Y394" i="1"/>
  <c r="AQ394" i="1"/>
  <c r="R395" i="1"/>
  <c r="AJ395" i="1"/>
  <c r="S395" i="1"/>
  <c r="AK395" i="1"/>
  <c r="T395" i="1"/>
  <c r="AL395" i="1"/>
  <c r="U395" i="1"/>
  <c r="AM395" i="1"/>
  <c r="V395" i="1"/>
  <c r="AN395" i="1"/>
  <c r="W395" i="1"/>
  <c r="AO395" i="1"/>
  <c r="X395" i="1"/>
  <c r="AP395" i="1"/>
  <c r="O395" i="1"/>
  <c r="Y395" i="1"/>
  <c r="AQ395" i="1"/>
  <c r="R396" i="1"/>
  <c r="AJ396" i="1"/>
  <c r="S396" i="1"/>
  <c r="AK396" i="1"/>
  <c r="T396" i="1"/>
  <c r="AL396" i="1"/>
  <c r="U396" i="1"/>
  <c r="AM396" i="1"/>
  <c r="V396" i="1"/>
  <c r="AN396" i="1"/>
  <c r="W396" i="1"/>
  <c r="AO396" i="1"/>
  <c r="X396" i="1"/>
  <c r="AP396" i="1"/>
  <c r="O396" i="1"/>
  <c r="Y396" i="1"/>
  <c r="AQ396" i="1"/>
  <c r="R397" i="1"/>
  <c r="AJ397" i="1"/>
  <c r="S397" i="1"/>
  <c r="AK397" i="1"/>
  <c r="T397" i="1"/>
  <c r="AL397" i="1"/>
  <c r="U397" i="1"/>
  <c r="AM397" i="1"/>
  <c r="V397" i="1"/>
  <c r="AN397" i="1"/>
  <c r="W397" i="1"/>
  <c r="AO397" i="1"/>
  <c r="X397" i="1"/>
  <c r="AP397" i="1"/>
  <c r="O397" i="1"/>
  <c r="Y397" i="1"/>
  <c r="AQ397" i="1"/>
  <c r="R398" i="1"/>
  <c r="AJ398" i="1"/>
  <c r="S398" i="1"/>
  <c r="AK398" i="1"/>
  <c r="T398" i="1"/>
  <c r="AL398" i="1"/>
  <c r="U398" i="1"/>
  <c r="AM398" i="1"/>
  <c r="V398" i="1"/>
  <c r="AN398" i="1"/>
  <c r="W398" i="1"/>
  <c r="AO398" i="1"/>
  <c r="X398" i="1"/>
  <c r="AP398" i="1"/>
  <c r="O398" i="1"/>
  <c r="Y398" i="1"/>
  <c r="AQ398" i="1"/>
  <c r="R399" i="1"/>
  <c r="AJ399" i="1"/>
  <c r="S399" i="1"/>
  <c r="AK399" i="1"/>
  <c r="T399" i="1"/>
  <c r="AL399" i="1"/>
  <c r="U399" i="1"/>
  <c r="AM399" i="1"/>
  <c r="V399" i="1"/>
  <c r="AN399" i="1"/>
  <c r="W399" i="1"/>
  <c r="AO399" i="1"/>
  <c r="X399" i="1"/>
  <c r="AP399" i="1"/>
  <c r="O399" i="1"/>
  <c r="Y399" i="1"/>
  <c r="AQ399" i="1"/>
  <c r="R400" i="1"/>
  <c r="AJ400" i="1"/>
  <c r="S400" i="1"/>
  <c r="AK400" i="1"/>
  <c r="T400" i="1"/>
  <c r="AL400" i="1"/>
  <c r="U400" i="1"/>
  <c r="AM400" i="1"/>
  <c r="V400" i="1"/>
  <c r="AN400" i="1"/>
  <c r="W400" i="1"/>
  <c r="AO400" i="1"/>
  <c r="X400" i="1"/>
  <c r="AP400" i="1"/>
  <c r="O400" i="1"/>
  <c r="Y400" i="1"/>
  <c r="AQ400" i="1"/>
  <c r="R401" i="1"/>
  <c r="AJ401" i="1"/>
  <c r="S401" i="1"/>
  <c r="AK401" i="1"/>
  <c r="T401" i="1"/>
  <c r="AL401" i="1"/>
  <c r="U401" i="1"/>
  <c r="AM401" i="1"/>
  <c r="V401" i="1"/>
  <c r="AN401" i="1"/>
  <c r="W401" i="1"/>
  <c r="AO401" i="1"/>
  <c r="X401" i="1"/>
  <c r="AP401" i="1"/>
  <c r="O401" i="1"/>
  <c r="Y401" i="1"/>
  <c r="AQ401" i="1"/>
  <c r="R402" i="1"/>
  <c r="AJ402" i="1"/>
  <c r="S402" i="1"/>
  <c r="AK402" i="1"/>
  <c r="T402" i="1"/>
  <c r="AL402" i="1"/>
  <c r="U402" i="1"/>
  <c r="AM402" i="1"/>
  <c r="V402" i="1"/>
  <c r="AN402" i="1"/>
  <c r="W402" i="1"/>
  <c r="AO402" i="1"/>
  <c r="X402" i="1"/>
  <c r="AP402" i="1"/>
  <c r="O402" i="1"/>
  <c r="Y402" i="1"/>
  <c r="AQ402" i="1"/>
  <c r="R403" i="1"/>
  <c r="AJ403" i="1"/>
  <c r="S403" i="1"/>
  <c r="AK403" i="1"/>
  <c r="T403" i="1"/>
  <c r="AL403" i="1"/>
  <c r="U403" i="1"/>
  <c r="AM403" i="1"/>
  <c r="V403" i="1"/>
  <c r="AN403" i="1"/>
  <c r="W403" i="1"/>
  <c r="AO403" i="1"/>
  <c r="X403" i="1"/>
  <c r="AP403" i="1"/>
  <c r="O403" i="1"/>
  <c r="Y403" i="1"/>
  <c r="AQ403" i="1"/>
  <c r="R404" i="1"/>
  <c r="AJ404" i="1"/>
  <c r="S404" i="1"/>
  <c r="AK404" i="1"/>
  <c r="T404" i="1"/>
  <c r="AL404" i="1"/>
  <c r="U404" i="1"/>
  <c r="AM404" i="1"/>
  <c r="V404" i="1"/>
  <c r="AN404" i="1"/>
  <c r="W404" i="1"/>
  <c r="AO404" i="1"/>
  <c r="X404" i="1"/>
  <c r="AP404" i="1"/>
  <c r="O404" i="1"/>
  <c r="Y404" i="1"/>
  <c r="AQ404" i="1"/>
  <c r="R405" i="1"/>
  <c r="AJ405" i="1"/>
  <c r="S405" i="1"/>
  <c r="AK405" i="1"/>
  <c r="T405" i="1"/>
  <c r="AL405" i="1"/>
  <c r="U405" i="1"/>
  <c r="AM405" i="1"/>
  <c r="V405" i="1"/>
  <c r="AN405" i="1"/>
  <c r="W405" i="1"/>
  <c r="AO405" i="1"/>
  <c r="X405" i="1"/>
  <c r="AP405" i="1"/>
  <c r="O405" i="1"/>
  <c r="Y405" i="1"/>
  <c r="AQ405" i="1"/>
  <c r="R406" i="1"/>
  <c r="AJ406" i="1"/>
  <c r="S406" i="1"/>
  <c r="AK406" i="1"/>
  <c r="T406" i="1"/>
  <c r="AL406" i="1"/>
  <c r="U406" i="1"/>
  <c r="AM406" i="1"/>
  <c r="V406" i="1"/>
  <c r="AN406" i="1"/>
  <c r="W406" i="1"/>
  <c r="AO406" i="1"/>
  <c r="X406" i="1"/>
  <c r="AP406" i="1"/>
  <c r="O406" i="1"/>
  <c r="Y406" i="1"/>
  <c r="AQ406" i="1"/>
  <c r="R407" i="1"/>
  <c r="AJ407" i="1"/>
  <c r="S407" i="1"/>
  <c r="AK407" i="1"/>
  <c r="T407" i="1"/>
  <c r="AL407" i="1"/>
  <c r="U407" i="1"/>
  <c r="AM407" i="1"/>
  <c r="V407" i="1"/>
  <c r="AN407" i="1"/>
  <c r="W407" i="1"/>
  <c r="AO407" i="1"/>
  <c r="X407" i="1"/>
  <c r="AP407" i="1"/>
  <c r="O407" i="1"/>
  <c r="Y407" i="1"/>
  <c r="AQ407" i="1"/>
  <c r="R408" i="1"/>
  <c r="AJ408" i="1"/>
  <c r="S408" i="1"/>
  <c r="AK408" i="1"/>
  <c r="T408" i="1"/>
  <c r="AL408" i="1"/>
  <c r="U408" i="1"/>
  <c r="AM408" i="1"/>
  <c r="V408" i="1"/>
  <c r="AN408" i="1"/>
  <c r="W408" i="1"/>
  <c r="AO408" i="1"/>
  <c r="X408" i="1"/>
  <c r="AP408" i="1"/>
  <c r="O408" i="1"/>
  <c r="Y408" i="1"/>
  <c r="AQ408" i="1"/>
  <c r="R409" i="1"/>
  <c r="AJ409" i="1"/>
  <c r="S409" i="1"/>
  <c r="AK409" i="1"/>
  <c r="T409" i="1"/>
  <c r="AL409" i="1"/>
  <c r="U409" i="1"/>
  <c r="AM409" i="1"/>
  <c r="V409" i="1"/>
  <c r="AN409" i="1"/>
  <c r="W409" i="1"/>
  <c r="AO409" i="1"/>
  <c r="X409" i="1"/>
  <c r="AP409" i="1"/>
  <c r="O409" i="1"/>
  <c r="Y409" i="1"/>
  <c r="AQ409" i="1"/>
  <c r="R410" i="1"/>
  <c r="AJ410" i="1"/>
  <c r="S410" i="1"/>
  <c r="AK410" i="1"/>
  <c r="T410" i="1"/>
  <c r="AL410" i="1"/>
  <c r="U410" i="1"/>
  <c r="AM410" i="1"/>
  <c r="V410" i="1"/>
  <c r="AN410" i="1"/>
  <c r="W410" i="1"/>
  <c r="AO410" i="1"/>
  <c r="X410" i="1"/>
  <c r="AP410" i="1"/>
  <c r="O410" i="1"/>
  <c r="Y410" i="1"/>
  <c r="AQ410" i="1"/>
  <c r="R411" i="1"/>
  <c r="AJ411" i="1"/>
  <c r="S411" i="1"/>
  <c r="AK411" i="1"/>
  <c r="T411" i="1"/>
  <c r="AL411" i="1"/>
  <c r="U411" i="1"/>
  <c r="AM411" i="1"/>
  <c r="V411" i="1"/>
  <c r="AN411" i="1"/>
  <c r="W411" i="1"/>
  <c r="AO411" i="1"/>
  <c r="X411" i="1"/>
  <c r="AP411" i="1"/>
  <c r="O411" i="1"/>
  <c r="Y411" i="1"/>
  <c r="AQ411" i="1"/>
  <c r="R412" i="1"/>
  <c r="AJ412" i="1"/>
  <c r="S412" i="1"/>
  <c r="AK412" i="1"/>
  <c r="T412" i="1"/>
  <c r="AL412" i="1"/>
  <c r="U412" i="1"/>
  <c r="AM412" i="1"/>
  <c r="V412" i="1"/>
  <c r="AN412" i="1"/>
  <c r="W412" i="1"/>
  <c r="AO412" i="1"/>
  <c r="X412" i="1"/>
  <c r="AP412" i="1"/>
  <c r="O412" i="1"/>
  <c r="Y412" i="1"/>
  <c r="AQ412" i="1"/>
  <c r="R413" i="1"/>
  <c r="AJ413" i="1"/>
  <c r="S413" i="1"/>
  <c r="AK413" i="1"/>
  <c r="T413" i="1"/>
  <c r="AL413" i="1"/>
  <c r="U413" i="1"/>
  <c r="AM413" i="1"/>
  <c r="V413" i="1"/>
  <c r="AN413" i="1"/>
  <c r="W413" i="1"/>
  <c r="AO413" i="1"/>
  <c r="X413" i="1"/>
  <c r="AP413" i="1"/>
  <c r="O413" i="1"/>
  <c r="Y413" i="1"/>
  <c r="AQ413" i="1"/>
  <c r="R414" i="1"/>
  <c r="AJ414" i="1"/>
  <c r="S414" i="1"/>
  <c r="AK414" i="1"/>
  <c r="T414" i="1"/>
  <c r="AL414" i="1"/>
  <c r="U414" i="1"/>
  <c r="AM414" i="1"/>
  <c r="V414" i="1"/>
  <c r="AN414" i="1"/>
  <c r="W414" i="1"/>
  <c r="AO414" i="1"/>
  <c r="X414" i="1"/>
  <c r="AP414" i="1"/>
  <c r="O414" i="1"/>
  <c r="Y414" i="1"/>
  <c r="AQ414" i="1"/>
  <c r="R415" i="1"/>
  <c r="AJ415" i="1"/>
  <c r="S415" i="1"/>
  <c r="AK415" i="1"/>
  <c r="T415" i="1"/>
  <c r="AL415" i="1"/>
  <c r="U415" i="1"/>
  <c r="AM415" i="1"/>
  <c r="V415" i="1"/>
  <c r="AN415" i="1"/>
  <c r="W415" i="1"/>
  <c r="AO415" i="1"/>
  <c r="X415" i="1"/>
  <c r="AP415" i="1"/>
  <c r="O415" i="1"/>
  <c r="Y415" i="1"/>
  <c r="AQ415" i="1"/>
  <c r="R416" i="1"/>
  <c r="AJ416" i="1"/>
  <c r="S416" i="1"/>
  <c r="AK416" i="1"/>
  <c r="T416" i="1"/>
  <c r="AL416" i="1"/>
  <c r="U416" i="1"/>
  <c r="AM416" i="1"/>
  <c r="V416" i="1"/>
  <c r="AN416" i="1"/>
  <c r="W416" i="1"/>
  <c r="AO416" i="1"/>
  <c r="X416" i="1"/>
  <c r="AP416" i="1"/>
  <c r="O416" i="1"/>
  <c r="Y416" i="1"/>
  <c r="AQ416" i="1"/>
  <c r="R417" i="1"/>
  <c r="AJ417" i="1"/>
  <c r="S417" i="1"/>
  <c r="AK417" i="1"/>
  <c r="T417" i="1"/>
  <c r="AL417" i="1"/>
  <c r="U417" i="1"/>
  <c r="AM417" i="1"/>
  <c r="V417" i="1"/>
  <c r="AN417" i="1"/>
  <c r="W417" i="1"/>
  <c r="AO417" i="1"/>
  <c r="X417" i="1"/>
  <c r="AP417" i="1"/>
  <c r="O417" i="1"/>
  <c r="Y417" i="1"/>
  <c r="AQ417" i="1"/>
  <c r="R418" i="1"/>
  <c r="AJ418" i="1"/>
  <c r="S418" i="1"/>
  <c r="AK418" i="1"/>
  <c r="T418" i="1"/>
  <c r="AL418" i="1"/>
  <c r="U418" i="1"/>
  <c r="AM418" i="1"/>
  <c r="V418" i="1"/>
  <c r="AN418" i="1"/>
  <c r="W418" i="1"/>
  <c r="AO418" i="1"/>
  <c r="X418" i="1"/>
  <c r="AP418" i="1"/>
  <c r="O418" i="1"/>
  <c r="Y418" i="1"/>
  <c r="AQ418" i="1"/>
  <c r="R419" i="1"/>
  <c r="AJ419" i="1"/>
  <c r="S419" i="1"/>
  <c r="AK419" i="1"/>
  <c r="T419" i="1"/>
  <c r="AL419" i="1"/>
  <c r="U419" i="1"/>
  <c r="AM419" i="1"/>
  <c r="V419" i="1"/>
  <c r="AN419" i="1"/>
  <c r="W419" i="1"/>
  <c r="AO419" i="1"/>
  <c r="X419" i="1"/>
  <c r="AP419" i="1"/>
  <c r="O419" i="1"/>
  <c r="Y419" i="1"/>
  <c r="AQ419" i="1"/>
  <c r="R420" i="1"/>
  <c r="AJ420" i="1"/>
  <c r="S420" i="1"/>
  <c r="AK420" i="1"/>
  <c r="T420" i="1"/>
  <c r="AL420" i="1"/>
  <c r="U420" i="1"/>
  <c r="AM420" i="1"/>
  <c r="V420" i="1"/>
  <c r="AN420" i="1"/>
  <c r="W420" i="1"/>
  <c r="AO420" i="1"/>
  <c r="X420" i="1"/>
  <c r="AP420" i="1"/>
  <c r="O420" i="1"/>
  <c r="Y420" i="1"/>
  <c r="AQ420" i="1"/>
  <c r="R421" i="1"/>
  <c r="AJ421" i="1"/>
  <c r="S421" i="1"/>
  <c r="AK421" i="1"/>
  <c r="T421" i="1"/>
  <c r="AL421" i="1"/>
  <c r="U421" i="1"/>
  <c r="AM421" i="1"/>
  <c r="V421" i="1"/>
  <c r="AN421" i="1"/>
  <c r="W421" i="1"/>
  <c r="AO421" i="1"/>
  <c r="X421" i="1"/>
  <c r="AP421" i="1"/>
  <c r="O421" i="1"/>
  <c r="Y421" i="1"/>
  <c r="AQ421" i="1"/>
  <c r="R422" i="1"/>
  <c r="AJ422" i="1"/>
  <c r="S422" i="1"/>
  <c r="AK422" i="1"/>
  <c r="T422" i="1"/>
  <c r="AL422" i="1"/>
  <c r="U422" i="1"/>
  <c r="AM422" i="1"/>
  <c r="V422" i="1"/>
  <c r="AN422" i="1"/>
  <c r="W422" i="1"/>
  <c r="AO422" i="1"/>
  <c r="X422" i="1"/>
  <c r="AP422" i="1"/>
  <c r="O422" i="1"/>
  <c r="Y422" i="1"/>
  <c r="AQ422" i="1"/>
  <c r="R423" i="1"/>
  <c r="AJ423" i="1"/>
  <c r="S423" i="1"/>
  <c r="AK423" i="1"/>
  <c r="T423" i="1"/>
  <c r="AL423" i="1"/>
  <c r="U423" i="1"/>
  <c r="AM423" i="1"/>
  <c r="V423" i="1"/>
  <c r="AN423" i="1"/>
  <c r="W423" i="1"/>
  <c r="AO423" i="1"/>
  <c r="X423" i="1"/>
  <c r="AP423" i="1"/>
  <c r="O423" i="1"/>
  <c r="Y423" i="1"/>
  <c r="AQ423" i="1"/>
  <c r="R424" i="1"/>
  <c r="AJ424" i="1"/>
  <c r="S424" i="1"/>
  <c r="AK424" i="1"/>
  <c r="T424" i="1"/>
  <c r="AL424" i="1"/>
  <c r="U424" i="1"/>
  <c r="AM424" i="1"/>
  <c r="V424" i="1"/>
  <c r="AN424" i="1"/>
  <c r="W424" i="1"/>
  <c r="AO424" i="1"/>
  <c r="X424" i="1"/>
  <c r="AP424" i="1"/>
  <c r="O424" i="1"/>
  <c r="Y424" i="1"/>
  <c r="AQ424" i="1"/>
  <c r="R425" i="1"/>
  <c r="AJ425" i="1"/>
  <c r="S425" i="1"/>
  <c r="AK425" i="1"/>
  <c r="T425" i="1"/>
  <c r="AL425" i="1"/>
  <c r="U425" i="1"/>
  <c r="AM425" i="1"/>
  <c r="V425" i="1"/>
  <c r="AN425" i="1"/>
  <c r="W425" i="1"/>
  <c r="AO425" i="1"/>
  <c r="X425" i="1"/>
  <c r="AP425" i="1"/>
  <c r="O425" i="1"/>
  <c r="Y425" i="1"/>
  <c r="AQ425" i="1"/>
  <c r="R426" i="1"/>
  <c r="AJ426" i="1"/>
  <c r="S426" i="1"/>
  <c r="AK426" i="1"/>
  <c r="T426" i="1"/>
  <c r="AL426" i="1"/>
  <c r="U426" i="1"/>
  <c r="AM426" i="1"/>
  <c r="V426" i="1"/>
  <c r="AN426" i="1"/>
  <c r="W426" i="1"/>
  <c r="AO426" i="1"/>
  <c r="X426" i="1"/>
  <c r="AP426" i="1"/>
  <c r="O426" i="1"/>
  <c r="Y426" i="1"/>
  <c r="AQ426" i="1"/>
  <c r="R427" i="1"/>
  <c r="AJ427" i="1"/>
  <c r="S427" i="1"/>
  <c r="AK427" i="1"/>
  <c r="T427" i="1"/>
  <c r="AL427" i="1"/>
  <c r="U427" i="1"/>
  <c r="AM427" i="1"/>
  <c r="V427" i="1"/>
  <c r="AN427" i="1"/>
  <c r="W427" i="1"/>
  <c r="AO427" i="1"/>
  <c r="X427" i="1"/>
  <c r="AP427" i="1"/>
  <c r="O427" i="1"/>
  <c r="Y427" i="1"/>
  <c r="AQ427" i="1"/>
  <c r="R428" i="1"/>
  <c r="AJ428" i="1"/>
  <c r="S428" i="1"/>
  <c r="AK428" i="1"/>
  <c r="T428" i="1"/>
  <c r="AL428" i="1"/>
  <c r="U428" i="1"/>
  <c r="AM428" i="1"/>
  <c r="V428" i="1"/>
  <c r="AN428" i="1"/>
  <c r="W428" i="1"/>
  <c r="AO428" i="1"/>
  <c r="X428" i="1"/>
  <c r="AP428" i="1"/>
  <c r="O428" i="1"/>
  <c r="Y428" i="1"/>
  <c r="AQ428" i="1"/>
  <c r="R429" i="1"/>
  <c r="AJ429" i="1"/>
  <c r="S429" i="1"/>
  <c r="AK429" i="1"/>
  <c r="T429" i="1"/>
  <c r="AL429" i="1"/>
  <c r="U429" i="1"/>
  <c r="AM429" i="1"/>
  <c r="V429" i="1"/>
  <c r="AN429" i="1"/>
  <c r="W429" i="1"/>
  <c r="AO429" i="1"/>
  <c r="X429" i="1"/>
  <c r="AP429" i="1"/>
  <c r="O429" i="1"/>
  <c r="Y429" i="1"/>
  <c r="AQ429" i="1"/>
  <c r="R430" i="1"/>
  <c r="AJ430" i="1"/>
  <c r="S430" i="1"/>
  <c r="AK430" i="1"/>
  <c r="T430" i="1"/>
  <c r="AL430" i="1"/>
  <c r="U430" i="1"/>
  <c r="AM430" i="1"/>
  <c r="V430" i="1"/>
  <c r="AN430" i="1"/>
  <c r="W430" i="1"/>
  <c r="AO430" i="1"/>
  <c r="X430" i="1"/>
  <c r="AP430" i="1"/>
  <c r="O430" i="1"/>
  <c r="Y430" i="1"/>
  <c r="AQ430" i="1"/>
  <c r="R431" i="1"/>
  <c r="AJ431" i="1"/>
  <c r="S431" i="1"/>
  <c r="AK431" i="1"/>
  <c r="T431" i="1"/>
  <c r="AL431" i="1"/>
  <c r="U431" i="1"/>
  <c r="AM431" i="1"/>
  <c r="V431" i="1"/>
  <c r="AN431" i="1"/>
  <c r="W431" i="1"/>
  <c r="AO431" i="1"/>
  <c r="X431" i="1"/>
  <c r="AP431" i="1"/>
  <c r="O431" i="1"/>
  <c r="Y431" i="1"/>
  <c r="AQ431" i="1"/>
  <c r="R432" i="1"/>
  <c r="AJ432" i="1"/>
  <c r="S432" i="1"/>
  <c r="AK432" i="1"/>
  <c r="T432" i="1"/>
  <c r="AL432" i="1"/>
  <c r="U432" i="1"/>
  <c r="AM432" i="1"/>
  <c r="V432" i="1"/>
  <c r="AN432" i="1"/>
  <c r="W432" i="1"/>
  <c r="AO432" i="1"/>
  <c r="X432" i="1"/>
  <c r="AP432" i="1"/>
  <c r="O432" i="1"/>
  <c r="Y432" i="1"/>
  <c r="AQ432" i="1"/>
  <c r="R433" i="1"/>
  <c r="AJ433" i="1"/>
  <c r="S433" i="1"/>
  <c r="AK433" i="1"/>
  <c r="T433" i="1"/>
  <c r="AL433" i="1"/>
  <c r="U433" i="1"/>
  <c r="AM433" i="1"/>
  <c r="V433" i="1"/>
  <c r="AN433" i="1"/>
  <c r="W433" i="1"/>
  <c r="AO433" i="1"/>
  <c r="X433" i="1"/>
  <c r="AP433" i="1"/>
  <c r="O433" i="1"/>
  <c r="Y433" i="1"/>
  <c r="AQ433" i="1"/>
  <c r="R434" i="1"/>
  <c r="AJ434" i="1"/>
  <c r="S434" i="1"/>
  <c r="AK434" i="1"/>
  <c r="T434" i="1"/>
  <c r="AL434" i="1"/>
  <c r="U434" i="1"/>
  <c r="AM434" i="1"/>
  <c r="V434" i="1"/>
  <c r="AN434" i="1"/>
  <c r="W434" i="1"/>
  <c r="AO434" i="1"/>
  <c r="X434" i="1"/>
  <c r="AP434" i="1"/>
  <c r="O434" i="1"/>
  <c r="Y434" i="1"/>
  <c r="AQ434" i="1"/>
  <c r="R435" i="1"/>
  <c r="AJ435" i="1"/>
  <c r="S435" i="1"/>
  <c r="AK435" i="1"/>
  <c r="T435" i="1"/>
  <c r="AL435" i="1"/>
  <c r="U435" i="1"/>
  <c r="AM435" i="1"/>
  <c r="V435" i="1"/>
  <c r="AN435" i="1"/>
  <c r="W435" i="1"/>
  <c r="AO435" i="1"/>
  <c r="X435" i="1"/>
  <c r="AP435" i="1"/>
  <c r="O435" i="1"/>
  <c r="Y435" i="1"/>
  <c r="AQ435" i="1"/>
  <c r="R436" i="1"/>
  <c r="AJ436" i="1"/>
  <c r="S436" i="1"/>
  <c r="AK436" i="1"/>
  <c r="T436" i="1"/>
  <c r="AL436" i="1"/>
  <c r="U436" i="1"/>
  <c r="AM436" i="1"/>
  <c r="V436" i="1"/>
  <c r="AN436" i="1"/>
  <c r="W436" i="1"/>
  <c r="AO436" i="1"/>
  <c r="X436" i="1"/>
  <c r="AP436" i="1"/>
  <c r="O436" i="1"/>
  <c r="Y436" i="1"/>
  <c r="AQ436" i="1"/>
  <c r="R437" i="1"/>
  <c r="AJ437" i="1"/>
  <c r="S437" i="1"/>
  <c r="AK437" i="1"/>
  <c r="T437" i="1"/>
  <c r="AL437" i="1"/>
  <c r="U437" i="1"/>
  <c r="AM437" i="1"/>
  <c r="V437" i="1"/>
  <c r="AN437" i="1"/>
  <c r="W437" i="1"/>
  <c r="AO437" i="1"/>
  <c r="X437" i="1"/>
  <c r="AP437" i="1"/>
  <c r="O437" i="1"/>
  <c r="Y437" i="1"/>
  <c r="AQ437" i="1"/>
  <c r="R438" i="1"/>
  <c r="AJ438" i="1"/>
  <c r="S438" i="1"/>
  <c r="AK438" i="1"/>
  <c r="T438" i="1"/>
  <c r="AL438" i="1"/>
  <c r="U438" i="1"/>
  <c r="AM438" i="1"/>
  <c r="V438" i="1"/>
  <c r="AN438" i="1"/>
  <c r="W438" i="1"/>
  <c r="AO438" i="1"/>
  <c r="X438" i="1"/>
  <c r="AP438" i="1"/>
  <c r="O438" i="1"/>
  <c r="Y438" i="1"/>
  <c r="AQ438" i="1"/>
  <c r="R439" i="1"/>
  <c r="AJ439" i="1"/>
  <c r="S439" i="1"/>
  <c r="AK439" i="1"/>
  <c r="T439" i="1"/>
  <c r="AL439" i="1"/>
  <c r="U439" i="1"/>
  <c r="AM439" i="1"/>
  <c r="V439" i="1"/>
  <c r="AN439" i="1"/>
  <c r="W439" i="1"/>
  <c r="AO439" i="1"/>
  <c r="X439" i="1"/>
  <c r="AP439" i="1"/>
  <c r="O439" i="1"/>
  <c r="Y439" i="1"/>
  <c r="AQ439" i="1"/>
  <c r="R440" i="1"/>
  <c r="AJ440" i="1"/>
  <c r="S440" i="1"/>
  <c r="AK440" i="1"/>
  <c r="T440" i="1"/>
  <c r="AL440" i="1"/>
  <c r="U440" i="1"/>
  <c r="AM440" i="1"/>
  <c r="V440" i="1"/>
  <c r="AN440" i="1"/>
  <c r="W440" i="1"/>
  <c r="AO440" i="1"/>
  <c r="X440" i="1"/>
  <c r="AP440" i="1"/>
  <c r="O440" i="1"/>
  <c r="Y440" i="1"/>
  <c r="AQ440" i="1"/>
  <c r="R441" i="1"/>
  <c r="AJ441" i="1"/>
  <c r="S441" i="1"/>
  <c r="AK441" i="1"/>
  <c r="T441" i="1"/>
  <c r="AL441" i="1"/>
  <c r="U441" i="1"/>
  <c r="AM441" i="1"/>
  <c r="V441" i="1"/>
  <c r="AN441" i="1"/>
  <c r="W441" i="1"/>
  <c r="AO441" i="1"/>
  <c r="X441" i="1"/>
  <c r="AP441" i="1"/>
  <c r="O441" i="1"/>
  <c r="Y441" i="1"/>
  <c r="AQ441" i="1"/>
  <c r="R442" i="1"/>
  <c r="AJ442" i="1"/>
  <c r="S442" i="1"/>
  <c r="AK442" i="1"/>
  <c r="T442" i="1"/>
  <c r="AL442" i="1"/>
  <c r="U442" i="1"/>
  <c r="AM442" i="1"/>
  <c r="V442" i="1"/>
  <c r="AN442" i="1"/>
  <c r="W442" i="1"/>
  <c r="AO442" i="1"/>
  <c r="X442" i="1"/>
  <c r="AP442" i="1"/>
  <c r="O442" i="1"/>
  <c r="Y442" i="1"/>
  <c r="AQ442" i="1"/>
  <c r="R443" i="1"/>
  <c r="AJ443" i="1"/>
  <c r="S443" i="1"/>
  <c r="AK443" i="1"/>
  <c r="T443" i="1"/>
  <c r="AL443" i="1"/>
  <c r="U443" i="1"/>
  <c r="AM443" i="1"/>
  <c r="V443" i="1"/>
  <c r="AN443" i="1"/>
  <c r="W443" i="1"/>
  <c r="AO443" i="1"/>
  <c r="X443" i="1"/>
  <c r="AP443" i="1"/>
  <c r="O443" i="1"/>
  <c r="Y443" i="1"/>
  <c r="AQ443" i="1"/>
  <c r="R444" i="1"/>
  <c r="AJ444" i="1"/>
  <c r="S444" i="1"/>
  <c r="AK444" i="1"/>
  <c r="T444" i="1"/>
  <c r="AL444" i="1"/>
  <c r="U444" i="1"/>
  <c r="AM444" i="1"/>
  <c r="V444" i="1"/>
  <c r="AN444" i="1"/>
  <c r="W444" i="1"/>
  <c r="AO444" i="1"/>
  <c r="X444" i="1"/>
  <c r="AP444" i="1"/>
  <c r="O444" i="1"/>
  <c r="Y444" i="1"/>
  <c r="AQ444" i="1"/>
  <c r="R445" i="1"/>
  <c r="AJ445" i="1"/>
  <c r="S445" i="1"/>
  <c r="AK445" i="1"/>
  <c r="T445" i="1"/>
  <c r="AL445" i="1"/>
  <c r="U445" i="1"/>
  <c r="AM445" i="1"/>
  <c r="V445" i="1"/>
  <c r="AN445" i="1"/>
  <c r="W445" i="1"/>
  <c r="AO445" i="1"/>
  <c r="X445" i="1"/>
  <c r="AP445" i="1"/>
  <c r="O445" i="1"/>
  <c r="Y445" i="1"/>
  <c r="AQ445" i="1"/>
  <c r="R446" i="1"/>
  <c r="AJ446" i="1"/>
  <c r="S446" i="1"/>
  <c r="AK446" i="1"/>
  <c r="T446" i="1"/>
  <c r="AL446" i="1"/>
  <c r="U446" i="1"/>
  <c r="AM446" i="1"/>
  <c r="V446" i="1"/>
  <c r="AN446" i="1"/>
  <c r="W446" i="1"/>
  <c r="AO446" i="1"/>
  <c r="X446" i="1"/>
  <c r="AP446" i="1"/>
  <c r="O446" i="1"/>
  <c r="Y446" i="1"/>
  <c r="AQ446" i="1"/>
  <c r="R447" i="1"/>
  <c r="AJ447" i="1"/>
  <c r="S447" i="1"/>
  <c r="AK447" i="1"/>
  <c r="T447" i="1"/>
  <c r="AL447" i="1"/>
  <c r="U447" i="1"/>
  <c r="AM447" i="1"/>
  <c r="V447" i="1"/>
  <c r="AN447" i="1"/>
  <c r="W447" i="1"/>
  <c r="AO447" i="1"/>
  <c r="X447" i="1"/>
  <c r="AP447" i="1"/>
  <c r="O447" i="1"/>
  <c r="Y447" i="1"/>
  <c r="AQ447" i="1"/>
  <c r="R448" i="1"/>
  <c r="AJ448" i="1"/>
  <c r="S448" i="1"/>
  <c r="AK448" i="1"/>
  <c r="T448" i="1"/>
  <c r="AL448" i="1"/>
  <c r="U448" i="1"/>
  <c r="AM448" i="1"/>
  <c r="V448" i="1"/>
  <c r="AN448" i="1"/>
  <c r="W448" i="1"/>
  <c r="AO448" i="1"/>
  <c r="X448" i="1"/>
  <c r="AP448" i="1"/>
  <c r="O448" i="1"/>
  <c r="Y448" i="1"/>
  <c r="AQ448" i="1"/>
  <c r="R449" i="1"/>
  <c r="AJ449" i="1"/>
  <c r="S449" i="1"/>
  <c r="AK449" i="1"/>
  <c r="T449" i="1"/>
  <c r="AL449" i="1"/>
  <c r="U449" i="1"/>
  <c r="AM449" i="1"/>
  <c r="V449" i="1"/>
  <c r="AN449" i="1"/>
  <c r="W449" i="1"/>
  <c r="AO449" i="1"/>
  <c r="X449" i="1"/>
  <c r="AP449" i="1"/>
  <c r="O449" i="1"/>
  <c r="Y449" i="1"/>
  <c r="AQ449" i="1"/>
  <c r="R450" i="1"/>
  <c r="AJ450" i="1"/>
  <c r="S450" i="1"/>
  <c r="AK450" i="1"/>
  <c r="T450" i="1"/>
  <c r="AL450" i="1"/>
  <c r="U450" i="1"/>
  <c r="AM450" i="1"/>
  <c r="V450" i="1"/>
  <c r="AN450" i="1"/>
  <c r="W450" i="1"/>
  <c r="AO450" i="1"/>
  <c r="X450" i="1"/>
  <c r="AP450" i="1"/>
  <c r="O450" i="1"/>
  <c r="Y450" i="1"/>
  <c r="AQ450" i="1"/>
  <c r="R451" i="1"/>
  <c r="AJ451" i="1"/>
  <c r="S451" i="1"/>
  <c r="AK451" i="1"/>
  <c r="T451" i="1"/>
  <c r="AL451" i="1"/>
  <c r="U451" i="1"/>
  <c r="AM451" i="1"/>
  <c r="V451" i="1"/>
  <c r="AN451" i="1"/>
  <c r="W451" i="1"/>
  <c r="AO451" i="1"/>
  <c r="X451" i="1"/>
  <c r="AP451" i="1"/>
  <c r="O451" i="1"/>
  <c r="Y451" i="1"/>
  <c r="AQ451" i="1"/>
  <c r="AW3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X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Y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Z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BA9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BB9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BC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BD9" i="1"/>
  <c r="AX15" i="1"/>
  <c r="AY15" i="1"/>
  <c r="AZ15" i="1"/>
  <c r="BA15" i="1"/>
  <c r="BB15" i="1"/>
  <c r="BC15" i="1"/>
  <c r="BD1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W15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W9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X3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Y3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Z3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BA3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BB3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BC3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BD3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W3" i="1"/>
  <c r="AX21" i="1"/>
  <c r="AX23" i="1"/>
  <c r="AX22" i="1"/>
  <c r="AY21" i="1"/>
  <c r="AY23" i="1"/>
  <c r="AY22" i="1"/>
  <c r="AZ21" i="1"/>
  <c r="AZ23" i="1"/>
  <c r="AZ22" i="1"/>
  <c r="BA21" i="1"/>
  <c r="BA23" i="1"/>
  <c r="BA22" i="1"/>
  <c r="BB21" i="1"/>
  <c r="BB23" i="1"/>
  <c r="BB22" i="1"/>
  <c r="BC21" i="1"/>
  <c r="BC23" i="1"/>
  <c r="BC22" i="1"/>
  <c r="BD21" i="1"/>
  <c r="BD23" i="1"/>
  <c r="BD22" i="1"/>
  <c r="AW21" i="1"/>
  <c r="AW23" i="1"/>
  <c r="AW22" i="1"/>
  <c r="AX20" i="1"/>
  <c r="AY20" i="1"/>
  <c r="AZ20" i="1"/>
  <c r="BA20" i="1"/>
  <c r="BB20" i="1"/>
  <c r="BC20" i="1"/>
  <c r="BD20" i="1"/>
  <c r="AX24" i="1"/>
  <c r="AY24" i="1"/>
  <c r="AZ24" i="1"/>
  <c r="BA24" i="1"/>
  <c r="BB24" i="1"/>
  <c r="BC24" i="1"/>
  <c r="BD24" i="1"/>
  <c r="AX25" i="1"/>
  <c r="AY25" i="1"/>
  <c r="AZ25" i="1"/>
  <c r="BA25" i="1"/>
  <c r="BB25" i="1"/>
  <c r="BC25" i="1"/>
  <c r="BD25" i="1"/>
  <c r="AW24" i="1"/>
  <c r="AW20" i="1"/>
  <c r="BD16" i="1"/>
  <c r="BC16" i="1"/>
  <c r="BB16" i="1"/>
  <c r="BA16" i="1"/>
  <c r="AZ16" i="1"/>
  <c r="AY16" i="1"/>
  <c r="AX16" i="1"/>
  <c r="AW16" i="1"/>
  <c r="AX8" i="1"/>
  <c r="AY8" i="1"/>
  <c r="AZ8" i="1"/>
  <c r="BA8" i="1"/>
  <c r="BB8" i="1"/>
  <c r="BC8" i="1"/>
  <c r="BD8" i="1"/>
  <c r="AX10" i="1"/>
  <c r="AY10" i="1"/>
  <c r="AZ10" i="1"/>
  <c r="BA10" i="1"/>
  <c r="BB10" i="1"/>
  <c r="BC10" i="1"/>
  <c r="BD10" i="1"/>
  <c r="AW8" i="1"/>
  <c r="AW10" i="1"/>
  <c r="AW2" i="1"/>
  <c r="BD2" i="1"/>
  <c r="BD4" i="1"/>
  <c r="BC2" i="1"/>
  <c r="BC4" i="1"/>
  <c r="BB2" i="1"/>
  <c r="BB4" i="1"/>
  <c r="BA2" i="1"/>
  <c r="BA4" i="1"/>
  <c r="AZ2" i="1"/>
  <c r="AZ4" i="1"/>
  <c r="AY2" i="1"/>
  <c r="AY4" i="1"/>
  <c r="AX2" i="1"/>
  <c r="AX4" i="1"/>
  <c r="AW4" i="1"/>
</calcChain>
</file>

<file path=xl/sharedStrings.xml><?xml version="1.0" encoding="utf-8"?>
<sst xmlns="http://schemas.openxmlformats.org/spreadsheetml/2006/main" count="1906" uniqueCount="524">
  <si>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</si>
  <si>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</si>
  <si>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</si>
  <si>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</si>
  <si>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</si>
  <si>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</si>
  <si>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</si>
  <si>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</si>
  <si>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</si>
  <si>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</si>
  <si>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</si>
  <si>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</si>
  <si>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</si>
  <si>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final</t>
  </si>
  <si>
    <t>Julio Jones</t>
  </si>
  <si>
    <t>WR</t>
  </si>
  <si>
    <t>Was@Atl 01:00PM ET</t>
  </si>
  <si>
    <t>Atl</t>
  </si>
  <si>
    <t>Odell Beckham Jr.</t>
  </si>
  <si>
    <t>SF@NYG 08:30PM ET</t>
  </si>
  <si>
    <t>NYG</t>
  </si>
  <si>
    <t>Antonio Brown</t>
  </si>
  <si>
    <t>Pit@SD 08:30PM ET</t>
  </si>
  <si>
    <t>Pit</t>
  </si>
  <si>
    <t>Le'Veon Bell</t>
  </si>
  <si>
    <t>RB</t>
  </si>
  <si>
    <t>Dez Bryant</t>
  </si>
  <si>
    <t>NE@Dal 04:25PM ET</t>
  </si>
  <si>
    <t>Dal</t>
  </si>
  <si>
    <t>Demaryius Thomas</t>
  </si>
  <si>
    <t>Den@Oak 04:25PM ET</t>
  </si>
  <si>
    <t>Den</t>
  </si>
  <si>
    <t>Aaron Rodgers</t>
  </si>
  <si>
    <t>QB</t>
  </si>
  <si>
    <t>StL@GB 01:00PM ET</t>
  </si>
  <si>
    <t>GB</t>
  </si>
  <si>
    <t>Tom Brady</t>
  </si>
  <si>
    <t>NE</t>
  </si>
  <si>
    <t>Jamaal Charles</t>
  </si>
  <si>
    <t>Chi@KC 01:00PM ET</t>
  </si>
  <si>
    <t>KC</t>
  </si>
  <si>
    <t>A.J. Green</t>
  </si>
  <si>
    <t>Sea@Cin 01:00PM ET</t>
  </si>
  <si>
    <t>Cin</t>
  </si>
  <si>
    <t>Rob Gronkowski</t>
  </si>
  <si>
    <t>TE</t>
  </si>
  <si>
    <t>Randall Cobb</t>
  </si>
  <si>
    <t>Calvin Johnson</t>
  </si>
  <si>
    <t>Ari@Det 04:05PM ET</t>
  </si>
  <si>
    <t>Det</t>
  </si>
  <si>
    <t>Emmanuel Sanders</t>
  </si>
  <si>
    <t>Drew Brees</t>
  </si>
  <si>
    <t>NO@Phi 01:00PM ET</t>
  </si>
  <si>
    <t>NO</t>
  </si>
  <si>
    <t>Ben Roethlisberger</t>
  </si>
  <si>
    <t>Keenan Allen</t>
  </si>
  <si>
    <t>SD</t>
  </si>
  <si>
    <t>Marshawn Lynch</t>
  </si>
  <si>
    <t>Sea</t>
  </si>
  <si>
    <t>Peyton Manning</t>
  </si>
  <si>
    <t>Matt Forte</t>
  </si>
  <si>
    <t>Chi</t>
  </si>
  <si>
    <t>Julian Edelman</t>
  </si>
  <si>
    <t>Russell Wilson</t>
  </si>
  <si>
    <t>Eli Manning</t>
  </si>
  <si>
    <t>Larry Fitzgerald</t>
  </si>
  <si>
    <t>Ari</t>
  </si>
  <si>
    <t>Matt Ryan</t>
  </si>
  <si>
    <t>Eddie Lacy</t>
  </si>
  <si>
    <t>Carson Palmer</t>
  </si>
  <si>
    <t>Amari Cooper</t>
  </si>
  <si>
    <t>Oak</t>
  </si>
  <si>
    <t>Alshon Jeffery</t>
  </si>
  <si>
    <t>Jordan Matthews</t>
  </si>
  <si>
    <t>Phi</t>
  </si>
  <si>
    <t>Latavius Murray</t>
  </si>
  <si>
    <t>Devonta Freeman</t>
  </si>
  <si>
    <t>Steve Smith Sr.</t>
  </si>
  <si>
    <t>Cle@Bal 01:00PM ET</t>
  </si>
  <si>
    <t>Bal</t>
  </si>
  <si>
    <t>Philip Rivers</t>
  </si>
  <si>
    <t>DeMarco Murray</t>
  </si>
  <si>
    <t>Jimmy Graham</t>
  </si>
  <si>
    <t>Mark Ingram</t>
  </si>
  <si>
    <t>Mike Evans</t>
  </si>
  <si>
    <t>Jax@TB 01:00PM ET</t>
  </si>
  <si>
    <t>TB</t>
  </si>
  <si>
    <t>Jeremy Hill</t>
  </si>
  <si>
    <t>Sam Bradford</t>
  </si>
  <si>
    <t>Jeremy Maclin</t>
  </si>
  <si>
    <t>Joseph Randle</t>
  </si>
  <si>
    <t>Marcus Mariota</t>
  </si>
  <si>
    <t>Buf@Ten 01:00PM ET</t>
  </si>
  <si>
    <t>Ten</t>
  </si>
  <si>
    <t>Brandin Cooks</t>
  </si>
  <si>
    <t>Justin Forsett</t>
  </si>
  <si>
    <t>DeSean Jackson</t>
  </si>
  <si>
    <t>Was</t>
  </si>
  <si>
    <t>Tyrod Taylor</t>
  </si>
  <si>
    <t>Buf</t>
  </si>
  <si>
    <t>James Jones</t>
  </si>
  <si>
    <t>Andy Dalton</t>
  </si>
  <si>
    <t>Karlos Williams</t>
  </si>
  <si>
    <t>Joe Flacco</t>
  </si>
  <si>
    <t>Alex Smith</t>
  </si>
  <si>
    <t>LeSean McCoy</t>
  </si>
  <si>
    <t>Derek Carr</t>
  </si>
  <si>
    <t>Sammy Watkins</t>
  </si>
  <si>
    <t>Allen Robinson</t>
  </si>
  <si>
    <t>Jax</t>
  </si>
  <si>
    <t>Matthew Stafford</t>
  </si>
  <si>
    <t>Kendall Wright</t>
  </si>
  <si>
    <t>Jay Cutler</t>
  </si>
  <si>
    <t>Pierre Garcon</t>
  </si>
  <si>
    <t>Kirk Cousins</t>
  </si>
  <si>
    <t>Andre Ellington</t>
  </si>
  <si>
    <t>C.J. Anderson</t>
  </si>
  <si>
    <t>Colin Kaepernick</t>
  </si>
  <si>
    <t>SF</t>
  </si>
  <si>
    <t>Golden Tate</t>
  </si>
  <si>
    <t>Nick Foles</t>
  </si>
  <si>
    <t>StL</t>
  </si>
  <si>
    <t>Travis Kelce</t>
  </si>
  <si>
    <t>Robert Griffin III</t>
  </si>
  <si>
    <t>Mike Vick</t>
  </si>
  <si>
    <t>Josh McCown</t>
  </si>
  <si>
    <t>Cle</t>
  </si>
  <si>
    <t>Brandon Weeden</t>
  </si>
  <si>
    <t>John Brown</t>
  </si>
  <si>
    <t>Blake Bortles</t>
  </si>
  <si>
    <t>Jameis Winston</t>
  </si>
  <si>
    <t>Matt Cassel</t>
  </si>
  <si>
    <t>Charlie Whitehurst</t>
  </si>
  <si>
    <t>Tarvaris Jackson</t>
  </si>
  <si>
    <t>Dan Orlovsky</t>
  </si>
  <si>
    <t>Kellen Clemens</t>
  </si>
  <si>
    <t>Drew Stanton</t>
  </si>
  <si>
    <t>Vincent Jackson</t>
  </si>
  <si>
    <t>Matt Schaub</t>
  </si>
  <si>
    <t>Luke McCown</t>
  </si>
  <si>
    <t>Chad Henne</t>
  </si>
  <si>
    <t>Mark Sanchez</t>
  </si>
  <si>
    <t>Chase Daniel</t>
  </si>
  <si>
    <t>Martellus Bennett</t>
  </si>
  <si>
    <t>Colt McCoy</t>
  </si>
  <si>
    <t>Scott Tolzien</t>
  </si>
  <si>
    <t>Thaddeus Lewis</t>
  </si>
  <si>
    <t>Case Keenum</t>
  </si>
  <si>
    <t>Jimmy Clausen</t>
  </si>
  <si>
    <t>Kellen Moore</t>
  </si>
  <si>
    <t>Austin Davis</t>
  </si>
  <si>
    <t>Landry Jones</t>
  </si>
  <si>
    <t>EJ Manuel</t>
  </si>
  <si>
    <t>Blaine Gabbert</t>
  </si>
  <si>
    <t>Sean Renfree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</si>
  <si>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</si>
  <si>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</si>
  <si>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</si>
  <si>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</si>
  <si>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</si>
  <si>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</si>
  <si>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</si>
  <si>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Brock Osweiler</t>
  </si>
  <si>
    <t>AJ McCarron</t>
  </si>
  <si>
    <t>David Fales</t>
  </si>
  <si>
    <t>Garrett Grayson</t>
  </si>
  <si>
    <t>Trevor Siemian</t>
  </si>
  <si>
    <t>Jimmy Garoppolo</t>
  </si>
  <si>
    <t>Sean Mannion</t>
  </si>
  <si>
    <t>Brett Hundley</t>
  </si>
  <si>
    <t>Johnny Manziel</t>
  </si>
  <si>
    <t>Ronnie Hillman</t>
  </si>
  <si>
    <t>Carlos Hyde</t>
  </si>
  <si>
    <t>Melvin Gordon</t>
  </si>
  <si>
    <t>Dion Lewis</t>
  </si>
  <si>
    <t>Giovani Bernard</t>
  </si>
  <si>
    <t>Doug Martin</t>
  </si>
  <si>
    <t>Michael Crabtree</t>
  </si>
  <si>
    <t>Percy Harvin</t>
  </si>
  <si>
    <t>Danny Woodhead</t>
  </si>
  <si>
    <t>Tyler Eifert</t>
  </si>
  <si>
    <t>Duke Johnson Jr.</t>
  </si>
  <si>
    <t>Jason Witten</t>
  </si>
  <si>
    <t>DeAngelo Williams</t>
  </si>
  <si>
    <t>Victor Cruz</t>
  </si>
  <si>
    <t>Rashad Jennings</t>
  </si>
  <si>
    <t>LeGarrette Blount</t>
  </si>
  <si>
    <t>Travis Benjamin</t>
  </si>
  <si>
    <t>Jordan Reed</t>
  </si>
  <si>
    <t>Allen Hurns</t>
  </si>
  <si>
    <t>Julius Thomas</t>
  </si>
  <si>
    <t>Davante Adams</t>
  </si>
  <si>
    <t>Breshad Perriman</t>
  </si>
  <si>
    <t>Anquan Boldin</t>
  </si>
  <si>
    <t>Chris Johnson</t>
  </si>
  <si>
    <t>Rueben Randle</t>
  </si>
  <si>
    <t>T.J. Yeldon</t>
  </si>
  <si>
    <t>Marques Colston</t>
  </si>
  <si>
    <t>Terrance Williams</t>
  </si>
  <si>
    <t>Tavon Austin</t>
  </si>
  <si>
    <t>David Johnson</t>
  </si>
  <si>
    <t>Todd Gurley</t>
  </si>
  <si>
    <t>Darren Sproles</t>
  </si>
  <si>
    <t>Antonio Gates</t>
  </si>
  <si>
    <t>Torrey Smith</t>
  </si>
  <si>
    <t>Doug Baldwin</t>
  </si>
  <si>
    <t>Shane Vereen</t>
  </si>
  <si>
    <t>Bishop Sankey</t>
  </si>
  <si>
    <t>Nelson Agholor</t>
  </si>
  <si>
    <t>Tevin Coleman</t>
  </si>
  <si>
    <t>Charles Clay</t>
  </si>
  <si>
    <t>Ameer Abdullah</t>
  </si>
  <si>
    <t>Isaiah Crowell</t>
  </si>
  <si>
    <t xml:space="preserve">Seahawks </t>
  </si>
  <si>
    <t>DST</t>
  </si>
  <si>
    <t>Stevie Johnson</t>
  </si>
  <si>
    <t>Kenny Britt</t>
  </si>
  <si>
    <t>Alfred Morris</t>
  </si>
  <si>
    <t>Leonard Hankerson</t>
  </si>
  <si>
    <t>Matt Jones</t>
  </si>
  <si>
    <t>Lance Dunbar</t>
  </si>
  <si>
    <t xml:space="preserve">Cardinals </t>
  </si>
  <si>
    <t>Delanie Walker</t>
  </si>
  <si>
    <t>Gary Barnidge</t>
  </si>
  <si>
    <t>C.J. Spiller</t>
  </si>
  <si>
    <t>Kamar Aiken</t>
  </si>
  <si>
    <t>Martavis Bryant</t>
  </si>
  <si>
    <t>Thomas Rawls</t>
  </si>
  <si>
    <t>Eddie Royal</t>
  </si>
  <si>
    <t>Marvin Jones</t>
  </si>
  <si>
    <t>Tre Mason</t>
  </si>
  <si>
    <t>Eric Ebron</t>
  </si>
  <si>
    <t xml:space="preserve">Broncos </t>
  </si>
  <si>
    <t>Reggie Bush</t>
  </si>
  <si>
    <t>Danny Amendola</t>
  </si>
  <si>
    <t>Charles Sims</t>
  </si>
  <si>
    <t>Austin Seferian-Jenkins</t>
  </si>
  <si>
    <t>Roddy White</t>
  </si>
  <si>
    <t>Malcom Floyd</t>
  </si>
  <si>
    <t>Darrius Heyward-Bey</t>
  </si>
  <si>
    <t>James Starks</t>
  </si>
  <si>
    <t>Ryan Mathews</t>
  </si>
  <si>
    <t>Jermaine Kearse</t>
  </si>
  <si>
    <t>Trey Watts</t>
  </si>
  <si>
    <t>Joique Bell</t>
  </si>
  <si>
    <t>Antonio Andrews</t>
  </si>
  <si>
    <t>Jamison Crowder</t>
  </si>
  <si>
    <t xml:space="preserve">Bills </t>
  </si>
  <si>
    <t>Darren McFadden</t>
  </si>
  <si>
    <t>Dwayne Harris</t>
  </si>
  <si>
    <t>Marquess Wilson</t>
  </si>
  <si>
    <t>Ty Montgomery</t>
  </si>
  <si>
    <t>Tyler Lockett</t>
  </si>
  <si>
    <t>Seth Roberts</t>
  </si>
  <si>
    <t xml:space="preserve">Patriots </t>
  </si>
  <si>
    <t>Heath Miller</t>
  </si>
  <si>
    <t>Miles Austin</t>
  </si>
  <si>
    <t>Riley Cooper</t>
  </si>
  <si>
    <t>Dontrelle Inman</t>
  </si>
  <si>
    <t>Mohamed Sanu</t>
  </si>
  <si>
    <t>Markus Wheaton</t>
  </si>
  <si>
    <t>Benny Cunningham</t>
  </si>
  <si>
    <t>Chris Thompson</t>
  </si>
  <si>
    <t>Joshua Bellamy</t>
  </si>
  <si>
    <t>James White</t>
  </si>
  <si>
    <t>Terrance West</t>
  </si>
  <si>
    <t>Maxx Williams</t>
  </si>
  <si>
    <t>Dorial Green-Beckham</t>
  </si>
  <si>
    <t xml:space="preserve">Falcons </t>
  </si>
  <si>
    <t>Brian Hartline</t>
  </si>
  <si>
    <t>Brian Quick</t>
  </si>
  <si>
    <t>Ladarius Green</t>
  </si>
  <si>
    <t>Justin Hunter</t>
  </si>
  <si>
    <t>Brandon Coleman</t>
  </si>
  <si>
    <t>Chris Hogan</t>
  </si>
  <si>
    <t>Terron Ward</t>
  </si>
  <si>
    <t>Darren Waller</t>
  </si>
  <si>
    <t xml:space="preserve">Packers </t>
  </si>
  <si>
    <t xml:space="preserve">Chargers </t>
  </si>
  <si>
    <t>Dwayne Bowe</t>
  </si>
  <si>
    <t>Cole Beasley</t>
  </si>
  <si>
    <t>Crockett Gillmore</t>
  </si>
  <si>
    <t>Andre Williams</t>
  </si>
  <si>
    <t>Robert Woods</t>
  </si>
  <si>
    <t>Chris Conley</t>
  </si>
  <si>
    <t xml:space="preserve">Titans </t>
  </si>
  <si>
    <t xml:space="preserve">Eagles </t>
  </si>
  <si>
    <t>Lance Moore</t>
  </si>
  <si>
    <t>Jason Avant</t>
  </si>
  <si>
    <t>Vernon Davis</t>
  </si>
  <si>
    <t>Devin Hester</t>
  </si>
  <si>
    <t>Andre Caldwell</t>
  </si>
  <si>
    <t>Tyler Clutts</t>
  </si>
  <si>
    <t>Harry Douglas</t>
  </si>
  <si>
    <t>Eric Weems</t>
  </si>
  <si>
    <t>Matthew Slater</t>
  </si>
  <si>
    <t>Jerome Felton</t>
  </si>
  <si>
    <t>Marcus Thigpen</t>
  </si>
  <si>
    <t>Cedric Peerman</t>
  </si>
  <si>
    <t>Andrew Hawkins</t>
  </si>
  <si>
    <t>John Kuhn</t>
  </si>
  <si>
    <t>Seyi Ajirotutu</t>
  </si>
  <si>
    <t>Marlon Moore</t>
  </si>
  <si>
    <t>Brandon Tate</t>
  </si>
  <si>
    <t>Darrel Young</t>
  </si>
  <si>
    <t>Louis Murphy</t>
  </si>
  <si>
    <t>Jared Cook</t>
  </si>
  <si>
    <t>Jorvorskie Lane</t>
  </si>
  <si>
    <t>Jordan Norwood</t>
  </si>
  <si>
    <t>Shaun Draughn</t>
  </si>
  <si>
    <t>Marcel Reece</t>
  </si>
  <si>
    <t>Bruce Miller</t>
  </si>
  <si>
    <t>Marc Mariani</t>
  </si>
  <si>
    <t>Bryan Walters</t>
  </si>
  <si>
    <t>Andre Roberts</t>
  </si>
  <si>
    <t>Jacoby Jones</t>
  </si>
  <si>
    <t>Fred Jackson</t>
  </si>
  <si>
    <t>Boobie Dixon</t>
  </si>
  <si>
    <t>Toby Gerhart</t>
  </si>
  <si>
    <t>Chase Reynolds</t>
  </si>
  <si>
    <t>Joseph Morgan</t>
  </si>
  <si>
    <t>Dexter McCluster</t>
  </si>
  <si>
    <t>Marcus Easley</t>
  </si>
  <si>
    <t>Taiwan Jones</t>
  </si>
  <si>
    <t>Greg Little</t>
  </si>
  <si>
    <t>Anthony Sherman</t>
  </si>
  <si>
    <t>Will Tukuafu</t>
  </si>
  <si>
    <t>Robert Turbin</t>
  </si>
  <si>
    <t>Will Johnson</t>
  </si>
  <si>
    <t>Bobby Rainey</t>
  </si>
  <si>
    <t>Roy Helu Jr.</t>
  </si>
  <si>
    <t>Patrick DiMarco</t>
  </si>
  <si>
    <t>Austin Johnson</t>
  </si>
  <si>
    <t>Michael Floyd</t>
  </si>
  <si>
    <t>Jacquizz Rodgers</t>
  </si>
  <si>
    <t>Jarryd Hayne</t>
  </si>
  <si>
    <t>Kenjon Barner</t>
  </si>
  <si>
    <t>Brice Butler</t>
  </si>
  <si>
    <t>Derrick Coleman</t>
  </si>
  <si>
    <t>Frankie Hammond Jr.</t>
  </si>
  <si>
    <t>Jaron Brown</t>
  </si>
  <si>
    <t>Chris Givens</t>
  </si>
  <si>
    <t>Keshawn Martin</t>
  </si>
  <si>
    <t>B.J. Daniels</t>
  </si>
  <si>
    <t>Jordan Todman</t>
  </si>
  <si>
    <t>Brandon Bolden</t>
  </si>
  <si>
    <t>Russell Shepard</t>
  </si>
  <si>
    <t>Knile Davis</t>
  </si>
  <si>
    <t>Ryan Grant</t>
  </si>
  <si>
    <t>Rex Burkhead</t>
  </si>
  <si>
    <t>Nikita Whitlock</t>
  </si>
  <si>
    <t>Kyle Juszczyk</t>
  </si>
  <si>
    <t>Stepfan Taylor</t>
  </si>
  <si>
    <t>Tony Washington</t>
  </si>
  <si>
    <t>Branden Oliver</t>
  </si>
  <si>
    <t>Dri Archer</t>
  </si>
  <si>
    <t>Marquise Goodwin</t>
  </si>
  <si>
    <t>Theo Riddick</t>
  </si>
  <si>
    <t>Cierre Wood</t>
  </si>
  <si>
    <t>Ricardo Lockette</t>
  </si>
  <si>
    <t>Christine Michael</t>
  </si>
  <si>
    <t>Denard Robinson</t>
  </si>
  <si>
    <t>Bennie Fowler</t>
  </si>
  <si>
    <t>Jared Abbrederis</t>
  </si>
  <si>
    <t>Nick Williams</t>
  </si>
  <si>
    <t>Devin Street</t>
  </si>
  <si>
    <t>Marlon Brown</t>
  </si>
  <si>
    <t>Chris Matthews</t>
  </si>
  <si>
    <t>Aaron Dobson</t>
  </si>
  <si>
    <t>Bernard Pierce</t>
  </si>
  <si>
    <t>Stedman Bailey</t>
  </si>
  <si>
    <t>Jalston Fowler</t>
  </si>
  <si>
    <t>TJ Jones</t>
  </si>
  <si>
    <t>Orleans Darkwa</t>
  </si>
  <si>
    <t>Roosevelt Nix</t>
  </si>
  <si>
    <t>Rod Streater</t>
  </si>
  <si>
    <t>Marcus Murphy</t>
  </si>
  <si>
    <t>Malcolm Johnson</t>
  </si>
  <si>
    <t>Josh Huff</t>
  </si>
  <si>
    <t>Juwan Thompson</t>
  </si>
  <si>
    <t>Michael Burton</t>
  </si>
  <si>
    <t>Albert Wilson</t>
  </si>
  <si>
    <t>Corey Grant</t>
  </si>
  <si>
    <t>DeAndrew White</t>
  </si>
  <si>
    <t>Jeremy Langford</t>
  </si>
  <si>
    <t>Justin Hardy</t>
  </si>
  <si>
    <t>J.J. Nelson</t>
  </si>
  <si>
    <t>Andre Holmes</t>
  </si>
  <si>
    <t>Corey Fuller</t>
  </si>
  <si>
    <t>Geremy Davis</t>
  </si>
  <si>
    <t>Jamize Olawale</t>
  </si>
  <si>
    <t>Cameron Meredith</t>
  </si>
  <si>
    <t>Zach Zenner</t>
  </si>
  <si>
    <t>Willie Snead</t>
  </si>
  <si>
    <t>Quinton Patton</t>
  </si>
  <si>
    <t>Sammie Coates</t>
  </si>
  <si>
    <t>Ka'Deem Carey</t>
  </si>
  <si>
    <t>Rashad Ross</t>
  </si>
  <si>
    <t>Javorius Allen</t>
  </si>
  <si>
    <t>Marqise Lee</t>
  </si>
  <si>
    <t>Adam Humphries</t>
  </si>
  <si>
    <t>Alonzo Harris</t>
  </si>
  <si>
    <t>Bruce Ellington</t>
  </si>
  <si>
    <t>Aaron Ripkowski</t>
  </si>
  <si>
    <t>Bradley Marquez</t>
  </si>
  <si>
    <t>De'Anthony Thomas</t>
  </si>
  <si>
    <t>Cody Latimer</t>
  </si>
  <si>
    <t>Brittan Golden</t>
  </si>
  <si>
    <t>Mike Davis</t>
  </si>
  <si>
    <t>Lorenzo Taliaferro</t>
  </si>
  <si>
    <t>Lucky Whitehead</t>
  </si>
  <si>
    <t>Khiry Robinson</t>
  </si>
  <si>
    <t>Mario Alford</t>
  </si>
  <si>
    <t>Taylor Gabriel</t>
  </si>
  <si>
    <t>Charcandrick West</t>
  </si>
  <si>
    <t>Jeff Janis</t>
  </si>
  <si>
    <t xml:space="preserve">Giants </t>
  </si>
  <si>
    <t xml:space="preserve">Ravens </t>
  </si>
  <si>
    <t>Marcedes Lewis</t>
  </si>
  <si>
    <t>Larry Donnell</t>
  </si>
  <si>
    <t>Zach Ertz</t>
  </si>
  <si>
    <t>Richard Rodgers</t>
  </si>
  <si>
    <t xml:space="preserve">Bengals </t>
  </si>
  <si>
    <t xml:space="preserve">Chiefs </t>
  </si>
  <si>
    <t xml:space="preserve">Steelers </t>
  </si>
  <si>
    <t xml:space="preserve">Jaguars </t>
  </si>
  <si>
    <t>Owen Daniels</t>
  </si>
  <si>
    <t xml:space="preserve">Browns </t>
  </si>
  <si>
    <t xml:space="preserve">Raiders </t>
  </si>
  <si>
    <t xml:space="preserve">Cowboys </t>
  </si>
  <si>
    <t xml:space="preserve">Lions </t>
  </si>
  <si>
    <t xml:space="preserve">Buccaneers </t>
  </si>
  <si>
    <t>Mike Leach</t>
  </si>
  <si>
    <t>Daniel Fells</t>
  </si>
  <si>
    <t>Craig Stevens</t>
  </si>
  <si>
    <t>Scott Chandler</t>
  </si>
  <si>
    <t>Matt Spaeth</t>
  </si>
  <si>
    <t>Clark Harris</t>
  </si>
  <si>
    <t>Anthony Fasano</t>
  </si>
  <si>
    <t>Jacob Tamme</t>
  </si>
  <si>
    <t>Brent Celek</t>
  </si>
  <si>
    <t>Zach Miller</t>
  </si>
  <si>
    <t>Benjamin Watson</t>
  </si>
  <si>
    <t>Brandon Pettigrew</t>
  </si>
  <si>
    <t>Brandon Myers</t>
  </si>
  <si>
    <t>Darren Fells</t>
  </si>
  <si>
    <t>Clay Harbor</t>
  </si>
  <si>
    <t>Chase Coffman</t>
  </si>
  <si>
    <t>Andrew DePaola</t>
  </si>
  <si>
    <t>Anthony McCoy</t>
  </si>
  <si>
    <t>Jim Dray</t>
  </si>
  <si>
    <t>Virgil Green</t>
  </si>
  <si>
    <t>John Phillips</t>
  </si>
  <si>
    <t>Rob Housler</t>
  </si>
  <si>
    <t>Kyle Nelson</t>
  </si>
  <si>
    <t>Matthew Mulligan</t>
  </si>
  <si>
    <t>Mickey Shuler</t>
  </si>
  <si>
    <t>Lance Kendricks</t>
  </si>
  <si>
    <t>Jermaine Gresham</t>
  </si>
  <si>
    <t>Michael Hoomanawanui</t>
  </si>
  <si>
    <t>Lee Smith</t>
  </si>
  <si>
    <t>Luke Stocker</t>
  </si>
  <si>
    <t>James Casey</t>
  </si>
  <si>
    <t>Garrett Celek</t>
  </si>
  <si>
    <t>James Hanna</t>
  </si>
  <si>
    <t>Mychal Rivera</t>
  </si>
  <si>
    <t>Cory Harkey</t>
  </si>
  <si>
    <t>Beau Brinkley</t>
  </si>
  <si>
    <t>MarQueis Gray</t>
  </si>
  <si>
    <t>Tim Wright</t>
  </si>
  <si>
    <t>Michael Williams</t>
  </si>
  <si>
    <t>Chris Gragg</t>
  </si>
  <si>
    <t>Luke Willson</t>
  </si>
  <si>
    <t>Josh Hill</t>
  </si>
  <si>
    <t>James Winchester</t>
  </si>
  <si>
    <t>Vance McDonald</t>
  </si>
  <si>
    <t>Ryan Hewitt</t>
  </si>
  <si>
    <t>Levine Toilolo</t>
  </si>
  <si>
    <t>Gavin Escobar</t>
  </si>
  <si>
    <t>Jerome Cunningham</t>
  </si>
  <si>
    <t>Nic Jacobs</t>
  </si>
  <si>
    <t>Cooper Helfet</t>
  </si>
  <si>
    <t>Trey Burton</t>
  </si>
  <si>
    <t>Blake Bell</t>
  </si>
  <si>
    <t>James O'Shaughnessy</t>
  </si>
  <si>
    <t>Cameron Brate</t>
  </si>
  <si>
    <t>Will Tye</t>
  </si>
  <si>
    <t>Clive Walford</t>
  </si>
  <si>
    <t>Brian Parker</t>
  </si>
  <si>
    <t>Tyler Kroft</t>
  </si>
  <si>
    <t>C.J. Uzomah</t>
  </si>
  <si>
    <t>Demetrius Harris</t>
  </si>
  <si>
    <t>Mitchell Henry</t>
  </si>
  <si>
    <t>Nick Boyle</t>
  </si>
  <si>
    <t>Kennard Backman</t>
  </si>
  <si>
    <t>Troy Niklas</t>
  </si>
  <si>
    <t>Phillip Supernaw</t>
  </si>
  <si>
    <t>Jesse James</t>
  </si>
  <si>
    <t>Derek Carrier</t>
  </si>
  <si>
    <t>Geoff Swaim</t>
  </si>
  <si>
    <t>E.J. Bibbs</t>
  </si>
  <si>
    <t>Khari Lee</t>
  </si>
  <si>
    <t xml:space="preserve">Bears </t>
  </si>
  <si>
    <t xml:space="preserve">49ers </t>
  </si>
  <si>
    <t xml:space="preserve">Redskins </t>
  </si>
  <si>
    <t xml:space="preserve">Rams </t>
  </si>
  <si>
    <t xml:space="preserve">Saints </t>
  </si>
  <si>
    <t>MAE</t>
  </si>
  <si>
    <t>Average</t>
  </si>
  <si>
    <t>count</t>
  </si>
  <si>
    <t>sum</t>
  </si>
  <si>
    <t>top 150</t>
  </si>
  <si>
    <t>top 100</t>
  </si>
  <si>
    <t>&gt;10 low</t>
  </si>
  <si>
    <t>&gt;5 low</t>
  </si>
  <si>
    <t>&gt;5 high</t>
  </si>
  <si>
    <t>&gt;10 high</t>
  </si>
  <si>
    <t>&gt;15 high</t>
  </si>
  <si>
    <t>+/-5</t>
  </si>
  <si>
    <t>&gt;50% low</t>
  </si>
  <si>
    <t>&gt;25% high</t>
  </si>
  <si>
    <t>&gt;10% low</t>
  </si>
  <si>
    <t>&gt;0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</si>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</sst>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9" fontId="0" fillId="0" borderId="0" xfId="1" applyFont="1"/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1"/>
  <sheetViews>
    <sheetView tabSelected="1" topLeftCell="AK1" workbookViewId="0">
      <selection activeCell="AW27" sqref="AW27"/>
    </sheetView>
  </sheetViews>
  <sheetFormatPr baseColWidth="10" defaultRowHeight="15" x14ac:dyDescent="0"/>
  <cols>
    <col min="26" max="26" width="2.6640625" style="2" customWidth="1"/>
    <col min="35" max="35" width="3.1640625" style="2" customWidth="1"/>
    <col min="36" max="43" width="5.6640625" customWidth="1"/>
    <col min="44" max="47" width="3.1640625" customWidth="1"/>
  </cols>
  <sheetData>
    <row r="1" spans="1:5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508</v>
      </c>
      <c r="P1" t="s">
        <v>13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508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508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508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508</v>
      </c>
    </row>
    <row r="2" spans="1:56">
      <c r="A2">
        <v>119</v>
      </c>
      <c r="B2" t="s">
        <v>176</v>
      </c>
      <c r="C2" t="s">
        <v>25</v>
      </c>
      <c r="D2">
        <v>4700</v>
      </c>
      <c r="E2" t="s">
        <v>85</v>
      </c>
      <c r="F2">
        <v>12.525</v>
      </c>
      <c r="G2" t="s">
        <v>86</v>
      </c>
      <c r="H2">
        <v>14.5</v>
      </c>
      <c r="I2">
        <v>14.5</v>
      </c>
      <c r="J2">
        <v>10.55</v>
      </c>
      <c r="K2">
        <v>14.5</v>
      </c>
      <c r="L2">
        <v>11.52</v>
      </c>
      <c r="M2">
        <v>13.93</v>
      </c>
      <c r="N2">
        <v>12.95</v>
      </c>
      <c r="O2">
        <f>IFERROR(AVERAGEIF(H2:N2,"&gt;0"),"")</f>
        <v>13.207142857142857</v>
      </c>
      <c r="P2">
        <v>39.799999999999997</v>
      </c>
      <c r="R2">
        <f>IF(H2=0,0,(H2-$P2))</f>
        <v>-25.299999999999997</v>
      </c>
      <c r="S2">
        <f>IF(I2=0,0,(I2-$P2))</f>
        <v>-25.299999999999997</v>
      </c>
      <c r="T2">
        <f>IF(J2=0,0,(J2-$P2))</f>
        <v>-29.249999999999996</v>
      </c>
      <c r="U2">
        <f>IF(K2=0,0,(K2-$P2))</f>
        <v>-25.299999999999997</v>
      </c>
      <c r="V2">
        <f>IF(L2=0,0,(L2-$P2))</f>
        <v>-28.279999999999998</v>
      </c>
      <c r="W2">
        <f>IF(M2=0,0,(M2-$P2))</f>
        <v>-25.869999999999997</v>
      </c>
      <c r="X2">
        <f>IF(N2=0,0,(N2-$P2))</f>
        <v>-26.849999999999998</v>
      </c>
      <c r="Y2">
        <f>IFERROR(IF(O2=0,0,(O2-$P2)),0)</f>
        <v>-26.592857142857142</v>
      </c>
      <c r="AA2">
        <f t="shared" ref="AA2:AH17" si="0">ABS(R2)</f>
        <v>25.299999999999997</v>
      </c>
      <c r="AB2">
        <f t="shared" si="0"/>
        <v>25.299999999999997</v>
      </c>
      <c r="AC2">
        <f t="shared" si="0"/>
        <v>29.249999999999996</v>
      </c>
      <c r="AD2">
        <f t="shared" si="0"/>
        <v>25.299999999999997</v>
      </c>
      <c r="AE2">
        <f t="shared" si="0"/>
        <v>28.279999999999998</v>
      </c>
      <c r="AF2">
        <f t="shared" si="0"/>
        <v>25.869999999999997</v>
      </c>
      <c r="AG2">
        <f t="shared" si="0"/>
        <v>26.849999999999998</v>
      </c>
      <c r="AH2">
        <f t="shared" si="0"/>
        <v>26.592857142857142</v>
      </c>
      <c r="AJ2" s="4">
        <f>R2/$P2</f>
        <v>-0.63567839195979892</v>
      </c>
      <c r="AK2" s="4">
        <f t="shared" ref="AK2:AQ2" si="1">S2/$P2</f>
        <v>-0.63567839195979892</v>
      </c>
      <c r="AL2" s="4">
        <f t="shared" si="1"/>
        <v>-0.73492462311557782</v>
      </c>
      <c r="AM2" s="4">
        <f t="shared" si="1"/>
        <v>-0.63567839195979892</v>
      </c>
      <c r="AN2" s="4">
        <f t="shared" si="1"/>
        <v>-0.71055276381909549</v>
      </c>
      <c r="AO2" s="4">
        <f t="shared" si="1"/>
        <v>-0.65</v>
      </c>
      <c r="AP2" s="4">
        <f t="shared" si="1"/>
        <v>-0.67462311557788945</v>
      </c>
      <c r="AQ2" s="4">
        <f t="shared" si="1"/>
        <v>-0.66816223977028</v>
      </c>
      <c r="AV2" t="s">
        <v>509</v>
      </c>
      <c r="AW2">
        <f>COUNT(H2:H451)</f>
        <v>201</v>
      </c>
      <c r="AX2">
        <f>COUNT(I2:I451)</f>
        <v>234</v>
      </c>
      <c r="AY2">
        <f>COUNT(J2:J451)</f>
        <v>252</v>
      </c>
      <c r="AZ2">
        <f>COUNT(K2:K451)</f>
        <v>221</v>
      </c>
      <c r="BA2">
        <f>COUNT(L2:L451)</f>
        <v>244</v>
      </c>
      <c r="BB2">
        <f>COUNT(M2:M451)</f>
        <v>290</v>
      </c>
      <c r="BC2">
        <f>COUNT(N2:N451)</f>
        <v>252</v>
      </c>
      <c r="BD2">
        <f>COUNT(O2:O451)</f>
        <v>333</v>
      </c>
    </row>
    <row r="3" spans="1:56">
      <c r="A3">
        <v>69</v>
      </c>
      <c r="B3" t="s">
        <v>125</v>
      </c>
      <c r="C3" t="s">
        <v>33</v>
      </c>
      <c r="D3">
        <v>5100</v>
      </c>
      <c r="E3" t="s">
        <v>78</v>
      </c>
      <c r="F3">
        <v>17.713000000000001</v>
      </c>
      <c r="G3" t="s">
        <v>126</v>
      </c>
      <c r="H3">
        <v>14.2</v>
      </c>
      <c r="I3">
        <v>13.24</v>
      </c>
      <c r="J3">
        <v>15.3</v>
      </c>
      <c r="K3">
        <v>14.24</v>
      </c>
      <c r="L3">
        <v>13.33</v>
      </c>
      <c r="M3">
        <v>15.634</v>
      </c>
      <c r="N3">
        <v>13.3444</v>
      </c>
      <c r="O3">
        <f>IFERROR(AVERAGEIF(H3:N3,"&gt;0"),"")</f>
        <v>14.184057142857142</v>
      </c>
      <c r="P3">
        <v>38.479999999999997</v>
      </c>
      <c r="R3">
        <f>IF(H3=0,0,(H3-$P3))</f>
        <v>-24.279999999999998</v>
      </c>
      <c r="S3">
        <f>IF(I3=0,0,(I3-$P3))</f>
        <v>-25.239999999999995</v>
      </c>
      <c r="T3">
        <f>IF(J3=0,0,(J3-$P3))</f>
        <v>-23.179999999999996</v>
      </c>
      <c r="U3">
        <f>IF(K3=0,0,(K3-$P3))</f>
        <v>-24.239999999999995</v>
      </c>
      <c r="V3">
        <f>IF(L3=0,0,(L3-$P3))</f>
        <v>-25.15</v>
      </c>
      <c r="W3">
        <f>IF(M3=0,0,(M3-$P3))</f>
        <v>-22.845999999999997</v>
      </c>
      <c r="X3">
        <f>IF(N3=0,0,(N3-$P3))</f>
        <v>-25.135599999999997</v>
      </c>
      <c r="Y3">
        <f>IFERROR(IF(O3=0,0,(O3-$P3)),0)</f>
        <v>-24.295942857142855</v>
      </c>
      <c r="AA3">
        <f t="shared" ref="AA3:AA65" si="2">ABS(R3)</f>
        <v>24.279999999999998</v>
      </c>
      <c r="AB3">
        <f t="shared" si="0"/>
        <v>25.239999999999995</v>
      </c>
      <c r="AC3">
        <f t="shared" si="0"/>
        <v>23.179999999999996</v>
      </c>
      <c r="AD3">
        <f t="shared" si="0"/>
        <v>24.239999999999995</v>
      </c>
      <c r="AE3">
        <f t="shared" si="0"/>
        <v>25.15</v>
      </c>
      <c r="AF3">
        <f t="shared" si="0"/>
        <v>22.845999999999997</v>
      </c>
      <c r="AG3">
        <f t="shared" si="0"/>
        <v>25.135599999999997</v>
      </c>
      <c r="AH3">
        <f t="shared" si="0"/>
        <v>24.295942857142855</v>
      </c>
      <c r="AJ3" s="4">
        <f t="shared" ref="AJ3:AJ66" si="3">R3/$P3</f>
        <v>-0.63097713097713093</v>
      </c>
      <c r="AK3" s="4">
        <f t="shared" ref="AK3:AK66" si="4">S3/$P3</f>
        <v>-0.65592515592515588</v>
      </c>
      <c r="AL3" s="4">
        <f t="shared" ref="AL3:AL66" si="5">T3/$P3</f>
        <v>-0.60239085239085233</v>
      </c>
      <c r="AM3" s="4">
        <f t="shared" ref="AM3:AM66" si="6">U3/$P3</f>
        <v>-0.62993762993762981</v>
      </c>
      <c r="AN3" s="4">
        <f t="shared" ref="AN3:AN66" si="7">V3/$P3</f>
        <v>-0.6535862785862786</v>
      </c>
      <c r="AO3" s="4">
        <f t="shared" ref="AO3:AO66" si="8">W3/$P3</f>
        <v>-0.59371101871101872</v>
      </c>
      <c r="AP3" s="4">
        <f t="shared" ref="AP3:AP66" si="9">X3/$P3</f>
        <v>-0.65321205821205819</v>
      </c>
      <c r="AQ3" s="4">
        <f t="shared" ref="AQ3:AQ66" si="10">Y3/$P3</f>
        <v>-0.6313914463914464</v>
      </c>
      <c r="AV3" t="s">
        <v>510</v>
      </c>
      <c r="AW3">
        <f>SUM(AA2:AA451)</f>
        <v>1304.7200000000003</v>
      </c>
      <c r="AX3">
        <f>SUM(AB2:AB451)</f>
        <v>1639.66</v>
      </c>
      <c r="AY3">
        <f>SUM(AC2:AC451)</f>
        <v>1453.0199999999998</v>
      </c>
      <c r="AZ3">
        <f>SUM(AD2:AD451)</f>
        <v>1502.8199999999993</v>
      </c>
      <c r="BA3">
        <f>SUM(AE2:AE451)</f>
        <v>1350.086</v>
      </c>
      <c r="BB3">
        <f>SUM(AF2:AF451)</f>
        <v>1453.5959999999993</v>
      </c>
      <c r="BC3">
        <f>SUM(AG2:AG451)</f>
        <v>1400.6574000000003</v>
      </c>
      <c r="BD3">
        <f>SUM(AH2:AH451)</f>
        <v>1645.5618338095244</v>
      </c>
    </row>
    <row r="4" spans="1:56">
      <c r="A4">
        <v>31</v>
      </c>
      <c r="B4" t="s">
        <v>76</v>
      </c>
      <c r="C4" t="s">
        <v>25</v>
      </c>
      <c r="D4">
        <v>6300</v>
      </c>
      <c r="E4" t="s">
        <v>16</v>
      </c>
      <c r="F4">
        <v>26.7</v>
      </c>
      <c r="G4" t="s">
        <v>17</v>
      </c>
      <c r="H4">
        <v>22</v>
      </c>
      <c r="I4">
        <v>21.1</v>
      </c>
      <c r="J4">
        <v>18.71</v>
      </c>
      <c r="K4">
        <v>21.6</v>
      </c>
      <c r="L4">
        <v>19.579999999999998</v>
      </c>
      <c r="M4">
        <v>17.59</v>
      </c>
      <c r="N4">
        <v>16.324400000000001</v>
      </c>
      <c r="O4">
        <f>IFERROR(AVERAGEIF(H4:N4,"&gt;0"),"")</f>
        <v>19.557771428571431</v>
      </c>
      <c r="P4">
        <v>35.700000000000003</v>
      </c>
      <c r="R4">
        <f>IF(H4=0,0,(H4-$P4))</f>
        <v>-13.700000000000003</v>
      </c>
      <c r="S4">
        <f>IF(I4=0,0,(I4-$P4))</f>
        <v>-14.600000000000001</v>
      </c>
      <c r="T4">
        <f>IF(J4=0,0,(J4-$P4))</f>
        <v>-16.990000000000002</v>
      </c>
      <c r="U4">
        <f>IF(K4=0,0,(K4-$P4))</f>
        <v>-14.100000000000001</v>
      </c>
      <c r="V4">
        <f>IF(L4=0,0,(L4-$P4))</f>
        <v>-16.120000000000005</v>
      </c>
      <c r="W4">
        <f>IF(M4=0,0,(M4-$P4))</f>
        <v>-18.110000000000003</v>
      </c>
      <c r="X4">
        <f>IF(N4=0,0,(N4-$P4))</f>
        <v>-19.375600000000002</v>
      </c>
      <c r="Y4">
        <f>IFERROR(IF(O4=0,0,(O4-$P4)),0)</f>
        <v>-16.142228571428571</v>
      </c>
      <c r="AA4">
        <f t="shared" si="2"/>
        <v>13.700000000000003</v>
      </c>
      <c r="AB4">
        <f t="shared" si="0"/>
        <v>14.600000000000001</v>
      </c>
      <c r="AC4">
        <f t="shared" si="0"/>
        <v>16.990000000000002</v>
      </c>
      <c r="AD4">
        <f t="shared" si="0"/>
        <v>14.100000000000001</v>
      </c>
      <c r="AE4">
        <f t="shared" si="0"/>
        <v>16.120000000000005</v>
      </c>
      <c r="AF4">
        <f t="shared" si="0"/>
        <v>18.110000000000003</v>
      </c>
      <c r="AG4">
        <f t="shared" si="0"/>
        <v>19.375600000000002</v>
      </c>
      <c r="AH4">
        <f t="shared" si="0"/>
        <v>16.142228571428571</v>
      </c>
      <c r="AJ4" s="4">
        <f t="shared" si="3"/>
        <v>-0.38375350140056025</v>
      </c>
      <c r="AK4" s="4">
        <f t="shared" si="4"/>
        <v>-0.40896358543417366</v>
      </c>
      <c r="AL4" s="4">
        <f t="shared" si="5"/>
        <v>-0.47591036414565829</v>
      </c>
      <c r="AM4" s="4">
        <f t="shared" si="6"/>
        <v>-0.3949579831932773</v>
      </c>
      <c r="AN4" s="4">
        <f t="shared" si="7"/>
        <v>-0.45154061624649872</v>
      </c>
      <c r="AO4" s="4">
        <f t="shared" si="8"/>
        <v>-0.50728291316526619</v>
      </c>
      <c r="AP4" s="4">
        <f t="shared" si="9"/>
        <v>-0.54273389355742296</v>
      </c>
      <c r="AQ4" s="4">
        <f t="shared" si="10"/>
        <v>-0.45216326530612239</v>
      </c>
      <c r="AV4" t="s">
        <v>507</v>
      </c>
      <c r="AW4">
        <f>AW3/AW2</f>
        <v>6.4911442786069662</v>
      </c>
      <c r="AX4">
        <f t="shared" ref="AX4:BD4" si="11">AX3/AX2</f>
        <v>7.0070940170940172</v>
      </c>
      <c r="AY4">
        <f t="shared" si="11"/>
        <v>5.7659523809523803</v>
      </c>
      <c r="AZ4">
        <f t="shared" si="11"/>
        <v>6.8000904977375534</v>
      </c>
      <c r="BA4">
        <f t="shared" si="11"/>
        <v>5.5331393442622954</v>
      </c>
      <c r="BB4">
        <f t="shared" si="11"/>
        <v>5.0123999999999977</v>
      </c>
      <c r="BC4">
        <f t="shared" si="11"/>
        <v>5.5581642857142866</v>
      </c>
      <c r="BD4" s="3">
        <f t="shared" si="11"/>
        <v>4.9416271285571307</v>
      </c>
    </row>
    <row r="5" spans="1:56">
      <c r="A5">
        <v>22</v>
      </c>
      <c r="B5" t="s">
        <v>64</v>
      </c>
      <c r="C5" t="s">
        <v>33</v>
      </c>
      <c r="D5">
        <v>6800</v>
      </c>
      <c r="E5" t="s">
        <v>19</v>
      </c>
      <c r="F5">
        <v>16.984999999999999</v>
      </c>
      <c r="G5" t="s">
        <v>20</v>
      </c>
      <c r="H5">
        <v>19.899999999999999</v>
      </c>
      <c r="I5">
        <v>17.059999999999999</v>
      </c>
      <c r="J5">
        <v>19.79</v>
      </c>
      <c r="K5">
        <v>18.059999999999999</v>
      </c>
      <c r="L5">
        <v>18.254000000000001</v>
      </c>
      <c r="M5">
        <v>23.51</v>
      </c>
      <c r="N5">
        <v>17.229600000000001</v>
      </c>
      <c r="O5">
        <f>IFERROR(AVERAGEIF(H5:N5,"&gt;0"),"")</f>
        <v>19.114799999999999</v>
      </c>
      <c r="P5">
        <v>32.74</v>
      </c>
      <c r="R5">
        <f>IF(H5=0,0,(H5-$P5))</f>
        <v>-12.840000000000003</v>
      </c>
      <c r="S5">
        <f>IF(I5=0,0,(I5-$P5))</f>
        <v>-15.680000000000003</v>
      </c>
      <c r="T5">
        <f>IF(J5=0,0,(J5-$P5))</f>
        <v>-12.950000000000003</v>
      </c>
      <c r="U5">
        <f>IF(K5=0,0,(K5-$P5))</f>
        <v>-14.680000000000003</v>
      </c>
      <c r="V5">
        <f>IF(L5=0,0,(L5-$P5))</f>
        <v>-14.486000000000001</v>
      </c>
      <c r="W5">
        <f>IF(M5=0,0,(M5-$P5))</f>
        <v>-9.23</v>
      </c>
      <c r="X5">
        <f>IF(N5=0,0,(N5-$P5))</f>
        <v>-15.510400000000001</v>
      </c>
      <c r="Y5">
        <f>IFERROR(IF(O5=0,0,(O5-$P5)),0)</f>
        <v>-13.625200000000003</v>
      </c>
      <c r="AA5">
        <f t="shared" si="2"/>
        <v>12.840000000000003</v>
      </c>
      <c r="AB5">
        <f t="shared" si="0"/>
        <v>15.680000000000003</v>
      </c>
      <c r="AC5">
        <f t="shared" si="0"/>
        <v>12.950000000000003</v>
      </c>
      <c r="AD5">
        <f t="shared" si="0"/>
        <v>14.680000000000003</v>
      </c>
      <c r="AE5">
        <f t="shared" si="0"/>
        <v>14.486000000000001</v>
      </c>
      <c r="AF5">
        <f t="shared" si="0"/>
        <v>9.23</v>
      </c>
      <c r="AG5">
        <f t="shared" si="0"/>
        <v>15.510400000000001</v>
      </c>
      <c r="AH5">
        <f t="shared" si="0"/>
        <v>13.625200000000003</v>
      </c>
      <c r="AJ5" s="4">
        <f t="shared" si="3"/>
        <v>-0.39218081857055598</v>
      </c>
      <c r="AK5" s="4">
        <f t="shared" si="4"/>
        <v>-0.47892486255345151</v>
      </c>
      <c r="AL5" s="4">
        <f t="shared" si="5"/>
        <v>-0.39554062309102023</v>
      </c>
      <c r="AM5" s="4">
        <f t="shared" si="6"/>
        <v>-0.4483811850946855</v>
      </c>
      <c r="AN5" s="4">
        <f t="shared" si="7"/>
        <v>-0.44245571166768477</v>
      </c>
      <c r="AO5" s="4">
        <f t="shared" si="8"/>
        <v>-0.28191814294441048</v>
      </c>
      <c r="AP5" s="4">
        <f t="shared" si="9"/>
        <v>-0.47374465485644468</v>
      </c>
      <c r="AQ5" s="4">
        <f t="shared" si="10"/>
        <v>-0.41616371411117903</v>
      </c>
    </row>
    <row r="6" spans="1:56">
      <c r="A6">
        <v>72</v>
      </c>
      <c r="B6" t="s">
        <v>129</v>
      </c>
      <c r="C6" t="s">
        <v>33</v>
      </c>
      <c r="D6">
        <v>5100</v>
      </c>
      <c r="E6" t="s">
        <v>85</v>
      </c>
      <c r="F6">
        <v>17.484999999999999</v>
      </c>
      <c r="G6" t="s">
        <v>109</v>
      </c>
      <c r="H6">
        <v>18.100000000000001</v>
      </c>
      <c r="I6">
        <v>17.02</v>
      </c>
      <c r="J6">
        <v>16.72</v>
      </c>
      <c r="K6">
        <v>18.02</v>
      </c>
      <c r="L6">
        <v>17.064</v>
      </c>
      <c r="M6">
        <v>19.334</v>
      </c>
      <c r="N6">
        <v>14.8246</v>
      </c>
      <c r="O6">
        <f>IFERROR(AVERAGEIF(H6:N6,"&gt;0"),"")</f>
        <v>17.297514285714289</v>
      </c>
      <c r="P6">
        <v>32.22</v>
      </c>
      <c r="R6">
        <f>IF(H6=0,0,(H6-$P6))</f>
        <v>-14.119999999999997</v>
      </c>
      <c r="S6">
        <f>IF(I6=0,0,(I6-$P6))</f>
        <v>-15.2</v>
      </c>
      <c r="T6">
        <f>IF(J6=0,0,(J6-$P6))</f>
        <v>-15.5</v>
      </c>
      <c r="U6">
        <f>IF(K6=0,0,(K6-$P6))</f>
        <v>-14.2</v>
      </c>
      <c r="V6">
        <f>IF(L6=0,0,(L6-$P6))</f>
        <v>-15.155999999999999</v>
      </c>
      <c r="W6">
        <f>IF(M6=0,0,(M6-$P6))</f>
        <v>-12.885999999999999</v>
      </c>
      <c r="X6">
        <f>IF(N6=0,0,(N6-$P6))</f>
        <v>-17.395399999999999</v>
      </c>
      <c r="Y6">
        <f>IFERROR(IF(O6=0,0,(O6-$P6)),0)</f>
        <v>-14.92248571428571</v>
      </c>
      <c r="AA6">
        <f t="shared" si="2"/>
        <v>14.119999999999997</v>
      </c>
      <c r="AB6">
        <f t="shared" si="0"/>
        <v>15.2</v>
      </c>
      <c r="AC6">
        <f t="shared" si="0"/>
        <v>15.5</v>
      </c>
      <c r="AD6">
        <f t="shared" si="0"/>
        <v>14.2</v>
      </c>
      <c r="AE6">
        <f t="shared" si="0"/>
        <v>15.155999999999999</v>
      </c>
      <c r="AF6">
        <f t="shared" si="0"/>
        <v>12.885999999999999</v>
      </c>
      <c r="AG6">
        <f t="shared" si="0"/>
        <v>17.395399999999999</v>
      </c>
      <c r="AH6">
        <f t="shared" si="0"/>
        <v>14.92248571428571</v>
      </c>
      <c r="AJ6" s="4">
        <f t="shared" si="3"/>
        <v>-0.43823711980136554</v>
      </c>
      <c r="AK6" s="4">
        <f t="shared" si="4"/>
        <v>-0.47175667287399131</v>
      </c>
      <c r="AL6" s="4">
        <f t="shared" si="5"/>
        <v>-0.48106765983860955</v>
      </c>
      <c r="AM6" s="4">
        <f t="shared" si="6"/>
        <v>-0.44072004965859712</v>
      </c>
      <c r="AN6" s="4">
        <f t="shared" si="7"/>
        <v>-0.47039106145251397</v>
      </c>
      <c r="AO6" s="4">
        <f t="shared" si="8"/>
        <v>-0.39993792675356921</v>
      </c>
      <c r="AP6" s="4">
        <f t="shared" si="9"/>
        <v>-0.53989447548106761</v>
      </c>
      <c r="AQ6" s="4">
        <f t="shared" si="10"/>
        <v>-0.46314356655138766</v>
      </c>
    </row>
    <row r="7" spans="1:56">
      <c r="A7">
        <v>48</v>
      </c>
      <c r="B7" t="s">
        <v>101</v>
      </c>
      <c r="C7" t="s">
        <v>33</v>
      </c>
      <c r="D7">
        <v>5700</v>
      </c>
      <c r="E7" t="s">
        <v>42</v>
      </c>
      <c r="F7">
        <v>24.295000000000002</v>
      </c>
      <c r="G7" t="s">
        <v>43</v>
      </c>
      <c r="H7">
        <v>18.600000000000001</v>
      </c>
      <c r="I7">
        <v>12.82</v>
      </c>
      <c r="J7">
        <v>16.46</v>
      </c>
      <c r="K7">
        <v>13.82</v>
      </c>
      <c r="L7">
        <v>14.75</v>
      </c>
      <c r="M7">
        <v>14.792</v>
      </c>
      <c r="N7">
        <v>16.473800000000001</v>
      </c>
      <c r="O7">
        <f>IFERROR(AVERAGEIF(H7:N7,"&gt;0"),"")</f>
        <v>15.387971428571429</v>
      </c>
      <c r="P7">
        <v>31.04</v>
      </c>
      <c r="R7">
        <f>IF(H7=0,0,(H7-$P7))</f>
        <v>-12.439999999999998</v>
      </c>
      <c r="S7">
        <f>IF(I7=0,0,(I7-$P7))</f>
        <v>-18.22</v>
      </c>
      <c r="T7">
        <f>IF(J7=0,0,(J7-$P7))</f>
        <v>-14.579999999999998</v>
      </c>
      <c r="U7">
        <f>IF(K7=0,0,(K7-$P7))</f>
        <v>-17.22</v>
      </c>
      <c r="V7">
        <f>IF(L7=0,0,(L7-$P7))</f>
        <v>-16.29</v>
      </c>
      <c r="W7">
        <f>IF(M7=0,0,(M7-$P7))</f>
        <v>-16.247999999999998</v>
      </c>
      <c r="X7">
        <f>IF(N7=0,0,(N7-$P7))</f>
        <v>-14.566199999999998</v>
      </c>
      <c r="Y7">
        <f>IFERROR(IF(O7=0,0,(O7-$P7)),0)</f>
        <v>-15.65202857142857</v>
      </c>
      <c r="AA7">
        <f t="shared" si="2"/>
        <v>12.439999999999998</v>
      </c>
      <c r="AB7">
        <f t="shared" si="0"/>
        <v>18.22</v>
      </c>
      <c r="AC7">
        <f t="shared" si="0"/>
        <v>14.579999999999998</v>
      </c>
      <c r="AD7">
        <f t="shared" si="0"/>
        <v>17.22</v>
      </c>
      <c r="AE7">
        <f t="shared" si="0"/>
        <v>16.29</v>
      </c>
      <c r="AF7">
        <f t="shared" si="0"/>
        <v>16.247999999999998</v>
      </c>
      <c r="AG7">
        <f t="shared" si="0"/>
        <v>14.566199999999998</v>
      </c>
      <c r="AH7">
        <f t="shared" si="0"/>
        <v>15.65202857142857</v>
      </c>
      <c r="AJ7" s="4">
        <f t="shared" si="3"/>
        <v>-0.40077319587628862</v>
      </c>
      <c r="AK7" s="4">
        <f t="shared" si="4"/>
        <v>-0.58698453608247425</v>
      </c>
      <c r="AL7" s="4">
        <f t="shared" si="5"/>
        <v>-0.46971649484536077</v>
      </c>
      <c r="AM7" s="4">
        <f t="shared" si="6"/>
        <v>-0.55476804123711343</v>
      </c>
      <c r="AN7" s="4">
        <f t="shared" si="7"/>
        <v>-0.52480670103092786</v>
      </c>
      <c r="AO7" s="4">
        <f t="shared" si="8"/>
        <v>-0.5234536082474226</v>
      </c>
      <c r="AP7" s="4">
        <f t="shared" si="9"/>
        <v>-0.46927190721649481</v>
      </c>
      <c r="AQ7" s="4">
        <f t="shared" si="10"/>
        <v>-0.50425349779086892</v>
      </c>
      <c r="AV7" t="s">
        <v>511</v>
      </c>
      <c r="AW7" t="s">
        <v>6</v>
      </c>
      <c r="AX7" t="s">
        <v>7</v>
      </c>
      <c r="AY7" t="s">
        <v>8</v>
      </c>
      <c r="AZ7" t="s">
        <v>9</v>
      </c>
      <c r="BA7" t="s">
        <v>10</v>
      </c>
      <c r="BB7" t="s">
        <v>11</v>
      </c>
      <c r="BC7" t="s">
        <v>12</v>
      </c>
      <c r="BD7" t="s">
        <v>508</v>
      </c>
    </row>
    <row r="8" spans="1:56">
      <c r="A8">
        <v>165</v>
      </c>
      <c r="B8" t="s">
        <v>223</v>
      </c>
      <c r="C8" t="s">
        <v>45</v>
      </c>
      <c r="D8">
        <v>3800</v>
      </c>
      <c r="E8" t="s">
        <v>78</v>
      </c>
      <c r="F8">
        <v>13.625</v>
      </c>
      <c r="G8" t="s">
        <v>126</v>
      </c>
      <c r="H8">
        <v>10</v>
      </c>
      <c r="I8">
        <v>13.4</v>
      </c>
      <c r="J8">
        <v>8.7200000000000006</v>
      </c>
      <c r="K8">
        <v>13.7</v>
      </c>
      <c r="L8">
        <v>6.6</v>
      </c>
      <c r="M8">
        <v>10.24</v>
      </c>
      <c r="N8">
        <v>7.2140000000000004</v>
      </c>
      <c r="O8">
        <f>IFERROR(AVERAGEIF(H8:N8,"&gt;0"),"")</f>
        <v>9.9819999999999993</v>
      </c>
      <c r="P8">
        <v>30.9</v>
      </c>
      <c r="R8">
        <f>IF(H8=0,0,(H8-$P8))</f>
        <v>-20.9</v>
      </c>
      <c r="S8">
        <f>IF(I8=0,0,(I8-$P8))</f>
        <v>-17.5</v>
      </c>
      <c r="T8">
        <f>IF(J8=0,0,(J8-$P8))</f>
        <v>-22.18</v>
      </c>
      <c r="U8">
        <f>IF(K8=0,0,(K8-$P8))</f>
        <v>-17.2</v>
      </c>
      <c r="V8">
        <f>IF(L8=0,0,(L8-$P8))</f>
        <v>-24.299999999999997</v>
      </c>
      <c r="W8">
        <f>IF(M8=0,0,(M8-$P8))</f>
        <v>-20.659999999999997</v>
      </c>
      <c r="X8">
        <f>IF(N8=0,0,(N8-$P8))</f>
        <v>-23.686</v>
      </c>
      <c r="Y8">
        <f>IFERROR(IF(O8=0,0,(O8-$P8)),0)</f>
        <v>-20.917999999999999</v>
      </c>
      <c r="AA8">
        <f t="shared" si="2"/>
        <v>20.9</v>
      </c>
      <c r="AB8">
        <f t="shared" si="0"/>
        <v>17.5</v>
      </c>
      <c r="AC8">
        <f t="shared" si="0"/>
        <v>22.18</v>
      </c>
      <c r="AD8">
        <f t="shared" si="0"/>
        <v>17.2</v>
      </c>
      <c r="AE8">
        <f t="shared" si="0"/>
        <v>24.299999999999997</v>
      </c>
      <c r="AF8">
        <f t="shared" si="0"/>
        <v>20.659999999999997</v>
      </c>
      <c r="AG8">
        <f t="shared" si="0"/>
        <v>23.686</v>
      </c>
      <c r="AH8">
        <f t="shared" si="0"/>
        <v>20.917999999999999</v>
      </c>
      <c r="AJ8" s="4">
        <f t="shared" si="3"/>
        <v>-0.6763754045307443</v>
      </c>
      <c r="AK8" s="4">
        <f t="shared" si="4"/>
        <v>-0.56634304207119746</v>
      </c>
      <c r="AL8" s="4">
        <f t="shared" si="5"/>
        <v>-0.71779935275080908</v>
      </c>
      <c r="AM8" s="4">
        <f t="shared" si="6"/>
        <v>-0.55663430420711979</v>
      </c>
      <c r="AN8" s="4">
        <f t="shared" si="7"/>
        <v>-0.78640776699029125</v>
      </c>
      <c r="AO8" s="4">
        <f t="shared" si="8"/>
        <v>-0.66860841423948214</v>
      </c>
      <c r="AP8" s="4">
        <f t="shared" si="9"/>
        <v>-0.76653721682847897</v>
      </c>
      <c r="AQ8" s="4">
        <f t="shared" si="10"/>
        <v>-0.67695792880258898</v>
      </c>
      <c r="AV8" t="s">
        <v>509</v>
      </c>
      <c r="AW8">
        <f>COUNT(H2:H151)</f>
        <v>132</v>
      </c>
      <c r="AX8">
        <f>COUNT(I2:I151)</f>
        <v>136</v>
      </c>
      <c r="AY8">
        <f>COUNT(J2:J151)</f>
        <v>146</v>
      </c>
      <c r="AZ8">
        <f>COUNT(K2:K151)</f>
        <v>135</v>
      </c>
      <c r="BA8">
        <f>COUNT(L2:L151)</f>
        <v>147</v>
      </c>
      <c r="BB8">
        <f>COUNT(M2:M151)</f>
        <v>146</v>
      </c>
      <c r="BC8">
        <f>COUNT(N2:N151)</f>
        <v>140</v>
      </c>
      <c r="BD8">
        <f>COUNT(O2:O151)</f>
        <v>149</v>
      </c>
    </row>
    <row r="9" spans="1:56">
      <c r="A9">
        <v>146</v>
      </c>
      <c r="B9" t="s">
        <v>203</v>
      </c>
      <c r="C9" t="s">
        <v>45</v>
      </c>
      <c r="D9">
        <v>4200</v>
      </c>
      <c r="E9" t="s">
        <v>22</v>
      </c>
      <c r="F9">
        <v>0</v>
      </c>
      <c r="G9" t="s">
        <v>56</v>
      </c>
      <c r="H9">
        <v>14.5</v>
      </c>
      <c r="I9">
        <v>12.2</v>
      </c>
      <c r="J9">
        <v>12.18</v>
      </c>
      <c r="K9">
        <v>12.1</v>
      </c>
      <c r="L9">
        <v>10.62</v>
      </c>
      <c r="M9">
        <v>10.35</v>
      </c>
      <c r="N9">
        <v>9.4849999999999994</v>
      </c>
      <c r="O9">
        <f>IFERROR(AVERAGEIF(H9:N9,"&gt;0"),"")</f>
        <v>11.633571428571427</v>
      </c>
      <c r="P9">
        <v>30.2</v>
      </c>
      <c r="R9">
        <f>IF(H9=0,0,(H9-$P9))</f>
        <v>-15.7</v>
      </c>
      <c r="S9">
        <f>IF(I9=0,0,(I9-$P9))</f>
        <v>-18</v>
      </c>
      <c r="T9">
        <f>IF(J9=0,0,(J9-$P9))</f>
        <v>-18.02</v>
      </c>
      <c r="U9">
        <f>IF(K9=0,0,(K9-$P9))</f>
        <v>-18.100000000000001</v>
      </c>
      <c r="V9">
        <f>IF(L9=0,0,(L9-$P9))</f>
        <v>-19.579999999999998</v>
      </c>
      <c r="W9">
        <f>IF(M9=0,0,(M9-$P9))</f>
        <v>-19.850000000000001</v>
      </c>
      <c r="X9">
        <f>IF(N9=0,0,(N9-$P9))</f>
        <v>-20.715</v>
      </c>
      <c r="Y9">
        <f>IFERROR(IF(O9=0,0,(O9-$P9)),0)</f>
        <v>-18.566428571428574</v>
      </c>
      <c r="AA9">
        <f t="shared" si="2"/>
        <v>15.7</v>
      </c>
      <c r="AB9">
        <f t="shared" si="0"/>
        <v>18</v>
      </c>
      <c r="AC9">
        <f t="shared" si="0"/>
        <v>18.02</v>
      </c>
      <c r="AD9">
        <f t="shared" si="0"/>
        <v>18.100000000000001</v>
      </c>
      <c r="AE9">
        <f t="shared" si="0"/>
        <v>19.579999999999998</v>
      </c>
      <c r="AF9">
        <f t="shared" si="0"/>
        <v>19.850000000000001</v>
      </c>
      <c r="AG9">
        <f t="shared" si="0"/>
        <v>20.715</v>
      </c>
      <c r="AH9">
        <f t="shared" si="0"/>
        <v>18.566428571428574</v>
      </c>
      <c r="AJ9" s="4">
        <f t="shared" si="3"/>
        <v>-0.51986754966887416</v>
      </c>
      <c r="AK9" s="4">
        <f t="shared" si="4"/>
        <v>-0.59602649006622521</v>
      </c>
      <c r="AL9" s="4">
        <f t="shared" si="5"/>
        <v>-0.59668874172185427</v>
      </c>
      <c r="AM9" s="4">
        <f t="shared" si="6"/>
        <v>-0.59933774834437092</v>
      </c>
      <c r="AN9" s="4">
        <f t="shared" si="7"/>
        <v>-0.64834437086092711</v>
      </c>
      <c r="AO9" s="4">
        <f t="shared" si="8"/>
        <v>-0.65728476821192061</v>
      </c>
      <c r="AP9" s="4">
        <f t="shared" si="9"/>
        <v>-0.68592715231788082</v>
      </c>
      <c r="AQ9" s="4">
        <f t="shared" si="10"/>
        <v>-0.61478240302743625</v>
      </c>
      <c r="AV9" t="s">
        <v>510</v>
      </c>
      <c r="AW9">
        <f>SUM(AA2:AA151)</f>
        <v>963.41999999999973</v>
      </c>
      <c r="AX9">
        <f>SUM(AB2:AB151)</f>
        <v>1103.3600000000001</v>
      </c>
      <c r="AY9">
        <f>SUM(AC2:AC151)</f>
        <v>937.93</v>
      </c>
      <c r="AZ9">
        <f>SUM(AD2:AD151)</f>
        <v>1076.6200000000003</v>
      </c>
      <c r="BA9">
        <f>SUM(AE2:AE151)</f>
        <v>934.71600000000012</v>
      </c>
      <c r="BB9">
        <f>SUM(AF2:AF151)</f>
        <v>974.86599999999987</v>
      </c>
      <c r="BC9">
        <f>SUM(AG2:AG151)</f>
        <v>983.41359999999997</v>
      </c>
      <c r="BD9">
        <f>SUM(AH2:AH151)</f>
        <v>992.81656476190506</v>
      </c>
    </row>
    <row r="10" spans="1:56">
      <c r="A10">
        <v>44</v>
      </c>
      <c r="B10" t="s">
        <v>95</v>
      </c>
      <c r="C10" t="s">
        <v>25</v>
      </c>
      <c r="D10">
        <v>5800</v>
      </c>
      <c r="E10" t="s">
        <v>78</v>
      </c>
      <c r="F10">
        <v>11.625</v>
      </c>
      <c r="G10" t="s">
        <v>79</v>
      </c>
      <c r="H10">
        <v>20.5</v>
      </c>
      <c r="I10">
        <v>14</v>
      </c>
      <c r="J10">
        <v>12.39</v>
      </c>
      <c r="K10">
        <v>14.7</v>
      </c>
      <c r="L10">
        <v>17.86</v>
      </c>
      <c r="M10">
        <v>18.03</v>
      </c>
      <c r="N10">
        <v>14.039</v>
      </c>
      <c r="O10">
        <f>IFERROR(AVERAGEIF(H10:N10,"&gt;0"),"")</f>
        <v>15.931285714285716</v>
      </c>
      <c r="P10">
        <v>30</v>
      </c>
      <c r="R10">
        <f>IF(H10=0,0,(H10-$P10))</f>
        <v>-9.5</v>
      </c>
      <c r="S10">
        <f>IF(I10=0,0,(I10-$P10))</f>
        <v>-16</v>
      </c>
      <c r="T10">
        <f>IF(J10=0,0,(J10-$P10))</f>
        <v>-17.61</v>
      </c>
      <c r="U10">
        <f>IF(K10=0,0,(K10-$P10))</f>
        <v>-15.3</v>
      </c>
      <c r="V10">
        <f>IF(L10=0,0,(L10-$P10))</f>
        <v>-12.14</v>
      </c>
      <c r="W10">
        <f>IF(M10=0,0,(M10-$P10))</f>
        <v>-11.969999999999999</v>
      </c>
      <c r="X10">
        <f>IF(N10=0,0,(N10-$P10))</f>
        <v>-15.961</v>
      </c>
      <c r="Y10">
        <f>IFERROR(IF(O10=0,0,(O10-$P10)),0)</f>
        <v>-14.068714285714284</v>
      </c>
      <c r="AA10">
        <f t="shared" si="2"/>
        <v>9.5</v>
      </c>
      <c r="AB10">
        <f t="shared" si="0"/>
        <v>16</v>
      </c>
      <c r="AC10">
        <f t="shared" si="0"/>
        <v>17.61</v>
      </c>
      <c r="AD10">
        <f t="shared" si="0"/>
        <v>15.3</v>
      </c>
      <c r="AE10">
        <f t="shared" si="0"/>
        <v>12.14</v>
      </c>
      <c r="AF10">
        <f t="shared" si="0"/>
        <v>11.969999999999999</v>
      </c>
      <c r="AG10">
        <f t="shared" si="0"/>
        <v>15.961</v>
      </c>
      <c r="AH10">
        <f t="shared" si="0"/>
        <v>14.068714285714284</v>
      </c>
      <c r="AJ10" s="4">
        <f t="shared" si="3"/>
        <v>-0.31666666666666665</v>
      </c>
      <c r="AK10" s="4">
        <f t="shared" si="4"/>
        <v>-0.53333333333333333</v>
      </c>
      <c r="AL10" s="4">
        <f t="shared" si="5"/>
        <v>-0.58699999999999997</v>
      </c>
      <c r="AM10" s="4">
        <f t="shared" si="6"/>
        <v>-0.51</v>
      </c>
      <c r="AN10" s="4">
        <f t="shared" si="7"/>
        <v>-0.40466666666666667</v>
      </c>
      <c r="AO10" s="4">
        <f t="shared" si="8"/>
        <v>-0.39899999999999997</v>
      </c>
      <c r="AP10" s="4">
        <f t="shared" si="9"/>
        <v>-0.53203333333333336</v>
      </c>
      <c r="AQ10" s="4">
        <f t="shared" si="10"/>
        <v>-0.46895714285714279</v>
      </c>
      <c r="AV10" t="s">
        <v>507</v>
      </c>
      <c r="AW10">
        <f>AW9/AW8</f>
        <v>7.298636363636362</v>
      </c>
      <c r="AX10">
        <f t="shared" ref="AX10:BD10" si="12">AX9/AX8</f>
        <v>8.1129411764705885</v>
      </c>
      <c r="AY10">
        <f t="shared" si="12"/>
        <v>6.4241780821917809</v>
      </c>
      <c r="AZ10">
        <f t="shared" si="12"/>
        <v>7.9749629629629659</v>
      </c>
      <c r="BA10" s="3">
        <f t="shared" si="12"/>
        <v>6.3586122448979596</v>
      </c>
      <c r="BB10">
        <f t="shared" si="12"/>
        <v>6.6771643835616432</v>
      </c>
      <c r="BC10">
        <f t="shared" si="12"/>
        <v>7.0243828571428573</v>
      </c>
      <c r="BD10">
        <f t="shared" si="12"/>
        <v>6.6631984212208391</v>
      </c>
    </row>
    <row r="11" spans="1:56">
      <c r="A11">
        <v>123</v>
      </c>
      <c r="B11" t="s">
        <v>180</v>
      </c>
      <c r="C11" t="s">
        <v>45</v>
      </c>
      <c r="D11">
        <v>4600</v>
      </c>
      <c r="E11" t="s">
        <v>42</v>
      </c>
      <c r="F11">
        <v>14.8</v>
      </c>
      <c r="G11" t="s">
        <v>43</v>
      </c>
      <c r="H11">
        <v>17.5</v>
      </c>
      <c r="I11">
        <v>20.2</v>
      </c>
      <c r="J11">
        <v>12.21</v>
      </c>
      <c r="K11">
        <v>19.100000000000001</v>
      </c>
      <c r="L11">
        <v>10.49</v>
      </c>
      <c r="M11">
        <v>9.19</v>
      </c>
      <c r="N11">
        <v>11.449</v>
      </c>
      <c r="O11">
        <f>IFERROR(AVERAGEIF(H11:N11,"&gt;0"),"")</f>
        <v>14.305571428571428</v>
      </c>
      <c r="P11">
        <v>29</v>
      </c>
      <c r="R11">
        <f>IF(H11=0,0,(H11-$P11))</f>
        <v>-11.5</v>
      </c>
      <c r="S11">
        <f>IF(I11=0,0,(I11-$P11))</f>
        <v>-8.8000000000000007</v>
      </c>
      <c r="T11">
        <f>IF(J11=0,0,(J11-$P11))</f>
        <v>-16.79</v>
      </c>
      <c r="U11">
        <f>IF(K11=0,0,(K11-$P11))</f>
        <v>-9.8999999999999986</v>
      </c>
      <c r="V11">
        <f>IF(L11=0,0,(L11-$P11))</f>
        <v>-18.509999999999998</v>
      </c>
      <c r="W11">
        <f>IF(M11=0,0,(M11-$P11))</f>
        <v>-19.810000000000002</v>
      </c>
      <c r="X11">
        <f>IF(N11=0,0,(N11-$P11))</f>
        <v>-17.551000000000002</v>
      </c>
      <c r="Y11">
        <f>IFERROR(IF(O11=0,0,(O11-$P11)),0)</f>
        <v>-14.694428571428572</v>
      </c>
      <c r="AA11">
        <f t="shared" si="2"/>
        <v>11.5</v>
      </c>
      <c r="AB11">
        <f t="shared" si="0"/>
        <v>8.8000000000000007</v>
      </c>
      <c r="AC11">
        <f t="shared" si="0"/>
        <v>16.79</v>
      </c>
      <c r="AD11">
        <f t="shared" si="0"/>
        <v>9.8999999999999986</v>
      </c>
      <c r="AE11">
        <f t="shared" si="0"/>
        <v>18.509999999999998</v>
      </c>
      <c r="AF11">
        <f t="shared" si="0"/>
        <v>19.810000000000002</v>
      </c>
      <c r="AG11">
        <f t="shared" si="0"/>
        <v>17.551000000000002</v>
      </c>
      <c r="AH11">
        <f t="shared" si="0"/>
        <v>14.694428571428572</v>
      </c>
      <c r="AJ11" s="4">
        <f t="shared" si="3"/>
        <v>-0.39655172413793105</v>
      </c>
      <c r="AK11" s="4">
        <f t="shared" si="4"/>
        <v>-0.30344827586206902</v>
      </c>
      <c r="AL11" s="4">
        <f t="shared" si="5"/>
        <v>-0.57896551724137924</v>
      </c>
      <c r="AM11" s="4">
        <f t="shared" si="6"/>
        <v>-0.34137931034482755</v>
      </c>
      <c r="AN11" s="4">
        <f t="shared" si="7"/>
        <v>-0.63827586206896547</v>
      </c>
      <c r="AO11" s="4">
        <f t="shared" si="8"/>
        <v>-0.68310344827586211</v>
      </c>
      <c r="AP11" s="4">
        <f t="shared" si="9"/>
        <v>-0.60520689655172422</v>
      </c>
      <c r="AQ11" s="4">
        <f t="shared" si="10"/>
        <v>-0.50670443349753702</v>
      </c>
    </row>
    <row r="12" spans="1:56">
      <c r="A12">
        <v>1</v>
      </c>
      <c r="B12" t="s">
        <v>18</v>
      </c>
      <c r="C12" t="s">
        <v>15</v>
      </c>
      <c r="D12">
        <v>9000</v>
      </c>
      <c r="E12" t="s">
        <v>19</v>
      </c>
      <c r="F12">
        <v>17.425000000000001</v>
      </c>
      <c r="G12" t="s">
        <v>20</v>
      </c>
      <c r="H12">
        <v>26</v>
      </c>
      <c r="I12">
        <v>19.100000000000001</v>
      </c>
      <c r="J12">
        <v>19.32</v>
      </c>
      <c r="K12">
        <v>16.7</v>
      </c>
      <c r="L12">
        <v>18.63</v>
      </c>
      <c r="M12">
        <v>17.7</v>
      </c>
      <c r="N12">
        <v>17.527999999999999</v>
      </c>
      <c r="O12">
        <f>IFERROR(AVERAGEIF(H12:N12,"&gt;0"),"")</f>
        <v>19.28257142857143</v>
      </c>
      <c r="P12">
        <v>28.4</v>
      </c>
      <c r="R12">
        <f>IF(H12=0,0,(H12-$P12))</f>
        <v>-2.3999999999999986</v>
      </c>
      <c r="S12">
        <f>IF(I12=0,0,(I12-$P12))</f>
        <v>-9.2999999999999972</v>
      </c>
      <c r="T12">
        <f>IF(J12=0,0,(J12-$P12))</f>
        <v>-9.0799999999999983</v>
      </c>
      <c r="U12">
        <f>IF(K12=0,0,(K12-$P12))</f>
        <v>-11.7</v>
      </c>
      <c r="V12">
        <f>IF(L12=0,0,(L12-$P12))</f>
        <v>-9.77</v>
      </c>
      <c r="W12">
        <f>IF(M12=0,0,(M12-$P12))</f>
        <v>-10.7</v>
      </c>
      <c r="X12">
        <f>IF(N12=0,0,(N12-$P12))</f>
        <v>-10.872</v>
      </c>
      <c r="Y12">
        <f>IFERROR(IF(O12=0,0,(O12-$P12)),0)</f>
        <v>-9.1174285714285688</v>
      </c>
      <c r="AA12">
        <f t="shared" si="2"/>
        <v>2.3999999999999986</v>
      </c>
      <c r="AB12">
        <f t="shared" si="0"/>
        <v>9.2999999999999972</v>
      </c>
      <c r="AC12">
        <f t="shared" si="0"/>
        <v>9.0799999999999983</v>
      </c>
      <c r="AD12">
        <f t="shared" si="0"/>
        <v>11.7</v>
      </c>
      <c r="AE12">
        <f t="shared" si="0"/>
        <v>9.77</v>
      </c>
      <c r="AF12">
        <f t="shared" si="0"/>
        <v>10.7</v>
      </c>
      <c r="AG12">
        <f t="shared" si="0"/>
        <v>10.872</v>
      </c>
      <c r="AH12">
        <f t="shared" si="0"/>
        <v>9.1174285714285688</v>
      </c>
      <c r="AJ12" s="4">
        <f t="shared" si="3"/>
        <v>-8.4507042253521084E-2</v>
      </c>
      <c r="AK12" s="4">
        <f t="shared" si="4"/>
        <v>-0.32746478873239426</v>
      </c>
      <c r="AL12" s="4">
        <f t="shared" si="5"/>
        <v>-0.31971830985915489</v>
      </c>
      <c r="AM12" s="4">
        <f t="shared" si="6"/>
        <v>-0.4119718309859155</v>
      </c>
      <c r="AN12" s="4">
        <f t="shared" si="7"/>
        <v>-0.34401408450704224</v>
      </c>
      <c r="AO12" s="4">
        <f t="shared" si="8"/>
        <v>-0.37676056338028169</v>
      </c>
      <c r="AP12" s="4">
        <f t="shared" si="9"/>
        <v>-0.3828169014084507</v>
      </c>
      <c r="AQ12" s="4">
        <f t="shared" si="10"/>
        <v>-0.32103621730382287</v>
      </c>
    </row>
    <row r="13" spans="1:56">
      <c r="A13">
        <v>136</v>
      </c>
      <c r="B13" t="s">
        <v>193</v>
      </c>
      <c r="C13" t="s">
        <v>15</v>
      </c>
      <c r="D13">
        <v>4400</v>
      </c>
      <c r="E13" t="s">
        <v>19</v>
      </c>
      <c r="F13">
        <v>8.35</v>
      </c>
      <c r="G13" t="s">
        <v>118</v>
      </c>
      <c r="H13">
        <v>19</v>
      </c>
      <c r="I13">
        <v>17.600000000000001</v>
      </c>
      <c r="J13">
        <v>11.35</v>
      </c>
      <c r="K13">
        <v>16.8</v>
      </c>
      <c r="L13">
        <v>10.95</v>
      </c>
      <c r="M13">
        <v>13.74</v>
      </c>
      <c r="N13">
        <v>11.364000000000001</v>
      </c>
      <c r="O13">
        <f>IFERROR(AVERAGEIF(H13:N13,"&gt;0"),"")</f>
        <v>14.400571428571428</v>
      </c>
      <c r="P13">
        <v>27.7</v>
      </c>
      <c r="R13">
        <f>IF(H13=0,0,(H13-$P13))</f>
        <v>-8.6999999999999993</v>
      </c>
      <c r="S13">
        <f>IF(I13=0,0,(I13-$P13))</f>
        <v>-10.099999999999998</v>
      </c>
      <c r="T13">
        <f>IF(J13=0,0,(J13-$P13))</f>
        <v>-16.350000000000001</v>
      </c>
      <c r="U13">
        <f>IF(K13=0,0,(K13-$P13))</f>
        <v>-10.899999999999999</v>
      </c>
      <c r="V13">
        <f>IF(L13=0,0,(L13-$P13))</f>
        <v>-16.75</v>
      </c>
      <c r="W13">
        <f>IF(M13=0,0,(M13-$P13))</f>
        <v>-13.959999999999999</v>
      </c>
      <c r="X13">
        <f>IF(N13=0,0,(N13-$P13))</f>
        <v>-16.335999999999999</v>
      </c>
      <c r="Y13">
        <f>IFERROR(IF(O13=0,0,(O13-$P13)),0)</f>
        <v>-13.299428571428571</v>
      </c>
      <c r="AA13">
        <f t="shared" si="2"/>
        <v>8.6999999999999993</v>
      </c>
      <c r="AB13">
        <f t="shared" si="0"/>
        <v>10.099999999999998</v>
      </c>
      <c r="AC13">
        <f t="shared" si="0"/>
        <v>16.350000000000001</v>
      </c>
      <c r="AD13">
        <f t="shared" si="0"/>
        <v>10.899999999999999</v>
      </c>
      <c r="AE13">
        <f t="shared" si="0"/>
        <v>16.75</v>
      </c>
      <c r="AF13">
        <f t="shared" si="0"/>
        <v>13.959999999999999</v>
      </c>
      <c r="AG13">
        <f t="shared" si="0"/>
        <v>16.335999999999999</v>
      </c>
      <c r="AH13">
        <f t="shared" si="0"/>
        <v>13.299428571428571</v>
      </c>
      <c r="AJ13" s="4">
        <f t="shared" si="3"/>
        <v>-0.31407942238267145</v>
      </c>
      <c r="AK13" s="4">
        <f t="shared" si="4"/>
        <v>-0.36462093862815875</v>
      </c>
      <c r="AL13" s="4">
        <f t="shared" si="5"/>
        <v>-0.5902527075812275</v>
      </c>
      <c r="AM13" s="4">
        <f t="shared" si="6"/>
        <v>-0.39350180505415161</v>
      </c>
      <c r="AN13" s="4">
        <f t="shared" si="7"/>
        <v>-0.60469314079422387</v>
      </c>
      <c r="AO13" s="4">
        <f t="shared" si="8"/>
        <v>-0.50397111913357395</v>
      </c>
      <c r="AP13" s="4">
        <f t="shared" si="9"/>
        <v>-0.58974729241877255</v>
      </c>
      <c r="AQ13" s="4">
        <f t="shared" si="10"/>
        <v>-0.48012377514182569</v>
      </c>
      <c r="AV13" t="s">
        <v>512</v>
      </c>
      <c r="AW13" t="s">
        <v>6</v>
      </c>
      <c r="AX13" t="s">
        <v>7</v>
      </c>
      <c r="AY13" t="s">
        <v>8</v>
      </c>
      <c r="AZ13" t="s">
        <v>9</v>
      </c>
      <c r="BA13" t="s">
        <v>10</v>
      </c>
      <c r="BB13" t="s">
        <v>11</v>
      </c>
      <c r="BC13" t="s">
        <v>12</v>
      </c>
      <c r="BD13" t="s">
        <v>508</v>
      </c>
    </row>
    <row r="14" spans="1:56">
      <c r="A14">
        <v>55</v>
      </c>
      <c r="B14" t="s">
        <v>108</v>
      </c>
      <c r="C14" t="s">
        <v>15</v>
      </c>
      <c r="D14">
        <v>5500</v>
      </c>
      <c r="E14" t="s">
        <v>85</v>
      </c>
      <c r="F14">
        <v>15.75</v>
      </c>
      <c r="G14" t="s">
        <v>109</v>
      </c>
      <c r="H14">
        <v>19.5</v>
      </c>
      <c r="I14">
        <v>18.2</v>
      </c>
      <c r="J14">
        <v>12.62</v>
      </c>
      <c r="K14">
        <v>17.100000000000001</v>
      </c>
      <c r="L14">
        <v>13.64</v>
      </c>
      <c r="M14">
        <v>13.84</v>
      </c>
      <c r="N14">
        <v>11.82</v>
      </c>
      <c r="O14">
        <f>IFERROR(AVERAGEIF(H14:N14,"&gt;0"),"")</f>
        <v>15.245714285714286</v>
      </c>
      <c r="P14">
        <v>26.2</v>
      </c>
      <c r="R14">
        <f>IF(H14=0,0,(H14-$P14))</f>
        <v>-6.6999999999999993</v>
      </c>
      <c r="S14">
        <f>IF(I14=0,0,(I14-$P14))</f>
        <v>-8</v>
      </c>
      <c r="T14">
        <f>IF(J14=0,0,(J14-$P14))</f>
        <v>-13.58</v>
      </c>
      <c r="U14">
        <f>IF(K14=0,0,(K14-$P14))</f>
        <v>-9.0999999999999979</v>
      </c>
      <c r="V14">
        <f>IF(L14=0,0,(L14-$P14))</f>
        <v>-12.559999999999999</v>
      </c>
      <c r="W14">
        <f>IF(M14=0,0,(M14-$P14))</f>
        <v>-12.36</v>
      </c>
      <c r="X14">
        <f>IF(N14=0,0,(N14-$P14))</f>
        <v>-14.379999999999999</v>
      </c>
      <c r="Y14">
        <f>IFERROR(IF(O14=0,0,(O14-$P14)),0)</f>
        <v>-10.954285714285714</v>
      </c>
      <c r="AA14">
        <f t="shared" si="2"/>
        <v>6.6999999999999993</v>
      </c>
      <c r="AB14">
        <f t="shared" si="0"/>
        <v>8</v>
      </c>
      <c r="AC14">
        <f t="shared" si="0"/>
        <v>13.58</v>
      </c>
      <c r="AD14">
        <f t="shared" si="0"/>
        <v>9.0999999999999979</v>
      </c>
      <c r="AE14">
        <f t="shared" si="0"/>
        <v>12.559999999999999</v>
      </c>
      <c r="AF14">
        <f t="shared" si="0"/>
        <v>12.36</v>
      </c>
      <c r="AG14">
        <f t="shared" si="0"/>
        <v>14.379999999999999</v>
      </c>
      <c r="AH14">
        <f t="shared" si="0"/>
        <v>10.954285714285714</v>
      </c>
      <c r="AJ14" s="4">
        <f t="shared" si="3"/>
        <v>-0.25572519083969464</v>
      </c>
      <c r="AK14" s="4">
        <f t="shared" si="4"/>
        <v>-0.30534351145038169</v>
      </c>
      <c r="AL14" s="4">
        <f t="shared" si="5"/>
        <v>-0.51832061068702295</v>
      </c>
      <c r="AM14" s="4">
        <f t="shared" si="6"/>
        <v>-0.34732824427480907</v>
      </c>
      <c r="AN14" s="4">
        <f t="shared" si="7"/>
        <v>-0.47938931297709919</v>
      </c>
      <c r="AO14" s="4">
        <f t="shared" si="8"/>
        <v>-0.47175572519083969</v>
      </c>
      <c r="AP14" s="4">
        <f t="shared" si="9"/>
        <v>-0.54885496183206106</v>
      </c>
      <c r="AQ14" s="4">
        <f t="shared" si="10"/>
        <v>-0.41810250817884403</v>
      </c>
      <c r="AV14" t="s">
        <v>509</v>
      </c>
      <c r="AW14">
        <f>COUNT(H2:H101)</f>
        <v>94</v>
      </c>
      <c r="AX14">
        <f>COUNT(I2:I101)</f>
        <v>94</v>
      </c>
      <c r="AY14">
        <f>COUNT(J2:J101)</f>
        <v>99</v>
      </c>
      <c r="AZ14">
        <f>COUNT(K2:K101)</f>
        <v>93</v>
      </c>
      <c r="BA14">
        <f>COUNT(L2:L101)</f>
        <v>98</v>
      </c>
      <c r="BB14">
        <f>COUNT(M2:M101)</f>
        <v>99</v>
      </c>
      <c r="BC14">
        <f>COUNT(N2:N101)</f>
        <v>95</v>
      </c>
      <c r="BD14">
        <f>COUNT(O2:O101)</f>
        <v>99</v>
      </c>
    </row>
    <row r="15" spans="1:56">
      <c r="A15">
        <v>169</v>
      </c>
      <c r="B15" t="s">
        <v>227</v>
      </c>
      <c r="C15" t="s">
        <v>25</v>
      </c>
      <c r="D15">
        <v>3800</v>
      </c>
      <c r="E15" t="s">
        <v>42</v>
      </c>
      <c r="F15">
        <v>4.9000000000000004</v>
      </c>
      <c r="G15" t="s">
        <v>58</v>
      </c>
      <c r="H15">
        <v>15</v>
      </c>
      <c r="J15">
        <v>10.98</v>
      </c>
      <c r="L15">
        <v>13.33</v>
      </c>
      <c r="M15">
        <v>2.2999999999999998</v>
      </c>
      <c r="N15">
        <v>11.4392</v>
      </c>
      <c r="O15">
        <f>IFERROR(AVERAGEIF(H15:N15,"&gt;0"),"")</f>
        <v>10.60984</v>
      </c>
      <c r="P15">
        <v>25.9</v>
      </c>
      <c r="R15">
        <f>IF(H15=0,0,(H15-$P15))</f>
        <v>-10.899999999999999</v>
      </c>
      <c r="S15">
        <f>IF(I15=0,0,(I15-$P15))</f>
        <v>0</v>
      </c>
      <c r="T15">
        <f>IF(J15=0,0,(J15-$P15))</f>
        <v>-14.919999999999998</v>
      </c>
      <c r="U15">
        <f>IF(K15=0,0,(K15-$P15))</f>
        <v>0</v>
      </c>
      <c r="V15">
        <f>IF(L15=0,0,(L15-$P15))</f>
        <v>-12.569999999999999</v>
      </c>
      <c r="W15">
        <f>IF(M15=0,0,(M15-$P15))</f>
        <v>-23.599999999999998</v>
      </c>
      <c r="X15">
        <f>IF(N15=0,0,(N15-$P15))</f>
        <v>-14.460799999999999</v>
      </c>
      <c r="Y15">
        <f>IFERROR(IF(O15=0,0,(O15-$P15)),0)</f>
        <v>-15.290159999999998</v>
      </c>
      <c r="AA15">
        <f t="shared" si="2"/>
        <v>10.899999999999999</v>
      </c>
      <c r="AB15">
        <f t="shared" si="0"/>
        <v>0</v>
      </c>
      <c r="AC15">
        <f t="shared" si="0"/>
        <v>14.919999999999998</v>
      </c>
      <c r="AD15">
        <f t="shared" si="0"/>
        <v>0</v>
      </c>
      <c r="AE15">
        <f t="shared" si="0"/>
        <v>12.569999999999999</v>
      </c>
      <c r="AF15">
        <f t="shared" si="0"/>
        <v>23.599999999999998</v>
      </c>
      <c r="AG15">
        <f t="shared" si="0"/>
        <v>14.460799999999999</v>
      </c>
      <c r="AH15">
        <f t="shared" si="0"/>
        <v>15.290159999999998</v>
      </c>
      <c r="AJ15" s="4">
        <f t="shared" si="3"/>
        <v>-0.42084942084942084</v>
      </c>
      <c r="AK15" s="4">
        <f t="shared" si="4"/>
        <v>0</v>
      </c>
      <c r="AL15" s="4">
        <f t="shared" si="5"/>
        <v>-0.576061776061776</v>
      </c>
      <c r="AM15" s="4">
        <f t="shared" si="6"/>
        <v>0</v>
      </c>
      <c r="AN15" s="4">
        <f t="shared" si="7"/>
        <v>-0.48532818532818528</v>
      </c>
      <c r="AO15" s="4">
        <f t="shared" si="8"/>
        <v>-0.91119691119691115</v>
      </c>
      <c r="AP15" s="4">
        <f t="shared" si="9"/>
        <v>-0.55833204633204636</v>
      </c>
      <c r="AQ15" s="4">
        <f t="shared" si="10"/>
        <v>-0.59035366795366795</v>
      </c>
      <c r="AV15" t="s">
        <v>510</v>
      </c>
      <c r="AW15">
        <f>SUM(AA2:AA101)</f>
        <v>728.3</v>
      </c>
      <c r="AX15">
        <f>SUM(AB2:AB101)</f>
        <v>783.20000000000027</v>
      </c>
      <c r="AY15">
        <f>SUM(AC2:AC101)</f>
        <v>739.67000000000019</v>
      </c>
      <c r="AZ15">
        <f>SUM(AD2:AD101)</f>
        <v>771.76000000000022</v>
      </c>
      <c r="BA15">
        <f>SUM(AE2:AE101)</f>
        <v>719.19000000000017</v>
      </c>
      <c r="BB15">
        <f>SUM(AF2:AF101)</f>
        <v>750.29399999999976</v>
      </c>
      <c r="BC15">
        <f>SUM(AG2:AG101)</f>
        <v>789.01639999999998</v>
      </c>
      <c r="BD15">
        <f>SUM(AH2:AH101)</f>
        <v>751.40238380952394</v>
      </c>
    </row>
    <row r="16" spans="1:56">
      <c r="A16">
        <v>3</v>
      </c>
      <c r="B16" t="s">
        <v>24</v>
      </c>
      <c r="C16" t="s">
        <v>25</v>
      </c>
      <c r="D16">
        <v>8500</v>
      </c>
      <c r="E16" t="s">
        <v>22</v>
      </c>
      <c r="F16">
        <v>28.6</v>
      </c>
      <c r="G16" t="s">
        <v>23</v>
      </c>
      <c r="H16">
        <v>27</v>
      </c>
      <c r="I16">
        <v>24.3</v>
      </c>
      <c r="J16">
        <v>21.19</v>
      </c>
      <c r="K16">
        <v>23.7</v>
      </c>
      <c r="L16">
        <v>22.56</v>
      </c>
      <c r="M16">
        <v>23.72</v>
      </c>
      <c r="N16">
        <v>23.268999999999998</v>
      </c>
      <c r="O16">
        <f>IFERROR(AVERAGEIF(H16:N16,"&gt;0"),"")</f>
        <v>23.677</v>
      </c>
      <c r="P16">
        <v>25.7</v>
      </c>
      <c r="R16">
        <f>IF(H16=0,0,(H16-$P16))</f>
        <v>1.3000000000000007</v>
      </c>
      <c r="S16">
        <f>IF(I16=0,0,(I16-$P16))</f>
        <v>-1.3999999999999986</v>
      </c>
      <c r="T16">
        <f>IF(J16=0,0,(J16-$P16))</f>
        <v>-4.509999999999998</v>
      </c>
      <c r="U16">
        <f>IF(K16=0,0,(K16-$P16))</f>
        <v>-2</v>
      </c>
      <c r="V16">
        <f>IF(L16=0,0,(L16-$P16))</f>
        <v>-3.1400000000000006</v>
      </c>
      <c r="W16">
        <f>IF(M16=0,0,(M16-$P16))</f>
        <v>-1.9800000000000004</v>
      </c>
      <c r="X16">
        <f>IF(N16=0,0,(N16-$P16))</f>
        <v>-2.4310000000000009</v>
      </c>
      <c r="Y16">
        <f>IFERROR(IF(O16=0,0,(O16-$P16)),0)</f>
        <v>-2.0229999999999997</v>
      </c>
      <c r="AA16">
        <f t="shared" si="2"/>
        <v>1.3000000000000007</v>
      </c>
      <c r="AB16">
        <f t="shared" si="0"/>
        <v>1.3999999999999986</v>
      </c>
      <c r="AC16">
        <f t="shared" si="0"/>
        <v>4.509999999999998</v>
      </c>
      <c r="AD16">
        <f t="shared" si="0"/>
        <v>2</v>
      </c>
      <c r="AE16">
        <f t="shared" si="0"/>
        <v>3.1400000000000006</v>
      </c>
      <c r="AF16">
        <f t="shared" si="0"/>
        <v>1.9800000000000004</v>
      </c>
      <c r="AG16">
        <f t="shared" si="0"/>
        <v>2.4310000000000009</v>
      </c>
      <c r="AH16">
        <f t="shared" si="0"/>
        <v>2.0229999999999997</v>
      </c>
      <c r="AJ16" s="4">
        <f t="shared" si="3"/>
        <v>5.0583657587548667E-2</v>
      </c>
      <c r="AK16" s="4">
        <f t="shared" si="4"/>
        <v>-5.4474708171206171E-2</v>
      </c>
      <c r="AL16" s="4">
        <f t="shared" si="5"/>
        <v>-0.17548638132295713</v>
      </c>
      <c r="AM16" s="4">
        <f t="shared" si="6"/>
        <v>-7.7821011673151752E-2</v>
      </c>
      <c r="AN16" s="4">
        <f t="shared" si="7"/>
        <v>-0.12217898832684827</v>
      </c>
      <c r="AO16" s="4">
        <f t="shared" si="8"/>
        <v>-7.7042801556420251E-2</v>
      </c>
      <c r="AP16" s="4">
        <f t="shared" si="9"/>
        <v>-9.4591439688715986E-2</v>
      </c>
      <c r="AQ16" s="4">
        <f t="shared" si="10"/>
        <v>-7.8715953307392991E-2</v>
      </c>
      <c r="AV16" t="s">
        <v>507</v>
      </c>
      <c r="AW16">
        <f>AW15/AW14</f>
        <v>7.7478723404255314</v>
      </c>
      <c r="AX16">
        <f t="shared" ref="AX16" si="13">AX15/AX14</f>
        <v>8.3319148936170233</v>
      </c>
      <c r="AY16">
        <f t="shared" ref="AY16" si="14">AY15/AY14</f>
        <v>7.4714141414141437</v>
      </c>
      <c r="AZ16">
        <f t="shared" ref="AZ16" si="15">AZ15/AZ14</f>
        <v>8.2984946236559161</v>
      </c>
      <c r="BA16" s="3">
        <f t="shared" ref="BA16" si="16">BA15/BA14</f>
        <v>7.3386734693877571</v>
      </c>
      <c r="BB16">
        <f t="shared" ref="BB16" si="17">BB15/BB14</f>
        <v>7.5787272727272699</v>
      </c>
      <c r="BC16">
        <f t="shared" ref="BC16" si="18">BC15/BC14</f>
        <v>8.3054357894736839</v>
      </c>
      <c r="BD16">
        <f t="shared" ref="BD16" si="19">BD15/BD14</f>
        <v>7.5899230687830697</v>
      </c>
    </row>
    <row r="17" spans="1:56">
      <c r="A17">
        <v>132</v>
      </c>
      <c r="B17" t="s">
        <v>189</v>
      </c>
      <c r="C17" t="s">
        <v>15</v>
      </c>
      <c r="D17">
        <v>4500</v>
      </c>
      <c r="E17" t="s">
        <v>85</v>
      </c>
      <c r="F17">
        <v>16.850000000000001</v>
      </c>
      <c r="G17" t="s">
        <v>109</v>
      </c>
      <c r="H17">
        <v>12</v>
      </c>
      <c r="I17">
        <v>17.399999999999999</v>
      </c>
      <c r="J17">
        <v>14.56</v>
      </c>
      <c r="K17">
        <v>15.7</v>
      </c>
      <c r="L17">
        <v>10.16</v>
      </c>
      <c r="M17">
        <v>15.49</v>
      </c>
      <c r="N17">
        <v>11.356</v>
      </c>
      <c r="O17">
        <f>IFERROR(AVERAGEIF(H17:N17,"&gt;0"),"")</f>
        <v>13.809428571428569</v>
      </c>
      <c r="P17">
        <v>25.6</v>
      </c>
      <c r="R17">
        <f>IF(H17=0,0,(H17-$P17))</f>
        <v>-13.600000000000001</v>
      </c>
      <c r="S17">
        <f>IF(I17=0,0,(I17-$P17))</f>
        <v>-8.2000000000000028</v>
      </c>
      <c r="T17">
        <f>IF(J17=0,0,(J17-$P17))</f>
        <v>-11.040000000000001</v>
      </c>
      <c r="U17">
        <f>IF(K17=0,0,(K17-$P17))</f>
        <v>-9.9000000000000021</v>
      </c>
      <c r="V17">
        <f>IF(L17=0,0,(L17-$P17))</f>
        <v>-15.440000000000001</v>
      </c>
      <c r="W17">
        <f>IF(M17=0,0,(M17-$P17))</f>
        <v>-10.110000000000001</v>
      </c>
      <c r="X17">
        <f>IF(N17=0,0,(N17-$P17))</f>
        <v>-14.244000000000002</v>
      </c>
      <c r="Y17">
        <f>IFERROR(IF(O17=0,0,(O17-$P17)),0)</f>
        <v>-11.790571428571432</v>
      </c>
      <c r="AA17">
        <f t="shared" si="2"/>
        <v>13.600000000000001</v>
      </c>
      <c r="AB17">
        <f t="shared" si="0"/>
        <v>8.2000000000000028</v>
      </c>
      <c r="AC17">
        <f t="shared" si="0"/>
        <v>11.040000000000001</v>
      </c>
      <c r="AD17">
        <f t="shared" si="0"/>
        <v>9.9000000000000021</v>
      </c>
      <c r="AE17">
        <f t="shared" si="0"/>
        <v>15.440000000000001</v>
      </c>
      <c r="AF17">
        <f t="shared" si="0"/>
        <v>10.110000000000001</v>
      </c>
      <c r="AG17">
        <f t="shared" si="0"/>
        <v>14.244000000000002</v>
      </c>
      <c r="AH17">
        <f t="shared" si="0"/>
        <v>11.790571428571432</v>
      </c>
      <c r="AJ17" s="4">
        <f t="shared" si="3"/>
        <v>-0.53125</v>
      </c>
      <c r="AK17" s="4">
        <f t="shared" si="4"/>
        <v>-0.32031250000000011</v>
      </c>
      <c r="AL17" s="4">
        <f t="shared" si="5"/>
        <v>-0.43125000000000002</v>
      </c>
      <c r="AM17" s="4">
        <f t="shared" si="6"/>
        <v>-0.38671875000000006</v>
      </c>
      <c r="AN17" s="4">
        <f t="shared" si="7"/>
        <v>-0.60312500000000002</v>
      </c>
      <c r="AO17" s="4">
        <f t="shared" si="8"/>
        <v>-0.39492187500000003</v>
      </c>
      <c r="AP17" s="4">
        <f t="shared" si="9"/>
        <v>-0.55640624999999999</v>
      </c>
      <c r="AQ17" s="4">
        <f t="shared" si="10"/>
        <v>-0.46056919642857158</v>
      </c>
    </row>
    <row r="18" spans="1:56">
      <c r="A18">
        <v>7</v>
      </c>
      <c r="B18" t="s">
        <v>36</v>
      </c>
      <c r="C18" t="s">
        <v>33</v>
      </c>
      <c r="D18">
        <v>7800</v>
      </c>
      <c r="E18" t="s">
        <v>27</v>
      </c>
      <c r="F18">
        <v>28.527000000000001</v>
      </c>
      <c r="G18" t="s">
        <v>37</v>
      </c>
      <c r="H18">
        <v>23.4</v>
      </c>
      <c r="I18">
        <v>20.260000000000002</v>
      </c>
      <c r="J18">
        <v>23.24</v>
      </c>
      <c r="K18">
        <v>20.260000000000002</v>
      </c>
      <c r="L18">
        <v>21.334</v>
      </c>
      <c r="M18">
        <v>17.673999999999999</v>
      </c>
      <c r="N18">
        <v>26.002800000000001</v>
      </c>
      <c r="O18">
        <f>IFERROR(AVERAGEIF(H18:N18,"&gt;0"),"")</f>
        <v>21.738685714285715</v>
      </c>
      <c r="P18">
        <v>25.3</v>
      </c>
      <c r="R18">
        <f>IF(H18=0,0,(H18-$P18))</f>
        <v>-1.9000000000000021</v>
      </c>
      <c r="S18">
        <f>IF(I18=0,0,(I18-$P18))</f>
        <v>-5.0399999999999991</v>
      </c>
      <c r="T18">
        <f>IF(J18=0,0,(J18-$P18))</f>
        <v>-2.0600000000000023</v>
      </c>
      <c r="U18">
        <f>IF(K18=0,0,(K18-$P18))</f>
        <v>-5.0399999999999991</v>
      </c>
      <c r="V18">
        <f>IF(L18=0,0,(L18-$P18))</f>
        <v>-3.9660000000000011</v>
      </c>
      <c r="W18">
        <f>IF(M18=0,0,(M18-$P18))</f>
        <v>-7.6260000000000012</v>
      </c>
      <c r="X18">
        <f>IF(N18=0,0,(N18-$P18))</f>
        <v>0.70279999999999987</v>
      </c>
      <c r="Y18">
        <f>IFERROR(IF(O18=0,0,(O18-$P18)),0)</f>
        <v>-3.5613142857142854</v>
      </c>
      <c r="AA18">
        <f t="shared" si="2"/>
        <v>1.9000000000000021</v>
      </c>
      <c r="AB18">
        <f t="shared" ref="AB18:AB81" si="20">ABS(S18)</f>
        <v>5.0399999999999991</v>
      </c>
      <c r="AC18">
        <f t="shared" ref="AC18:AC81" si="21">ABS(T18)</f>
        <v>2.0600000000000023</v>
      </c>
      <c r="AD18">
        <f t="shared" ref="AD18:AD81" si="22">ABS(U18)</f>
        <v>5.0399999999999991</v>
      </c>
      <c r="AE18">
        <f t="shared" ref="AE18:AE81" si="23">ABS(V18)</f>
        <v>3.9660000000000011</v>
      </c>
      <c r="AF18">
        <f t="shared" ref="AF18:AF81" si="24">ABS(W18)</f>
        <v>7.6260000000000012</v>
      </c>
      <c r="AG18">
        <f t="shared" ref="AG18:AG81" si="25">ABS(X18)</f>
        <v>0.70279999999999987</v>
      </c>
      <c r="AH18">
        <f t="shared" ref="AH18:AH81" si="26">ABS(Y18)</f>
        <v>3.5613142857142854</v>
      </c>
      <c r="AJ18" s="4">
        <f t="shared" si="3"/>
        <v>-7.5098814229249092E-2</v>
      </c>
      <c r="AK18" s="4">
        <f t="shared" si="4"/>
        <v>-0.19920948616600787</v>
      </c>
      <c r="AL18" s="4">
        <f t="shared" si="5"/>
        <v>-8.1422924901185856E-2</v>
      </c>
      <c r="AM18" s="4">
        <f t="shared" si="6"/>
        <v>-0.19920948616600787</v>
      </c>
      <c r="AN18" s="4">
        <f t="shared" si="7"/>
        <v>-0.15675889328063244</v>
      </c>
      <c r="AO18" s="4">
        <f t="shared" si="8"/>
        <v>-0.30142292490118583</v>
      </c>
      <c r="AP18" s="4">
        <f t="shared" si="9"/>
        <v>2.7778656126482209E-2</v>
      </c>
      <c r="AQ18" s="4">
        <f t="shared" si="10"/>
        <v>-0.14076341050254093</v>
      </c>
    </row>
    <row r="19" spans="1:56">
      <c r="A19">
        <v>20</v>
      </c>
      <c r="B19" t="s">
        <v>62</v>
      </c>
      <c r="C19" t="s">
        <v>15</v>
      </c>
      <c r="D19">
        <v>7000</v>
      </c>
      <c r="E19" t="s">
        <v>27</v>
      </c>
      <c r="F19">
        <v>24</v>
      </c>
      <c r="G19" t="s">
        <v>37</v>
      </c>
      <c r="H19">
        <v>21.5</v>
      </c>
      <c r="I19">
        <v>19.399999999999999</v>
      </c>
      <c r="J19">
        <v>19.68</v>
      </c>
      <c r="K19">
        <v>18.8</v>
      </c>
      <c r="L19">
        <v>19.53</v>
      </c>
      <c r="M19">
        <v>16.12</v>
      </c>
      <c r="N19">
        <v>18.134</v>
      </c>
      <c r="O19">
        <f>IFERROR(AVERAGEIF(H19:N19,"&gt;0"),"")</f>
        <v>19.023428571428571</v>
      </c>
      <c r="P19">
        <v>25</v>
      </c>
      <c r="R19">
        <f>IF(H19=0,0,(H19-$P19))</f>
        <v>-3.5</v>
      </c>
      <c r="S19">
        <f>IF(I19=0,0,(I19-$P19))</f>
        <v>-5.6000000000000014</v>
      </c>
      <c r="T19">
        <f>IF(J19=0,0,(J19-$P19))</f>
        <v>-5.32</v>
      </c>
      <c r="U19">
        <f>IF(K19=0,0,(K19-$P19))</f>
        <v>-6.1999999999999993</v>
      </c>
      <c r="V19">
        <f>IF(L19=0,0,(L19-$P19))</f>
        <v>-5.4699999999999989</v>
      </c>
      <c r="W19">
        <f>IF(M19=0,0,(M19-$P19))</f>
        <v>-8.879999999999999</v>
      </c>
      <c r="X19">
        <f>IF(N19=0,0,(N19-$P19))</f>
        <v>-6.8659999999999997</v>
      </c>
      <c r="Y19">
        <f>IFERROR(IF(O19=0,0,(O19-$P19)),0)</f>
        <v>-5.9765714285714289</v>
      </c>
      <c r="AA19">
        <f t="shared" si="2"/>
        <v>3.5</v>
      </c>
      <c r="AB19">
        <f t="shared" si="20"/>
        <v>5.6000000000000014</v>
      </c>
      <c r="AC19">
        <f t="shared" si="21"/>
        <v>5.32</v>
      </c>
      <c r="AD19">
        <f t="shared" si="22"/>
        <v>6.1999999999999993</v>
      </c>
      <c r="AE19">
        <f t="shared" si="23"/>
        <v>5.4699999999999989</v>
      </c>
      <c r="AF19">
        <f t="shared" si="24"/>
        <v>8.879999999999999</v>
      </c>
      <c r="AG19">
        <f t="shared" si="25"/>
        <v>6.8659999999999997</v>
      </c>
      <c r="AH19">
        <f t="shared" si="26"/>
        <v>5.9765714285714289</v>
      </c>
      <c r="AJ19" s="4">
        <f t="shared" si="3"/>
        <v>-0.14000000000000001</v>
      </c>
      <c r="AK19" s="4">
        <f t="shared" si="4"/>
        <v>-0.22400000000000006</v>
      </c>
      <c r="AL19" s="4">
        <f t="shared" si="5"/>
        <v>-0.21280000000000002</v>
      </c>
      <c r="AM19" s="4">
        <f t="shared" si="6"/>
        <v>-0.24799999999999997</v>
      </c>
      <c r="AN19" s="4">
        <f t="shared" si="7"/>
        <v>-0.21879999999999997</v>
      </c>
      <c r="AO19" s="4">
        <f t="shared" si="8"/>
        <v>-0.35519999999999996</v>
      </c>
      <c r="AP19" s="4">
        <f t="shared" si="9"/>
        <v>-0.27464</v>
      </c>
      <c r="AQ19" s="4">
        <f t="shared" si="10"/>
        <v>-0.23906285714285716</v>
      </c>
      <c r="AV19" t="s">
        <v>512</v>
      </c>
      <c r="AW19" t="s">
        <v>6</v>
      </c>
      <c r="AX19" t="s">
        <v>7</v>
      </c>
      <c r="AY19" t="s">
        <v>8</v>
      </c>
      <c r="AZ19" t="s">
        <v>9</v>
      </c>
      <c r="BA19" t="s">
        <v>10</v>
      </c>
      <c r="BB19" t="s">
        <v>11</v>
      </c>
      <c r="BC19" t="s">
        <v>12</v>
      </c>
      <c r="BD19" t="s">
        <v>508</v>
      </c>
    </row>
    <row r="20" spans="1:56">
      <c r="A20">
        <v>34</v>
      </c>
      <c r="B20" t="s">
        <v>81</v>
      </c>
      <c r="C20" t="s">
        <v>25</v>
      </c>
      <c r="D20">
        <v>6200</v>
      </c>
      <c r="E20" t="s">
        <v>52</v>
      </c>
      <c r="F20">
        <v>11.766999999999999</v>
      </c>
      <c r="G20" t="s">
        <v>74</v>
      </c>
      <c r="H20">
        <v>6</v>
      </c>
      <c r="I20">
        <v>11.5</v>
      </c>
      <c r="J20">
        <v>15.83</v>
      </c>
      <c r="K20">
        <v>11.7</v>
      </c>
      <c r="L20">
        <v>16.28</v>
      </c>
      <c r="M20">
        <v>14.76</v>
      </c>
      <c r="N20">
        <v>12.285</v>
      </c>
      <c r="O20">
        <f>IFERROR(AVERAGEIF(H20:N20,"&gt;0"),"")</f>
        <v>12.622142857142858</v>
      </c>
      <c r="P20">
        <v>25</v>
      </c>
      <c r="R20">
        <f>IF(H20=0,0,(H20-$P20))</f>
        <v>-19</v>
      </c>
      <c r="S20">
        <f>IF(I20=0,0,(I20-$P20))</f>
        <v>-13.5</v>
      </c>
      <c r="T20">
        <f>IF(J20=0,0,(J20-$P20))</f>
        <v>-9.17</v>
      </c>
      <c r="U20">
        <f>IF(K20=0,0,(K20-$P20))</f>
        <v>-13.3</v>
      </c>
      <c r="V20">
        <f>IF(L20=0,0,(L20-$P20))</f>
        <v>-8.7199999999999989</v>
      </c>
      <c r="W20">
        <f>IF(M20=0,0,(M20-$P20))</f>
        <v>-10.24</v>
      </c>
      <c r="X20">
        <f>IF(N20=0,0,(N20-$P20))</f>
        <v>-12.715</v>
      </c>
      <c r="Y20">
        <f>IFERROR(IF(O20=0,0,(O20-$P20)),0)</f>
        <v>-12.377857142857142</v>
      </c>
      <c r="AA20">
        <f t="shared" si="2"/>
        <v>19</v>
      </c>
      <c r="AB20">
        <f t="shared" si="20"/>
        <v>13.5</v>
      </c>
      <c r="AC20">
        <f t="shared" si="21"/>
        <v>9.17</v>
      </c>
      <c r="AD20">
        <f t="shared" si="22"/>
        <v>13.3</v>
      </c>
      <c r="AE20">
        <f t="shared" si="23"/>
        <v>8.7199999999999989</v>
      </c>
      <c r="AF20">
        <f t="shared" si="24"/>
        <v>10.24</v>
      </c>
      <c r="AG20">
        <f t="shared" si="25"/>
        <v>12.715</v>
      </c>
      <c r="AH20">
        <f t="shared" si="26"/>
        <v>12.377857142857142</v>
      </c>
      <c r="AJ20" s="4">
        <f t="shared" si="3"/>
        <v>-0.76</v>
      </c>
      <c r="AK20" s="4">
        <f t="shared" si="4"/>
        <v>-0.54</v>
      </c>
      <c r="AL20" s="4">
        <f t="shared" si="5"/>
        <v>-0.36680000000000001</v>
      </c>
      <c r="AM20" s="4">
        <f t="shared" si="6"/>
        <v>-0.53200000000000003</v>
      </c>
      <c r="AN20" s="4">
        <f t="shared" si="7"/>
        <v>-0.34879999999999994</v>
      </c>
      <c r="AO20" s="4">
        <f t="shared" si="8"/>
        <v>-0.40960000000000002</v>
      </c>
      <c r="AP20" s="4">
        <f t="shared" si="9"/>
        <v>-0.50859999999999994</v>
      </c>
      <c r="AQ20" s="4">
        <f t="shared" si="10"/>
        <v>-0.49511428571428567</v>
      </c>
      <c r="AV20" t="s">
        <v>513</v>
      </c>
      <c r="AW20">
        <f>COUNTIF(R2:R101,"&gt;10")</f>
        <v>3</v>
      </c>
      <c r="AX20">
        <f>COUNTIF(S2:S101,"&gt;10")</f>
        <v>5</v>
      </c>
      <c r="AY20">
        <f>COUNTIF(T2:T101,"&gt;10")</f>
        <v>2</v>
      </c>
      <c r="AZ20">
        <f>COUNTIF(U2:U101,"&gt;10")</f>
        <v>3</v>
      </c>
      <c r="BA20">
        <f>COUNTIF(V2:V101,"&gt;10")</f>
        <v>0</v>
      </c>
      <c r="BB20">
        <f>COUNTIF(W2:W101,"&gt;10")</f>
        <v>0</v>
      </c>
      <c r="BC20">
        <f>COUNTIF(X2:X101,"&gt;10")</f>
        <v>2</v>
      </c>
      <c r="BD20">
        <f>COUNTIF(Y2:Y101,"&gt;10")</f>
        <v>2</v>
      </c>
    </row>
    <row r="21" spans="1:56">
      <c r="A21">
        <v>149</v>
      </c>
      <c r="B21" t="s">
        <v>206</v>
      </c>
      <c r="C21" t="s">
        <v>25</v>
      </c>
      <c r="D21">
        <v>4200</v>
      </c>
      <c r="E21" t="s">
        <v>19</v>
      </c>
      <c r="F21">
        <v>7.9749999999999996</v>
      </c>
      <c r="G21" t="s">
        <v>20</v>
      </c>
      <c r="H21">
        <v>9</v>
      </c>
      <c r="I21">
        <v>7.7</v>
      </c>
      <c r="J21">
        <v>10.18</v>
      </c>
      <c r="K21">
        <v>8</v>
      </c>
      <c r="L21">
        <v>9.91</v>
      </c>
      <c r="M21">
        <v>7.48</v>
      </c>
      <c r="N21">
        <v>8.3740000000000006</v>
      </c>
      <c r="O21">
        <f>IFERROR(AVERAGEIF(H21:N21,"&gt;0"),"")</f>
        <v>8.6634285714285717</v>
      </c>
      <c r="P21">
        <v>25</v>
      </c>
      <c r="R21">
        <f>IF(H21=0,0,(H21-$P21))</f>
        <v>-16</v>
      </c>
      <c r="S21">
        <f>IF(I21=0,0,(I21-$P21))</f>
        <v>-17.3</v>
      </c>
      <c r="T21">
        <f>IF(J21=0,0,(J21-$P21))</f>
        <v>-14.82</v>
      </c>
      <c r="U21">
        <f>IF(K21=0,0,(K21-$P21))</f>
        <v>-17</v>
      </c>
      <c r="V21">
        <f>IF(L21=0,0,(L21-$P21))</f>
        <v>-15.09</v>
      </c>
      <c r="W21">
        <f>IF(M21=0,0,(M21-$P21))</f>
        <v>-17.52</v>
      </c>
      <c r="X21">
        <f>IF(N21=0,0,(N21-$P21))</f>
        <v>-16.625999999999998</v>
      </c>
      <c r="Y21">
        <f>IFERROR(IF(O21=0,0,(O21-$P21)),0)</f>
        <v>-16.336571428571428</v>
      </c>
      <c r="AA21">
        <f t="shared" si="2"/>
        <v>16</v>
      </c>
      <c r="AB21">
        <f t="shared" si="20"/>
        <v>17.3</v>
      </c>
      <c r="AC21">
        <f t="shared" si="21"/>
        <v>14.82</v>
      </c>
      <c r="AD21">
        <f t="shared" si="22"/>
        <v>17</v>
      </c>
      <c r="AE21">
        <f t="shared" si="23"/>
        <v>15.09</v>
      </c>
      <c r="AF21">
        <f t="shared" si="24"/>
        <v>17.52</v>
      </c>
      <c r="AG21">
        <f t="shared" si="25"/>
        <v>16.625999999999998</v>
      </c>
      <c r="AH21">
        <f t="shared" si="26"/>
        <v>16.336571428571428</v>
      </c>
      <c r="AJ21" s="4">
        <f t="shared" si="3"/>
        <v>-0.64</v>
      </c>
      <c r="AK21" s="4">
        <f t="shared" si="4"/>
        <v>-0.69200000000000006</v>
      </c>
      <c r="AL21" s="4">
        <f t="shared" si="5"/>
        <v>-0.59279999999999999</v>
      </c>
      <c r="AM21" s="4">
        <f t="shared" si="6"/>
        <v>-0.68</v>
      </c>
      <c r="AN21" s="4">
        <f t="shared" si="7"/>
        <v>-0.60360000000000003</v>
      </c>
      <c r="AO21" s="4">
        <f t="shared" si="8"/>
        <v>-0.70079999999999998</v>
      </c>
      <c r="AP21" s="4">
        <f t="shared" si="9"/>
        <v>-0.66503999999999985</v>
      </c>
      <c r="AQ21" s="4">
        <f t="shared" si="10"/>
        <v>-0.65346285714285712</v>
      </c>
      <c r="AV21" t="s">
        <v>514</v>
      </c>
      <c r="AW21">
        <f>COUNTIF(R2:R101,"&gt;5")</f>
        <v>9</v>
      </c>
      <c r="AX21">
        <f>COUNTIF(S2:S101,"&gt;5")</f>
        <v>11</v>
      </c>
      <c r="AY21">
        <f>COUNTIF(T2:T101,"&gt;5")</f>
        <v>5</v>
      </c>
      <c r="AZ21">
        <f>COUNTIF(U2:U101,"&gt;5")</f>
        <v>12</v>
      </c>
      <c r="BA21">
        <f>COUNTIF(V2:V101,"&gt;5")</f>
        <v>5</v>
      </c>
      <c r="BB21">
        <f>COUNTIF(W2:W101,"&gt;5")</f>
        <v>5</v>
      </c>
      <c r="BC21">
        <f>COUNTIF(X2:X101,"&gt;5")</f>
        <v>7</v>
      </c>
      <c r="BD21">
        <f>COUNTIF(Y2:Y101,"&gt;5")</f>
        <v>7</v>
      </c>
    </row>
    <row r="22" spans="1:56">
      <c r="A22">
        <v>43</v>
      </c>
      <c r="B22" t="s">
        <v>94</v>
      </c>
      <c r="C22" t="s">
        <v>15</v>
      </c>
      <c r="D22">
        <v>5900</v>
      </c>
      <c r="E22" t="s">
        <v>52</v>
      </c>
      <c r="F22">
        <v>10.375</v>
      </c>
      <c r="G22" t="s">
        <v>53</v>
      </c>
      <c r="H22">
        <v>20</v>
      </c>
      <c r="I22">
        <v>19.100000000000001</v>
      </c>
      <c r="J22">
        <v>12.2</v>
      </c>
      <c r="K22">
        <v>18.899999999999999</v>
      </c>
      <c r="L22">
        <v>13.05</v>
      </c>
      <c r="M22">
        <v>13.7</v>
      </c>
      <c r="N22">
        <v>11.739000000000001</v>
      </c>
      <c r="O22">
        <f>IFERROR(AVERAGEIF(H22:N22,"&gt;0"),"")</f>
        <v>15.526999999999999</v>
      </c>
      <c r="P22">
        <v>24.7</v>
      </c>
      <c r="R22">
        <f>IF(H22=0,0,(H22-$P22))</f>
        <v>-4.6999999999999993</v>
      </c>
      <c r="S22">
        <f>IF(I22=0,0,(I22-$P22))</f>
        <v>-5.5999999999999979</v>
      </c>
      <c r="T22">
        <f>IF(J22=0,0,(J22-$P22))</f>
        <v>-12.5</v>
      </c>
      <c r="U22">
        <f>IF(K22=0,0,(K22-$P22))</f>
        <v>-5.8000000000000007</v>
      </c>
      <c r="V22">
        <f>IF(L22=0,0,(L22-$P22))</f>
        <v>-11.649999999999999</v>
      </c>
      <c r="W22">
        <f>IF(M22=0,0,(M22-$P22))</f>
        <v>-11</v>
      </c>
      <c r="X22">
        <f>IF(N22=0,0,(N22-$P22))</f>
        <v>-12.960999999999999</v>
      </c>
      <c r="Y22">
        <f>IFERROR(IF(O22=0,0,(O22-$P22)),0)</f>
        <v>-9.173</v>
      </c>
      <c r="AA22">
        <f t="shared" si="2"/>
        <v>4.6999999999999993</v>
      </c>
      <c r="AB22">
        <f t="shared" si="20"/>
        <v>5.5999999999999979</v>
      </c>
      <c r="AC22">
        <f t="shared" si="21"/>
        <v>12.5</v>
      </c>
      <c r="AD22">
        <f t="shared" si="22"/>
        <v>5.8000000000000007</v>
      </c>
      <c r="AE22">
        <f t="shared" si="23"/>
        <v>11.649999999999999</v>
      </c>
      <c r="AF22">
        <f t="shared" si="24"/>
        <v>11</v>
      </c>
      <c r="AG22">
        <f t="shared" si="25"/>
        <v>12.960999999999999</v>
      </c>
      <c r="AH22">
        <f t="shared" si="26"/>
        <v>9.173</v>
      </c>
      <c r="AJ22" s="4">
        <f t="shared" si="3"/>
        <v>-0.19028340080971656</v>
      </c>
      <c r="AK22" s="4">
        <f t="shared" si="4"/>
        <v>-0.22672064777327927</v>
      </c>
      <c r="AL22" s="4">
        <f t="shared" si="5"/>
        <v>-0.50607287449392713</v>
      </c>
      <c r="AM22" s="4">
        <f t="shared" si="6"/>
        <v>-0.23481781376518221</v>
      </c>
      <c r="AN22" s="4">
        <f t="shared" si="7"/>
        <v>-0.47165991902834004</v>
      </c>
      <c r="AO22" s="4">
        <f t="shared" si="8"/>
        <v>-0.44534412955465591</v>
      </c>
      <c r="AP22" s="4">
        <f t="shared" si="9"/>
        <v>-0.52473684210526317</v>
      </c>
      <c r="AQ22" s="4">
        <f t="shared" si="10"/>
        <v>-0.3713765182186235</v>
      </c>
      <c r="AV22" s="1" t="s">
        <v>518</v>
      </c>
      <c r="AW22">
        <f>AW14-AW21-AW23</f>
        <v>37</v>
      </c>
      <c r="AX22">
        <f t="shared" ref="AX22:BD22" si="27">AX14-AX21-AX23</f>
        <v>30</v>
      </c>
      <c r="AY22">
        <f t="shared" si="27"/>
        <v>38</v>
      </c>
      <c r="AZ22">
        <f t="shared" si="27"/>
        <v>29</v>
      </c>
      <c r="BA22">
        <f t="shared" si="27"/>
        <v>40</v>
      </c>
      <c r="BB22" s="3">
        <f t="shared" si="27"/>
        <v>44</v>
      </c>
      <c r="BC22">
        <f t="shared" si="27"/>
        <v>34</v>
      </c>
      <c r="BD22">
        <f t="shared" si="27"/>
        <v>43</v>
      </c>
    </row>
    <row r="23" spans="1:56">
      <c r="A23">
        <v>33</v>
      </c>
      <c r="B23" t="s">
        <v>80</v>
      </c>
      <c r="C23" t="s">
        <v>33</v>
      </c>
      <c r="D23">
        <v>6200</v>
      </c>
      <c r="E23" t="s">
        <v>22</v>
      </c>
      <c r="F23">
        <v>20.53</v>
      </c>
      <c r="G23" t="s">
        <v>56</v>
      </c>
      <c r="H23">
        <v>19.600000000000001</v>
      </c>
      <c r="I23">
        <v>18.8</v>
      </c>
      <c r="J23">
        <v>22.38</v>
      </c>
      <c r="K23">
        <v>19.8</v>
      </c>
      <c r="L23">
        <v>18.948</v>
      </c>
      <c r="M23">
        <v>23.664000000000001</v>
      </c>
      <c r="N23">
        <v>20.622199999999999</v>
      </c>
      <c r="O23">
        <f>IFERROR(AVERAGEIF(H23:N23,"&gt;0"),"")</f>
        <v>20.544885714285716</v>
      </c>
      <c r="P23">
        <v>24.6</v>
      </c>
      <c r="R23">
        <f>IF(H23=0,0,(H23-$P23))</f>
        <v>-5</v>
      </c>
      <c r="S23">
        <f>IF(I23=0,0,(I23-$P23))</f>
        <v>-5.8000000000000007</v>
      </c>
      <c r="T23">
        <f>IF(J23=0,0,(J23-$P23))</f>
        <v>-2.2200000000000024</v>
      </c>
      <c r="U23">
        <f>IF(K23=0,0,(K23-$P23))</f>
        <v>-4.8000000000000007</v>
      </c>
      <c r="V23">
        <f>IF(L23=0,0,(L23-$P23))</f>
        <v>-5.652000000000001</v>
      </c>
      <c r="W23">
        <f>IF(M23=0,0,(M23-$P23))</f>
        <v>-0.93599999999999994</v>
      </c>
      <c r="X23">
        <f>IF(N23=0,0,(N23-$P23))</f>
        <v>-3.977800000000002</v>
      </c>
      <c r="Y23">
        <f>IFERROR(IF(O23=0,0,(O23-$P23)),0)</f>
        <v>-4.0551142857142857</v>
      </c>
      <c r="AA23">
        <f t="shared" si="2"/>
        <v>5</v>
      </c>
      <c r="AB23">
        <f t="shared" si="20"/>
        <v>5.8000000000000007</v>
      </c>
      <c r="AC23">
        <f t="shared" si="21"/>
        <v>2.2200000000000024</v>
      </c>
      <c r="AD23">
        <f t="shared" si="22"/>
        <v>4.8000000000000007</v>
      </c>
      <c r="AE23">
        <f t="shared" si="23"/>
        <v>5.652000000000001</v>
      </c>
      <c r="AF23">
        <f t="shared" si="24"/>
        <v>0.93599999999999994</v>
      </c>
      <c r="AG23">
        <f t="shared" si="25"/>
        <v>3.977800000000002</v>
      </c>
      <c r="AH23">
        <f t="shared" si="26"/>
        <v>4.0551142857142857</v>
      </c>
      <c r="AJ23" s="4">
        <f t="shared" si="3"/>
        <v>-0.2032520325203252</v>
      </c>
      <c r="AK23" s="4">
        <f t="shared" si="4"/>
        <v>-0.23577235772357724</v>
      </c>
      <c r="AL23" s="4">
        <f t="shared" si="5"/>
        <v>-9.0243902439024484E-2</v>
      </c>
      <c r="AM23" s="4">
        <f t="shared" si="6"/>
        <v>-0.1951219512195122</v>
      </c>
      <c r="AN23" s="4">
        <f t="shared" si="7"/>
        <v>-0.22975609756097565</v>
      </c>
      <c r="AO23" s="4">
        <f t="shared" si="8"/>
        <v>-3.804878048780487E-2</v>
      </c>
      <c r="AP23" s="4">
        <f t="shared" si="9"/>
        <v>-0.16169918699187</v>
      </c>
      <c r="AQ23" s="4">
        <f t="shared" si="10"/>
        <v>-0.16484204413472706</v>
      </c>
      <c r="AV23" t="s">
        <v>515</v>
      </c>
      <c r="AW23">
        <f>COUNTIF(R2:R101,"&lt;-5")</f>
        <v>48</v>
      </c>
      <c r="AX23">
        <f>COUNTIF(S2:S101,"&lt;-5")</f>
        <v>53</v>
      </c>
      <c r="AY23">
        <f>COUNTIF(T2:T101,"&lt;-5")</f>
        <v>56</v>
      </c>
      <c r="AZ23">
        <f>COUNTIF(U2:U101,"&lt;-5")</f>
        <v>52</v>
      </c>
      <c r="BA23">
        <f>COUNTIF(V2:V101,"&lt;-5")</f>
        <v>53</v>
      </c>
      <c r="BB23">
        <f>COUNTIF(W2:W101,"&lt;-5")</f>
        <v>50</v>
      </c>
      <c r="BC23">
        <f>COUNTIF(X2:X101,"&lt;-5")</f>
        <v>54</v>
      </c>
      <c r="BD23">
        <f>COUNTIF(Y2:Y101,"&lt;-5")</f>
        <v>49</v>
      </c>
    </row>
    <row r="24" spans="1:56">
      <c r="A24">
        <v>50</v>
      </c>
      <c r="B24" t="s">
        <v>103</v>
      </c>
      <c r="C24" t="s">
        <v>33</v>
      </c>
      <c r="D24">
        <v>5600</v>
      </c>
      <c r="E24" t="s">
        <v>78</v>
      </c>
      <c r="F24">
        <v>15.57</v>
      </c>
      <c r="G24" t="s">
        <v>79</v>
      </c>
      <c r="H24">
        <v>12.1</v>
      </c>
      <c r="I24">
        <v>17.98</v>
      </c>
      <c r="J24">
        <v>17.21</v>
      </c>
      <c r="K24">
        <v>18.98</v>
      </c>
      <c r="L24">
        <v>16.661999999999999</v>
      </c>
      <c r="M24">
        <v>15.286</v>
      </c>
      <c r="N24">
        <v>16.3276</v>
      </c>
      <c r="O24">
        <f>IFERROR(AVERAGEIF(H24:N24,"&gt;0"),"")</f>
        <v>16.363657142857143</v>
      </c>
      <c r="P24">
        <v>24.6</v>
      </c>
      <c r="R24">
        <f>IF(H24=0,0,(H24-$P24))</f>
        <v>-12.500000000000002</v>
      </c>
      <c r="S24">
        <f>IF(I24=0,0,(I24-$P24))</f>
        <v>-6.620000000000001</v>
      </c>
      <c r="T24">
        <f>IF(J24=0,0,(J24-$P24))</f>
        <v>-7.3900000000000006</v>
      </c>
      <c r="U24">
        <f>IF(K24=0,0,(K24-$P24))</f>
        <v>-5.620000000000001</v>
      </c>
      <c r="V24">
        <f>IF(L24=0,0,(L24-$P24))</f>
        <v>-7.9380000000000024</v>
      </c>
      <c r="W24">
        <f>IF(M24=0,0,(M24-$P24))</f>
        <v>-9.3140000000000018</v>
      </c>
      <c r="X24">
        <f>IF(N24=0,0,(N24-$P24))</f>
        <v>-8.2724000000000011</v>
      </c>
      <c r="Y24">
        <f>IFERROR(IF(O24=0,0,(O24-$P24)),0)</f>
        <v>-8.2363428571428585</v>
      </c>
      <c r="AA24">
        <f t="shared" si="2"/>
        <v>12.500000000000002</v>
      </c>
      <c r="AB24">
        <f t="shared" si="20"/>
        <v>6.620000000000001</v>
      </c>
      <c r="AC24">
        <f t="shared" si="21"/>
        <v>7.3900000000000006</v>
      </c>
      <c r="AD24">
        <f t="shared" si="22"/>
        <v>5.620000000000001</v>
      </c>
      <c r="AE24">
        <f t="shared" si="23"/>
        <v>7.9380000000000024</v>
      </c>
      <c r="AF24">
        <f t="shared" si="24"/>
        <v>9.3140000000000018</v>
      </c>
      <c r="AG24">
        <f t="shared" si="25"/>
        <v>8.2724000000000011</v>
      </c>
      <c r="AH24">
        <f t="shared" si="26"/>
        <v>8.2363428571428585</v>
      </c>
      <c r="AJ24" s="4">
        <f t="shared" si="3"/>
        <v>-0.50813008130081305</v>
      </c>
      <c r="AK24" s="4">
        <f t="shared" si="4"/>
        <v>-0.26910569105691057</v>
      </c>
      <c r="AL24" s="4">
        <f t="shared" si="5"/>
        <v>-0.30040650406504066</v>
      </c>
      <c r="AM24" s="4">
        <f t="shared" si="6"/>
        <v>-0.22845528455284556</v>
      </c>
      <c r="AN24" s="4">
        <f t="shared" si="7"/>
        <v>-0.32268292682926836</v>
      </c>
      <c r="AO24" s="4">
        <f t="shared" si="8"/>
        <v>-0.37861788617886183</v>
      </c>
      <c r="AP24" s="4">
        <f t="shared" si="9"/>
        <v>-0.33627642276422764</v>
      </c>
      <c r="AQ24" s="4">
        <f t="shared" si="10"/>
        <v>-0.33481068524970969</v>
      </c>
      <c r="AV24" t="s">
        <v>516</v>
      </c>
      <c r="AW24">
        <f>COUNTIF(R2:R101,"&lt;-10")</f>
        <v>23</v>
      </c>
      <c r="AX24">
        <f>COUNTIF(S2:S101,"&lt;-10")</f>
        <v>29</v>
      </c>
      <c r="AY24">
        <f>COUNTIF(T2:T101,"&lt;-10")</f>
        <v>24</v>
      </c>
      <c r="AZ24">
        <f>COUNTIF(U2:U101,"&lt;-10")</f>
        <v>28</v>
      </c>
      <c r="BA24">
        <f>COUNTIF(V2:V101,"&lt;-10")</f>
        <v>23</v>
      </c>
      <c r="BB24">
        <f>COUNTIF(W2:W101,"&lt;-10")</f>
        <v>29</v>
      </c>
      <c r="BC24">
        <f>COUNTIF(X2:X101,"&lt;-10")</f>
        <v>27</v>
      </c>
      <c r="BD24">
        <f>COUNTIF(Y2:Y101,"&lt;-10")</f>
        <v>27</v>
      </c>
    </row>
    <row r="25" spans="1:56">
      <c r="A25">
        <v>46</v>
      </c>
      <c r="B25" t="s">
        <v>98</v>
      </c>
      <c r="C25" t="s">
        <v>33</v>
      </c>
      <c r="D25">
        <v>5800</v>
      </c>
      <c r="E25" t="s">
        <v>92</v>
      </c>
      <c r="F25">
        <v>21.155000000000001</v>
      </c>
      <c r="G25" t="s">
        <v>99</v>
      </c>
      <c r="H25">
        <v>19.3</v>
      </c>
      <c r="I25">
        <v>12.54</v>
      </c>
      <c r="J25">
        <v>19.22</v>
      </c>
      <c r="K25">
        <v>13.54</v>
      </c>
      <c r="L25">
        <v>17.271999999999998</v>
      </c>
      <c r="M25">
        <v>19.097999999999999</v>
      </c>
      <c r="N25">
        <v>17.9482</v>
      </c>
      <c r="O25">
        <f>IFERROR(AVERAGEIF(H25:N25,"&gt;0"),"")</f>
        <v>16.988314285714285</v>
      </c>
      <c r="P25">
        <v>23.36</v>
      </c>
      <c r="R25">
        <f>IF(H25=0,0,(H25-$P25))</f>
        <v>-4.0599999999999987</v>
      </c>
      <c r="S25">
        <f>IF(I25=0,0,(I25-$P25))</f>
        <v>-10.82</v>
      </c>
      <c r="T25">
        <f>IF(J25=0,0,(J25-$P25))</f>
        <v>-4.1400000000000006</v>
      </c>
      <c r="U25">
        <f>IF(K25=0,0,(K25-$P25))</f>
        <v>-9.82</v>
      </c>
      <c r="V25">
        <f>IF(L25=0,0,(L25-$P25))</f>
        <v>-6.088000000000001</v>
      </c>
      <c r="W25">
        <f>IF(M25=0,0,(M25-$P25))</f>
        <v>-4.2620000000000005</v>
      </c>
      <c r="X25">
        <f>IF(N25=0,0,(N25-$P25))</f>
        <v>-5.4117999999999995</v>
      </c>
      <c r="Y25">
        <f>IFERROR(IF(O25=0,0,(O25-$P25)),0)</f>
        <v>-6.3716857142857144</v>
      </c>
      <c r="AA25">
        <f t="shared" si="2"/>
        <v>4.0599999999999987</v>
      </c>
      <c r="AB25">
        <f t="shared" si="20"/>
        <v>10.82</v>
      </c>
      <c r="AC25">
        <f t="shared" si="21"/>
        <v>4.1400000000000006</v>
      </c>
      <c r="AD25">
        <f t="shared" si="22"/>
        <v>9.82</v>
      </c>
      <c r="AE25">
        <f t="shared" si="23"/>
        <v>6.088000000000001</v>
      </c>
      <c r="AF25">
        <f t="shared" si="24"/>
        <v>4.2620000000000005</v>
      </c>
      <c r="AG25">
        <f t="shared" si="25"/>
        <v>5.4117999999999995</v>
      </c>
      <c r="AH25">
        <f t="shared" si="26"/>
        <v>6.3716857142857144</v>
      </c>
      <c r="AJ25" s="4">
        <f t="shared" si="3"/>
        <v>-0.17380136986301364</v>
      </c>
      <c r="AK25" s="4">
        <f t="shared" si="4"/>
        <v>-0.46318493150684936</v>
      </c>
      <c r="AL25" s="4">
        <f t="shared" si="5"/>
        <v>-0.17722602739726032</v>
      </c>
      <c r="AM25" s="4">
        <f t="shared" si="6"/>
        <v>-0.42037671232876717</v>
      </c>
      <c r="AN25" s="4">
        <f t="shared" si="7"/>
        <v>-0.26061643835616444</v>
      </c>
      <c r="AO25" s="4">
        <f t="shared" si="8"/>
        <v>-0.18244863013698631</v>
      </c>
      <c r="AP25" s="4">
        <f t="shared" si="9"/>
        <v>-0.23166952054794518</v>
      </c>
      <c r="AQ25" s="4">
        <f t="shared" si="10"/>
        <v>-0.27276051859099804</v>
      </c>
      <c r="AV25" t="s">
        <v>517</v>
      </c>
      <c r="AW25">
        <f>COUNTIF(R2:R101,"&lt;-15")</f>
        <v>8</v>
      </c>
      <c r="AX25">
        <f>COUNTIF(S2:S101,"&lt;-15")</f>
        <v>15</v>
      </c>
      <c r="AY25">
        <f>COUNTIF(T2:T101,"&lt;-15")</f>
        <v>9</v>
      </c>
      <c r="AZ25">
        <f>COUNTIF(U2:U101,"&lt;-15")</f>
        <v>13</v>
      </c>
      <c r="BA25">
        <f>COUNTIF(V2:V101,"&lt;-15")</f>
        <v>12</v>
      </c>
      <c r="BB25">
        <f>COUNTIF(W2:W101,"&lt;-15")</f>
        <v>11</v>
      </c>
      <c r="BC25">
        <f>COUNTIF(X2:X101,"&lt;-15")</f>
        <v>13</v>
      </c>
      <c r="BD25">
        <f>COUNTIF(Y2:Y101,"&lt;-15")</f>
        <v>9</v>
      </c>
    </row>
    <row r="26" spans="1:56">
      <c r="A26">
        <v>117</v>
      </c>
      <c r="B26" t="s">
        <v>174</v>
      </c>
      <c r="C26" t="s">
        <v>25</v>
      </c>
      <c r="D26">
        <v>4800</v>
      </c>
      <c r="E26" t="s">
        <v>27</v>
      </c>
      <c r="F26">
        <v>19.5</v>
      </c>
      <c r="G26" t="s">
        <v>37</v>
      </c>
      <c r="H26">
        <v>18.5</v>
      </c>
      <c r="I26">
        <v>14.1</v>
      </c>
      <c r="J26">
        <v>13.65</v>
      </c>
      <c r="K26">
        <v>16</v>
      </c>
      <c r="L26">
        <v>18.02</v>
      </c>
      <c r="M26">
        <v>8.9600000000000009</v>
      </c>
      <c r="N26">
        <v>14.159000000000001</v>
      </c>
      <c r="O26">
        <f>IFERROR(AVERAGEIF(H26:N26,"&gt;0"),"")</f>
        <v>14.769857142857143</v>
      </c>
      <c r="P26">
        <v>23.3</v>
      </c>
      <c r="R26">
        <f>IF(H26=0,0,(H26-$P26))</f>
        <v>-4.8000000000000007</v>
      </c>
      <c r="S26">
        <f>IF(I26=0,0,(I26-$P26))</f>
        <v>-9.2000000000000011</v>
      </c>
      <c r="T26">
        <f>IF(J26=0,0,(J26-$P26))</f>
        <v>-9.65</v>
      </c>
      <c r="U26">
        <f>IF(K26=0,0,(K26-$P26))</f>
        <v>-7.3000000000000007</v>
      </c>
      <c r="V26">
        <f>IF(L26=0,0,(L26-$P26))</f>
        <v>-5.2800000000000011</v>
      </c>
      <c r="W26">
        <f>IF(M26=0,0,(M26-$P26))</f>
        <v>-14.34</v>
      </c>
      <c r="X26">
        <f>IF(N26=0,0,(N26-$P26))</f>
        <v>-9.141</v>
      </c>
      <c r="Y26">
        <f>IFERROR(IF(O26=0,0,(O26-$P26)),0)</f>
        <v>-8.5301428571428577</v>
      </c>
      <c r="AA26">
        <f t="shared" si="2"/>
        <v>4.8000000000000007</v>
      </c>
      <c r="AB26">
        <f t="shared" si="20"/>
        <v>9.2000000000000011</v>
      </c>
      <c r="AC26">
        <f t="shared" si="21"/>
        <v>9.65</v>
      </c>
      <c r="AD26">
        <f t="shared" si="22"/>
        <v>7.3000000000000007</v>
      </c>
      <c r="AE26">
        <f t="shared" si="23"/>
        <v>5.2800000000000011</v>
      </c>
      <c r="AF26">
        <f t="shared" si="24"/>
        <v>14.34</v>
      </c>
      <c r="AG26">
        <f t="shared" si="25"/>
        <v>9.141</v>
      </c>
      <c r="AH26">
        <f t="shared" si="26"/>
        <v>8.5301428571428577</v>
      </c>
      <c r="AJ26" s="4">
        <f t="shared" si="3"/>
        <v>-0.20600858369098715</v>
      </c>
      <c r="AK26" s="4">
        <f t="shared" si="4"/>
        <v>-0.39484978540772536</v>
      </c>
      <c r="AL26" s="4">
        <f t="shared" si="5"/>
        <v>-0.41416309012875535</v>
      </c>
      <c r="AM26" s="4">
        <f t="shared" si="6"/>
        <v>-0.31330472103004292</v>
      </c>
      <c r="AN26" s="4">
        <f t="shared" si="7"/>
        <v>-0.22660944206008587</v>
      </c>
      <c r="AO26" s="4">
        <f t="shared" si="8"/>
        <v>-0.61545064377682401</v>
      </c>
      <c r="AP26" s="4">
        <f t="shared" si="9"/>
        <v>-0.3923175965665236</v>
      </c>
      <c r="AQ26" s="4">
        <f t="shared" si="10"/>
        <v>-0.36610055180870632</v>
      </c>
      <c r="AV26" t="s">
        <v>522</v>
      </c>
      <c r="AW26">
        <f>COUNTIF(R2:R101,"&gt;0")</f>
        <v>25</v>
      </c>
      <c r="AX26">
        <f t="shared" ref="AX26:BD26" si="28">COUNTIF(S2:S101,"&gt;0")</f>
        <v>27</v>
      </c>
      <c r="AY26">
        <f t="shared" si="28"/>
        <v>17</v>
      </c>
      <c r="AZ26">
        <f t="shared" si="28"/>
        <v>26</v>
      </c>
      <c r="BA26">
        <f t="shared" si="28"/>
        <v>14</v>
      </c>
      <c r="BB26">
        <f t="shared" si="28"/>
        <v>19</v>
      </c>
      <c r="BC26">
        <f t="shared" si="28"/>
        <v>21</v>
      </c>
      <c r="BD26">
        <f t="shared" si="28"/>
        <v>20</v>
      </c>
    </row>
    <row r="27" spans="1:56">
      <c r="A27">
        <v>13</v>
      </c>
      <c r="B27" t="s">
        <v>50</v>
      </c>
      <c r="C27" t="s">
        <v>15</v>
      </c>
      <c r="D27">
        <v>7400</v>
      </c>
      <c r="E27" t="s">
        <v>30</v>
      </c>
      <c r="F27">
        <v>16.925000000000001</v>
      </c>
      <c r="G27" t="s">
        <v>31</v>
      </c>
      <c r="H27">
        <v>12</v>
      </c>
      <c r="I27">
        <v>25.3</v>
      </c>
      <c r="J27">
        <v>18.7</v>
      </c>
      <c r="K27">
        <v>22.8</v>
      </c>
      <c r="L27">
        <v>17.21</v>
      </c>
      <c r="M27">
        <v>16.260000000000002</v>
      </c>
      <c r="N27">
        <v>17.201000000000001</v>
      </c>
      <c r="O27">
        <f>IFERROR(AVERAGEIF(H27:N27,"&gt;0"),"")</f>
        <v>18.495857142857144</v>
      </c>
      <c r="P27">
        <v>23.1</v>
      </c>
      <c r="R27">
        <f>IF(H27=0,0,(H27-$P27))</f>
        <v>-11.100000000000001</v>
      </c>
      <c r="S27">
        <f>IF(I27=0,0,(I27-$P27))</f>
        <v>2.1999999999999993</v>
      </c>
      <c r="T27">
        <f>IF(J27=0,0,(J27-$P27))</f>
        <v>-4.4000000000000021</v>
      </c>
      <c r="U27">
        <f>IF(K27=0,0,(K27-$P27))</f>
        <v>-0.30000000000000071</v>
      </c>
      <c r="V27">
        <f>IF(L27=0,0,(L27-$P27))</f>
        <v>-5.8900000000000006</v>
      </c>
      <c r="W27">
        <f>IF(M27=0,0,(M27-$P27))</f>
        <v>-6.84</v>
      </c>
      <c r="X27">
        <f>IF(N27=0,0,(N27-$P27))</f>
        <v>-5.8990000000000009</v>
      </c>
      <c r="Y27">
        <f>IFERROR(IF(O27=0,0,(O27-$P27)),0)</f>
        <v>-4.6041428571428575</v>
      </c>
      <c r="AA27">
        <f t="shared" si="2"/>
        <v>11.100000000000001</v>
      </c>
      <c r="AB27">
        <f t="shared" si="20"/>
        <v>2.1999999999999993</v>
      </c>
      <c r="AC27">
        <f t="shared" si="21"/>
        <v>4.4000000000000021</v>
      </c>
      <c r="AD27">
        <f t="shared" si="22"/>
        <v>0.30000000000000071</v>
      </c>
      <c r="AE27">
        <f t="shared" si="23"/>
        <v>5.8900000000000006</v>
      </c>
      <c r="AF27">
        <f t="shared" si="24"/>
        <v>6.84</v>
      </c>
      <c r="AG27">
        <f t="shared" si="25"/>
        <v>5.8990000000000009</v>
      </c>
      <c r="AH27">
        <f t="shared" si="26"/>
        <v>4.6041428571428575</v>
      </c>
      <c r="AJ27" s="4">
        <f t="shared" si="3"/>
        <v>-0.48051948051948057</v>
      </c>
      <c r="AK27" s="4">
        <f t="shared" si="4"/>
        <v>9.5238095238095205E-2</v>
      </c>
      <c r="AL27" s="4">
        <f t="shared" si="5"/>
        <v>-0.19047619047619055</v>
      </c>
      <c r="AM27" s="4">
        <f t="shared" si="6"/>
        <v>-1.2987012987013017E-2</v>
      </c>
      <c r="AN27" s="4">
        <f t="shared" si="7"/>
        <v>-0.25497835497835497</v>
      </c>
      <c r="AO27" s="4">
        <f t="shared" si="8"/>
        <v>-0.29610389610389609</v>
      </c>
      <c r="AP27" s="4">
        <f t="shared" si="9"/>
        <v>-0.25536796536796541</v>
      </c>
      <c r="AQ27" s="4">
        <f t="shared" si="10"/>
        <v>-0.1993135435992579</v>
      </c>
      <c r="AV27" t="s">
        <v>523</v>
      </c>
      <c r="AW27">
        <f>COUNTIF(R2:R101,"&lt;0")</f>
        <v>69</v>
      </c>
      <c r="AX27">
        <f t="shared" ref="AX27:BD27" si="29">COUNTIF(S2:S101,"&lt;0")</f>
        <v>67</v>
      </c>
      <c r="AY27">
        <f t="shared" si="29"/>
        <v>82</v>
      </c>
      <c r="AZ27">
        <f t="shared" si="29"/>
        <v>66</v>
      </c>
      <c r="BA27">
        <f t="shared" si="29"/>
        <v>84</v>
      </c>
      <c r="BB27">
        <f t="shared" si="29"/>
        <v>80</v>
      </c>
      <c r="BC27">
        <f t="shared" si="29"/>
        <v>74</v>
      </c>
      <c r="BD27">
        <f t="shared" si="29"/>
        <v>79</v>
      </c>
    </row>
    <row r="28" spans="1:56">
      <c r="A28">
        <v>335</v>
      </c>
      <c r="B28" t="s">
        <v>393</v>
      </c>
      <c r="C28" t="s">
        <v>15</v>
      </c>
      <c r="D28">
        <v>3000</v>
      </c>
      <c r="E28" t="s">
        <v>52</v>
      </c>
      <c r="F28">
        <v>11.25</v>
      </c>
      <c r="G28" t="s">
        <v>53</v>
      </c>
      <c r="H28">
        <v>11.5</v>
      </c>
      <c r="I28">
        <v>6.4</v>
      </c>
      <c r="J28">
        <v>11.05</v>
      </c>
      <c r="K28">
        <v>5.2</v>
      </c>
      <c r="L28">
        <v>11.58</v>
      </c>
      <c r="M28">
        <v>9.2899999999999991</v>
      </c>
      <c r="N28">
        <v>5.5469999999999997</v>
      </c>
      <c r="O28">
        <f>IFERROR(AVERAGEIF(H28:N28,"&gt;0"),"")</f>
        <v>8.6524285714285707</v>
      </c>
      <c r="P28">
        <v>23.1</v>
      </c>
      <c r="R28">
        <f>IF(H28=0,0,(H28-$P28))</f>
        <v>-11.600000000000001</v>
      </c>
      <c r="S28">
        <f>IF(I28=0,0,(I28-$P28))</f>
        <v>-16.700000000000003</v>
      </c>
      <c r="T28">
        <f>IF(J28=0,0,(J28-$P28))</f>
        <v>-12.05</v>
      </c>
      <c r="U28">
        <f>IF(K28=0,0,(K28-$P28))</f>
        <v>-17.900000000000002</v>
      </c>
      <c r="V28">
        <f>IF(L28=0,0,(L28-$P28))</f>
        <v>-11.520000000000001</v>
      </c>
      <c r="W28">
        <f>IF(M28=0,0,(M28-$P28))</f>
        <v>-13.810000000000002</v>
      </c>
      <c r="X28">
        <f>IF(N28=0,0,(N28-$P28))</f>
        <v>-17.553000000000001</v>
      </c>
      <c r="Y28">
        <f>IFERROR(IF(O28=0,0,(O28-$P28)),0)</f>
        <v>-14.447571428571431</v>
      </c>
      <c r="AA28">
        <f t="shared" si="2"/>
        <v>11.600000000000001</v>
      </c>
      <c r="AB28">
        <f t="shared" si="20"/>
        <v>16.700000000000003</v>
      </c>
      <c r="AC28">
        <f t="shared" si="21"/>
        <v>12.05</v>
      </c>
      <c r="AD28">
        <f t="shared" si="22"/>
        <v>17.900000000000002</v>
      </c>
      <c r="AE28">
        <f t="shared" si="23"/>
        <v>11.520000000000001</v>
      </c>
      <c r="AF28">
        <f t="shared" si="24"/>
        <v>13.810000000000002</v>
      </c>
      <c r="AG28">
        <f t="shared" si="25"/>
        <v>17.553000000000001</v>
      </c>
      <c r="AH28">
        <f t="shared" si="26"/>
        <v>14.447571428571431</v>
      </c>
      <c r="AJ28" s="4">
        <f t="shared" si="3"/>
        <v>-0.50216450216450215</v>
      </c>
      <c r="AK28" s="4">
        <f t="shared" si="4"/>
        <v>-0.722943722943723</v>
      </c>
      <c r="AL28" s="4">
        <f t="shared" si="5"/>
        <v>-0.52164502164502169</v>
      </c>
      <c r="AM28" s="4">
        <f t="shared" si="6"/>
        <v>-0.77489177489177496</v>
      </c>
      <c r="AN28" s="4">
        <f t="shared" si="7"/>
        <v>-0.49870129870129876</v>
      </c>
      <c r="AO28" s="4">
        <f t="shared" si="8"/>
        <v>-0.59783549783549794</v>
      </c>
      <c r="AP28" s="4">
        <f t="shared" si="9"/>
        <v>-0.75987012987012981</v>
      </c>
      <c r="AQ28" s="4">
        <f t="shared" si="10"/>
        <v>-0.62543599257884974</v>
      </c>
    </row>
    <row r="29" spans="1:56">
      <c r="A29">
        <v>39</v>
      </c>
      <c r="B29" t="s">
        <v>88</v>
      </c>
      <c r="C29" t="s">
        <v>33</v>
      </c>
      <c r="D29">
        <v>6000</v>
      </c>
      <c r="E29" t="s">
        <v>52</v>
      </c>
      <c r="F29">
        <v>15.505000000000001</v>
      </c>
      <c r="G29" t="s">
        <v>74</v>
      </c>
      <c r="H29">
        <v>18.600000000000001</v>
      </c>
      <c r="I29">
        <v>17.420000000000002</v>
      </c>
      <c r="J29">
        <v>19.04</v>
      </c>
      <c r="K29">
        <v>18.420000000000002</v>
      </c>
      <c r="L29">
        <v>16.422000000000001</v>
      </c>
      <c r="M29">
        <v>17.420000000000002</v>
      </c>
      <c r="N29">
        <v>18.4468</v>
      </c>
      <c r="O29">
        <f>IFERROR(AVERAGEIF(H29:N29,"&gt;0"),"")</f>
        <v>17.96697142857143</v>
      </c>
      <c r="P29">
        <v>22.62</v>
      </c>
      <c r="R29">
        <f>IF(H29=0,0,(H29-$P29))</f>
        <v>-4.0199999999999996</v>
      </c>
      <c r="S29">
        <f>IF(I29=0,0,(I29-$P29))</f>
        <v>-5.1999999999999993</v>
      </c>
      <c r="T29">
        <f>IF(J29=0,0,(J29-$P29))</f>
        <v>-3.5800000000000018</v>
      </c>
      <c r="U29">
        <f>IF(K29=0,0,(K29-$P29))</f>
        <v>-4.1999999999999993</v>
      </c>
      <c r="V29">
        <f>IF(L29=0,0,(L29-$P29))</f>
        <v>-6.1980000000000004</v>
      </c>
      <c r="W29">
        <f>IF(M29=0,0,(M29-$P29))</f>
        <v>-5.1999999999999993</v>
      </c>
      <c r="X29">
        <f>IF(N29=0,0,(N29-$P29))</f>
        <v>-4.1732000000000014</v>
      </c>
      <c r="Y29">
        <f>IFERROR(IF(O29=0,0,(O29-$P29)),0)</f>
        <v>-4.6530285714285711</v>
      </c>
      <c r="AA29">
        <f t="shared" si="2"/>
        <v>4.0199999999999996</v>
      </c>
      <c r="AB29">
        <f t="shared" si="20"/>
        <v>5.1999999999999993</v>
      </c>
      <c r="AC29">
        <f t="shared" si="21"/>
        <v>3.5800000000000018</v>
      </c>
      <c r="AD29">
        <f t="shared" si="22"/>
        <v>4.1999999999999993</v>
      </c>
      <c r="AE29">
        <f t="shared" si="23"/>
        <v>6.1980000000000004</v>
      </c>
      <c r="AF29">
        <f t="shared" si="24"/>
        <v>5.1999999999999993</v>
      </c>
      <c r="AG29">
        <f t="shared" si="25"/>
        <v>4.1732000000000014</v>
      </c>
      <c r="AH29">
        <f t="shared" si="26"/>
        <v>4.6530285714285711</v>
      </c>
      <c r="AJ29" s="4">
        <f t="shared" si="3"/>
        <v>-0.17771883289124665</v>
      </c>
      <c r="AK29" s="4">
        <f t="shared" si="4"/>
        <v>-0.22988505747126434</v>
      </c>
      <c r="AL29" s="4">
        <f t="shared" si="5"/>
        <v>-0.15826702033598594</v>
      </c>
      <c r="AM29" s="4">
        <f t="shared" si="6"/>
        <v>-0.18567639257294427</v>
      </c>
      <c r="AN29" s="4">
        <f t="shared" si="7"/>
        <v>-0.27400530503978782</v>
      </c>
      <c r="AO29" s="4">
        <f t="shared" si="8"/>
        <v>-0.22988505747126434</v>
      </c>
      <c r="AP29" s="4">
        <f t="shared" si="9"/>
        <v>-0.18449160035366938</v>
      </c>
      <c r="AQ29" s="4">
        <f t="shared" si="10"/>
        <v>-0.20570418087659464</v>
      </c>
      <c r="AV29" t="s">
        <v>512</v>
      </c>
      <c r="AW29" t="s">
        <v>6</v>
      </c>
      <c r="AX29" t="s">
        <v>7</v>
      </c>
      <c r="AY29" t="s">
        <v>8</v>
      </c>
      <c r="AZ29" t="s">
        <v>9</v>
      </c>
      <c r="BA29" t="s">
        <v>10</v>
      </c>
      <c r="BB29" t="s">
        <v>11</v>
      </c>
      <c r="BC29" t="s">
        <v>12</v>
      </c>
      <c r="BD29" t="s">
        <v>508</v>
      </c>
    </row>
    <row r="30" spans="1:56">
      <c r="A30">
        <v>19</v>
      </c>
      <c r="B30" t="s">
        <v>60</v>
      </c>
      <c r="C30" t="s">
        <v>25</v>
      </c>
      <c r="D30">
        <v>7000</v>
      </c>
      <c r="E30" t="s">
        <v>39</v>
      </c>
      <c r="F30">
        <v>17.75</v>
      </c>
      <c r="G30" t="s">
        <v>61</v>
      </c>
      <c r="H30">
        <v>20</v>
      </c>
      <c r="I30">
        <v>23.9</v>
      </c>
      <c r="J30">
        <v>17.75</v>
      </c>
      <c r="K30">
        <v>24.4</v>
      </c>
      <c r="L30">
        <v>19.41</v>
      </c>
      <c r="M30">
        <v>19.559999999999999</v>
      </c>
      <c r="N30">
        <v>19.36</v>
      </c>
      <c r="O30">
        <f>IFERROR(AVERAGEIF(H30:N30,"&gt;0"),"")</f>
        <v>20.625714285714285</v>
      </c>
      <c r="P30">
        <v>21.9</v>
      </c>
      <c r="R30">
        <f>IF(H30=0,0,(H30-$P30))</f>
        <v>-1.8999999999999986</v>
      </c>
      <c r="S30">
        <f>IF(I30=0,0,(I30-$P30))</f>
        <v>2</v>
      </c>
      <c r="T30">
        <f>IF(J30=0,0,(J30-$P30))</f>
        <v>-4.1499999999999986</v>
      </c>
      <c r="U30">
        <f>IF(K30=0,0,(K30-$P30))</f>
        <v>2.5</v>
      </c>
      <c r="V30">
        <f>IF(L30=0,0,(L30-$P30))</f>
        <v>-2.4899999999999984</v>
      </c>
      <c r="W30">
        <f>IF(M30=0,0,(M30-$P30))</f>
        <v>-2.34</v>
      </c>
      <c r="X30">
        <f>IF(N30=0,0,(N30-$P30))</f>
        <v>-2.5399999999999991</v>
      </c>
      <c r="Y30">
        <f>IFERROR(IF(O30=0,0,(O30-$P30)),0)</f>
        <v>-1.274285714285714</v>
      </c>
      <c r="AA30">
        <f t="shared" si="2"/>
        <v>1.8999999999999986</v>
      </c>
      <c r="AB30">
        <f t="shared" si="20"/>
        <v>2</v>
      </c>
      <c r="AC30">
        <f t="shared" si="21"/>
        <v>4.1499999999999986</v>
      </c>
      <c r="AD30">
        <f t="shared" si="22"/>
        <v>2.5</v>
      </c>
      <c r="AE30">
        <f t="shared" si="23"/>
        <v>2.4899999999999984</v>
      </c>
      <c r="AF30">
        <f t="shared" si="24"/>
        <v>2.34</v>
      </c>
      <c r="AG30">
        <f t="shared" si="25"/>
        <v>2.5399999999999991</v>
      </c>
      <c r="AH30">
        <f t="shared" si="26"/>
        <v>1.274285714285714</v>
      </c>
      <c r="AJ30" s="4">
        <f t="shared" si="3"/>
        <v>-8.6757990867579848E-2</v>
      </c>
      <c r="AK30" s="4">
        <f t="shared" si="4"/>
        <v>9.1324200913242018E-2</v>
      </c>
      <c r="AL30" s="4">
        <f t="shared" si="5"/>
        <v>-0.1894977168949771</v>
      </c>
      <c r="AM30" s="4">
        <f t="shared" si="6"/>
        <v>0.11415525114155252</v>
      </c>
      <c r="AN30" s="4">
        <f t="shared" si="7"/>
        <v>-0.11369863013698624</v>
      </c>
      <c r="AO30" s="4">
        <f t="shared" si="8"/>
        <v>-0.10684931506849316</v>
      </c>
      <c r="AP30" s="4">
        <f t="shared" si="9"/>
        <v>-0.11598173515981731</v>
      </c>
      <c r="AQ30" s="4">
        <f t="shared" si="10"/>
        <v>-5.818656229615133E-2</v>
      </c>
      <c r="AV30" t="s">
        <v>519</v>
      </c>
      <c r="AW30">
        <f>COUNTIF(AJ2:AJ101,"&gt;.5")</f>
        <v>7</v>
      </c>
      <c r="AX30">
        <f>COUNTIF(AK2:AK101,"&gt;.5")</f>
        <v>8</v>
      </c>
      <c r="AY30">
        <f>COUNTIF(AL2:AL101,"&gt;.5")</f>
        <v>5</v>
      </c>
      <c r="AZ30">
        <f>COUNTIF(AM2:AM101,"&gt;.5")</f>
        <v>9</v>
      </c>
      <c r="BA30">
        <f>COUNTIF(AN2:AN101,"&gt;.5")</f>
        <v>5</v>
      </c>
      <c r="BB30">
        <f>COUNTIF(AO2:AO101,"&gt;.5")</f>
        <v>2</v>
      </c>
      <c r="BC30">
        <f>COUNTIF(AP2:AP101,"&gt;.5")</f>
        <v>5</v>
      </c>
      <c r="BD30">
        <f>COUNTIF(AQ2:AQ101,"&gt;.5")</f>
        <v>5</v>
      </c>
    </row>
    <row r="31" spans="1:56">
      <c r="A31">
        <v>14</v>
      </c>
      <c r="B31" t="s">
        <v>51</v>
      </c>
      <c r="C31" t="s">
        <v>33</v>
      </c>
      <c r="D31">
        <v>7200</v>
      </c>
      <c r="E31" t="s">
        <v>52</v>
      </c>
      <c r="F31">
        <v>19.652999999999999</v>
      </c>
      <c r="G31" t="s">
        <v>53</v>
      </c>
      <c r="H31">
        <v>22.2</v>
      </c>
      <c r="I31">
        <v>27.18</v>
      </c>
      <c r="J31">
        <v>21.08</v>
      </c>
      <c r="K31">
        <v>28.18</v>
      </c>
      <c r="L31">
        <v>20.068000000000001</v>
      </c>
      <c r="M31">
        <v>18.756</v>
      </c>
      <c r="N31">
        <v>22.668600000000001</v>
      </c>
      <c r="O31">
        <f>IFERROR(AVERAGEIF(H31:N31,"&gt;0"),"")</f>
        <v>22.876085714285715</v>
      </c>
      <c r="P31">
        <v>21.3</v>
      </c>
      <c r="R31">
        <f>IF(H31=0,0,(H31-$P31))</f>
        <v>0.89999999999999858</v>
      </c>
      <c r="S31">
        <f>IF(I31=0,0,(I31-$P31))</f>
        <v>5.879999999999999</v>
      </c>
      <c r="T31">
        <f>IF(J31=0,0,(J31-$P31))</f>
        <v>-0.22000000000000242</v>
      </c>
      <c r="U31">
        <f>IF(K31=0,0,(K31-$P31))</f>
        <v>6.879999999999999</v>
      </c>
      <c r="V31">
        <f>IF(L31=0,0,(L31-$P31))</f>
        <v>-1.2319999999999993</v>
      </c>
      <c r="W31">
        <f>IF(M31=0,0,(M31-$P31))</f>
        <v>-2.5440000000000005</v>
      </c>
      <c r="X31">
        <f>IF(N31=0,0,(N31-$P31))</f>
        <v>1.3686000000000007</v>
      </c>
      <c r="Y31">
        <f>IFERROR(IF(O31=0,0,(O31-$P31)),0)</f>
        <v>1.5760857142857141</v>
      </c>
      <c r="AA31">
        <f t="shared" si="2"/>
        <v>0.89999999999999858</v>
      </c>
      <c r="AB31">
        <f t="shared" si="20"/>
        <v>5.879999999999999</v>
      </c>
      <c r="AC31">
        <f t="shared" si="21"/>
        <v>0.22000000000000242</v>
      </c>
      <c r="AD31">
        <f t="shared" si="22"/>
        <v>6.879999999999999</v>
      </c>
      <c r="AE31">
        <f t="shared" si="23"/>
        <v>1.2319999999999993</v>
      </c>
      <c r="AF31">
        <f t="shared" si="24"/>
        <v>2.5440000000000005</v>
      </c>
      <c r="AG31">
        <f t="shared" si="25"/>
        <v>1.3686000000000007</v>
      </c>
      <c r="AH31">
        <f t="shared" si="26"/>
        <v>1.5760857142857141</v>
      </c>
      <c r="AJ31" s="4">
        <f t="shared" si="3"/>
        <v>4.2253521126760493E-2</v>
      </c>
      <c r="AK31" s="4">
        <f t="shared" si="4"/>
        <v>0.27605633802816898</v>
      </c>
      <c r="AL31" s="4">
        <f t="shared" si="5"/>
        <v>-1.0328638497652694E-2</v>
      </c>
      <c r="AM31" s="4">
        <f t="shared" si="6"/>
        <v>0.32300469483568067</v>
      </c>
      <c r="AN31" s="4">
        <f t="shared" si="7"/>
        <v>-5.7840375586854426E-2</v>
      </c>
      <c r="AO31" s="4">
        <f t="shared" si="8"/>
        <v>-0.11943661971830988</v>
      </c>
      <c r="AP31" s="4">
        <f t="shared" si="9"/>
        <v>6.4253521126760596E-2</v>
      </c>
      <c r="AQ31" s="4">
        <f t="shared" si="10"/>
        <v>7.3994634473507695E-2</v>
      </c>
      <c r="AV31" t="s">
        <v>521</v>
      </c>
      <c r="AW31">
        <f>COUNTIF(AJ2:AJ101,"&gt;.1")</f>
        <v>18</v>
      </c>
      <c r="AX31">
        <f>COUNTIF(AK2:AK101,"&gt;.1")</f>
        <v>21</v>
      </c>
      <c r="AY31">
        <f>COUNTIF(AL2:AL101,"&gt;.1")</f>
        <v>13</v>
      </c>
      <c r="AZ31">
        <f>COUNTIF(AM2:AM101,"&gt;.1")</f>
        <v>20</v>
      </c>
      <c r="BA31">
        <f>COUNTIF(AN2:AN101,"&gt;.1")</f>
        <v>10</v>
      </c>
      <c r="BB31">
        <f>COUNTIF(AO2:AO101,"&gt;.1")</f>
        <v>14</v>
      </c>
      <c r="BC31">
        <f>COUNTIF(AP2:AP101,"&gt;.1")</f>
        <v>15</v>
      </c>
      <c r="BD31">
        <f>COUNTIF(AQ2:AQ101,"&gt;.1")</f>
        <v>15</v>
      </c>
    </row>
    <row r="32" spans="1:56">
      <c r="A32">
        <v>299</v>
      </c>
      <c r="B32" t="s">
        <v>357</v>
      </c>
      <c r="C32" t="s">
        <v>25</v>
      </c>
      <c r="D32">
        <v>3000</v>
      </c>
      <c r="E32" t="s">
        <v>48</v>
      </c>
      <c r="F32">
        <v>10.875</v>
      </c>
      <c r="G32" t="s">
        <v>49</v>
      </c>
      <c r="H32">
        <v>7.5</v>
      </c>
      <c r="I32">
        <v>5.3</v>
      </c>
      <c r="J32">
        <v>8.51</v>
      </c>
      <c r="K32">
        <v>5.7</v>
      </c>
      <c r="L32">
        <v>11.31</v>
      </c>
      <c r="M32">
        <v>6.34</v>
      </c>
      <c r="N32">
        <v>7.3230000000000004</v>
      </c>
      <c r="O32">
        <f>IFERROR(AVERAGEIF(H32:N32,"&gt;0"),"")</f>
        <v>7.4261428571428567</v>
      </c>
      <c r="P32">
        <v>21.3</v>
      </c>
      <c r="R32">
        <f>IF(H32=0,0,(H32-$P32))</f>
        <v>-13.8</v>
      </c>
      <c r="S32">
        <f>IF(I32=0,0,(I32-$P32))</f>
        <v>-16</v>
      </c>
      <c r="T32">
        <f>IF(J32=0,0,(J32-$P32))</f>
        <v>-12.790000000000001</v>
      </c>
      <c r="U32">
        <f>IF(K32=0,0,(K32-$P32))</f>
        <v>-15.600000000000001</v>
      </c>
      <c r="V32">
        <f>IF(L32=0,0,(L32-$P32))</f>
        <v>-9.99</v>
      </c>
      <c r="W32">
        <f>IF(M32=0,0,(M32-$P32))</f>
        <v>-14.96</v>
      </c>
      <c r="X32">
        <f>IF(N32=0,0,(N32-$P32))</f>
        <v>-13.977</v>
      </c>
      <c r="Y32">
        <f>IFERROR(IF(O32=0,0,(O32-$P32)),0)</f>
        <v>-13.873857142857144</v>
      </c>
      <c r="AA32">
        <f t="shared" si="2"/>
        <v>13.8</v>
      </c>
      <c r="AB32">
        <f t="shared" si="20"/>
        <v>16</v>
      </c>
      <c r="AC32">
        <f t="shared" si="21"/>
        <v>12.790000000000001</v>
      </c>
      <c r="AD32">
        <f t="shared" si="22"/>
        <v>15.600000000000001</v>
      </c>
      <c r="AE32">
        <f t="shared" si="23"/>
        <v>9.99</v>
      </c>
      <c r="AF32">
        <f t="shared" si="24"/>
        <v>14.96</v>
      </c>
      <c r="AG32">
        <f t="shared" si="25"/>
        <v>13.977</v>
      </c>
      <c r="AH32">
        <f t="shared" si="26"/>
        <v>13.873857142857144</v>
      </c>
      <c r="AJ32" s="4">
        <f t="shared" si="3"/>
        <v>-0.647887323943662</v>
      </c>
      <c r="AK32" s="4">
        <f t="shared" si="4"/>
        <v>-0.75117370892018775</v>
      </c>
      <c r="AL32" s="4">
        <f t="shared" si="5"/>
        <v>-0.60046948356807517</v>
      </c>
      <c r="AM32" s="4">
        <f t="shared" si="6"/>
        <v>-0.73239436619718312</v>
      </c>
      <c r="AN32" s="4">
        <f t="shared" si="7"/>
        <v>-0.46901408450704224</v>
      </c>
      <c r="AO32" s="4">
        <f t="shared" si="8"/>
        <v>-0.70234741784037558</v>
      </c>
      <c r="AP32" s="4">
        <f t="shared" si="9"/>
        <v>-0.65619718309859154</v>
      </c>
      <c r="AQ32" s="4">
        <f t="shared" si="10"/>
        <v>-0.65135479543930253</v>
      </c>
      <c r="AV32" s="1" t="s">
        <v>518</v>
      </c>
      <c r="AW32">
        <f>AW14-AW31-AW33</f>
        <v>23</v>
      </c>
      <c r="AX32">
        <f>AX14-AX31-AX33</f>
        <v>19</v>
      </c>
      <c r="AY32" s="3">
        <f>AY14-AY31-AY33</f>
        <v>27</v>
      </c>
      <c r="AZ32">
        <f>AZ14-AZ31-AZ33</f>
        <v>22</v>
      </c>
      <c r="BA32">
        <f>BA14-BA31-BA33</f>
        <v>30</v>
      </c>
      <c r="BB32">
        <f>BB14-BB31-BB33</f>
        <v>26</v>
      </c>
      <c r="BC32">
        <f>BC14-BC31-BC33</f>
        <v>20</v>
      </c>
      <c r="BD32">
        <f>BD14-BD31-BD33</f>
        <v>24</v>
      </c>
    </row>
    <row r="33" spans="1:56">
      <c r="A33">
        <v>63</v>
      </c>
      <c r="B33" t="s">
        <v>117</v>
      </c>
      <c r="C33" t="s">
        <v>33</v>
      </c>
      <c r="D33">
        <v>5200</v>
      </c>
      <c r="E33" t="s">
        <v>19</v>
      </c>
      <c r="F33">
        <v>15.395</v>
      </c>
      <c r="G33" t="s">
        <v>118</v>
      </c>
      <c r="H33">
        <v>16.3</v>
      </c>
      <c r="I33">
        <v>12.74</v>
      </c>
      <c r="J33">
        <v>15.38</v>
      </c>
      <c r="K33">
        <v>14.74</v>
      </c>
      <c r="L33">
        <v>16.920000000000002</v>
      </c>
      <c r="M33">
        <v>18.864000000000001</v>
      </c>
      <c r="N33">
        <v>16.588000000000001</v>
      </c>
      <c r="O33">
        <f>IFERROR(AVERAGEIF(H33:N33,"&gt;0"),"")</f>
        <v>15.933142857142858</v>
      </c>
      <c r="P33">
        <v>20.78</v>
      </c>
      <c r="R33">
        <f>IF(H33=0,0,(H33-$P33))</f>
        <v>-4.4800000000000004</v>
      </c>
      <c r="S33">
        <f>IF(I33=0,0,(I33-$P33))</f>
        <v>-8.0400000000000009</v>
      </c>
      <c r="T33">
        <f>IF(J33=0,0,(J33-$P33))</f>
        <v>-5.4</v>
      </c>
      <c r="U33">
        <f>IF(K33=0,0,(K33-$P33))</f>
        <v>-6.0400000000000009</v>
      </c>
      <c r="V33">
        <f>IF(L33=0,0,(L33-$P33))</f>
        <v>-3.8599999999999994</v>
      </c>
      <c r="W33">
        <f>IF(M33=0,0,(M33-$P33))</f>
        <v>-1.9160000000000004</v>
      </c>
      <c r="X33">
        <f>IF(N33=0,0,(N33-$P33))</f>
        <v>-4.1920000000000002</v>
      </c>
      <c r="Y33">
        <f>IFERROR(IF(O33=0,0,(O33-$P33)),0)</f>
        <v>-4.846857142857143</v>
      </c>
      <c r="AA33">
        <f t="shared" si="2"/>
        <v>4.4800000000000004</v>
      </c>
      <c r="AB33">
        <f t="shared" si="20"/>
        <v>8.0400000000000009</v>
      </c>
      <c r="AC33">
        <f t="shared" si="21"/>
        <v>5.4</v>
      </c>
      <c r="AD33">
        <f t="shared" si="22"/>
        <v>6.0400000000000009</v>
      </c>
      <c r="AE33">
        <f t="shared" si="23"/>
        <v>3.8599999999999994</v>
      </c>
      <c r="AF33">
        <f t="shared" si="24"/>
        <v>1.9160000000000004</v>
      </c>
      <c r="AG33">
        <f t="shared" si="25"/>
        <v>4.1920000000000002</v>
      </c>
      <c r="AH33">
        <f t="shared" si="26"/>
        <v>4.846857142857143</v>
      </c>
      <c r="AJ33" s="4">
        <f t="shared" si="3"/>
        <v>-0.21559191530317615</v>
      </c>
      <c r="AK33" s="4">
        <f t="shared" si="4"/>
        <v>-0.3869104908565929</v>
      </c>
      <c r="AL33" s="4">
        <f t="shared" si="5"/>
        <v>-0.25986525505293551</v>
      </c>
      <c r="AM33" s="4">
        <f t="shared" si="6"/>
        <v>-0.29066410009624644</v>
      </c>
      <c r="AN33" s="4">
        <f t="shared" si="7"/>
        <v>-0.18575553416746868</v>
      </c>
      <c r="AO33" s="4">
        <f t="shared" si="8"/>
        <v>-9.2204042348411952E-2</v>
      </c>
      <c r="AP33" s="4">
        <f t="shared" si="9"/>
        <v>-0.20173243503368624</v>
      </c>
      <c r="AQ33" s="4">
        <f t="shared" si="10"/>
        <v>-0.23324625326550252</v>
      </c>
      <c r="AV33" t="s">
        <v>520</v>
      </c>
      <c r="AW33">
        <f>COUNTIF(AJ2:AJ101,"&lt;-.25")</f>
        <v>53</v>
      </c>
      <c r="AX33">
        <f>COUNTIF(AK2:AK101,"&lt;-.25")</f>
        <v>54</v>
      </c>
      <c r="AY33">
        <f>COUNTIF(AL2:AL101,"&lt;-.25")</f>
        <v>59</v>
      </c>
      <c r="AZ33">
        <f>COUNTIF(AM2:AM101,"&lt;-.25")</f>
        <v>51</v>
      </c>
      <c r="BA33">
        <f>COUNTIF(AN2:AN101,"&lt;-.25")</f>
        <v>58</v>
      </c>
      <c r="BB33">
        <f>COUNTIF(AO2:AO101,"&lt;-.25")</f>
        <v>59</v>
      </c>
      <c r="BC33">
        <f>COUNTIF(AP2:AP101,"&lt;-.25")</f>
        <v>60</v>
      </c>
      <c r="BD33">
        <f>COUNTIF(AQ2:AQ101,"&lt;-.25")</f>
        <v>60</v>
      </c>
    </row>
    <row r="34" spans="1:56">
      <c r="A34">
        <v>192</v>
      </c>
      <c r="B34" t="s">
        <v>250</v>
      </c>
      <c r="C34" t="s">
        <v>15</v>
      </c>
      <c r="D34">
        <v>3400</v>
      </c>
      <c r="E34" t="s">
        <v>39</v>
      </c>
      <c r="F34">
        <v>5.9749999999999996</v>
      </c>
      <c r="G34" t="s">
        <v>61</v>
      </c>
      <c r="H34">
        <v>7.5</v>
      </c>
      <c r="I34">
        <v>4.2</v>
      </c>
      <c r="J34">
        <v>9.52</v>
      </c>
      <c r="K34">
        <v>4.0999999999999996</v>
      </c>
      <c r="L34">
        <v>11.21</v>
      </c>
      <c r="M34">
        <v>6.88</v>
      </c>
      <c r="N34">
        <v>11.425000000000001</v>
      </c>
      <c r="O34">
        <f>IFERROR(AVERAGEIF(H34:N34,"&gt;0"),"")</f>
        <v>7.83357142857143</v>
      </c>
      <c r="P34">
        <v>20.5</v>
      </c>
      <c r="R34">
        <f>IF(H34=0,0,(H34-$P34))</f>
        <v>-13</v>
      </c>
      <c r="S34">
        <f>IF(I34=0,0,(I34-$P34))</f>
        <v>-16.3</v>
      </c>
      <c r="T34">
        <f>IF(J34=0,0,(J34-$P34))</f>
        <v>-10.98</v>
      </c>
      <c r="U34">
        <f>IF(K34=0,0,(K34-$P34))</f>
        <v>-16.399999999999999</v>
      </c>
      <c r="V34">
        <f>IF(L34=0,0,(L34-$P34))</f>
        <v>-9.2899999999999991</v>
      </c>
      <c r="W34">
        <f>IF(M34=0,0,(M34-$P34))</f>
        <v>-13.620000000000001</v>
      </c>
      <c r="X34">
        <f>IF(N34=0,0,(N34-$P34))</f>
        <v>-9.0749999999999993</v>
      </c>
      <c r="Y34">
        <f>IFERROR(IF(O34=0,0,(O34-$P34)),0)</f>
        <v>-12.66642857142857</v>
      </c>
      <c r="AA34">
        <f t="shared" si="2"/>
        <v>13</v>
      </c>
      <c r="AB34">
        <f t="shared" si="20"/>
        <v>16.3</v>
      </c>
      <c r="AC34">
        <f t="shared" si="21"/>
        <v>10.98</v>
      </c>
      <c r="AD34">
        <f t="shared" si="22"/>
        <v>16.399999999999999</v>
      </c>
      <c r="AE34">
        <f t="shared" si="23"/>
        <v>9.2899999999999991</v>
      </c>
      <c r="AF34">
        <f t="shared" si="24"/>
        <v>13.620000000000001</v>
      </c>
      <c r="AG34">
        <f t="shared" si="25"/>
        <v>9.0749999999999993</v>
      </c>
      <c r="AH34">
        <f t="shared" si="26"/>
        <v>12.66642857142857</v>
      </c>
      <c r="AJ34" s="4">
        <f t="shared" si="3"/>
        <v>-0.63414634146341464</v>
      </c>
      <c r="AK34" s="4">
        <f t="shared" si="4"/>
        <v>-0.79512195121951224</v>
      </c>
      <c r="AL34" s="4">
        <f t="shared" si="5"/>
        <v>-0.53560975609756101</v>
      </c>
      <c r="AM34" s="4">
        <f t="shared" si="6"/>
        <v>-0.79999999999999993</v>
      </c>
      <c r="AN34" s="4">
        <f t="shared" si="7"/>
        <v>-0.45317073170731703</v>
      </c>
      <c r="AO34" s="4">
        <f t="shared" si="8"/>
        <v>-0.66439024390243906</v>
      </c>
      <c r="AP34" s="4">
        <f t="shared" si="9"/>
        <v>-0.44268292682926824</v>
      </c>
      <c r="AQ34" s="4">
        <f t="shared" si="10"/>
        <v>-0.61787456445993028</v>
      </c>
      <c r="AV34" t="s">
        <v>516</v>
      </c>
      <c r="AW34">
        <f>COUNTIF(AJ2:AJ101,"&lt;-.5")</f>
        <v>31</v>
      </c>
      <c r="AX34">
        <f>COUNTIF(AK2:AK101,"&lt;-.5")</f>
        <v>29</v>
      </c>
      <c r="AY34">
        <f>COUNTIF(AL2:AL101,"&lt;-.5")</f>
        <v>30</v>
      </c>
      <c r="AZ34">
        <f>COUNTIF(AM2:AM101,"&lt;-.5")</f>
        <v>30</v>
      </c>
      <c r="BA34">
        <f>COUNTIF(AN2:AN101,"&lt;-.5")</f>
        <v>24</v>
      </c>
      <c r="BB34">
        <f>COUNTIF(AO2:AO101,"&lt;-.5")</f>
        <v>29</v>
      </c>
      <c r="BC34">
        <f>COUNTIF(AP2:AP101,"&lt;-.5")</f>
        <v>38</v>
      </c>
      <c r="BD34">
        <f>COUNTIF(AQ2:AQ101,"&lt;-.5")</f>
        <v>31</v>
      </c>
    </row>
    <row r="35" spans="1:56">
      <c r="A35">
        <v>144</v>
      </c>
      <c r="B35" t="s">
        <v>201</v>
      </c>
      <c r="C35" t="s">
        <v>25</v>
      </c>
      <c r="D35">
        <v>4300</v>
      </c>
      <c r="E35" t="s">
        <v>34</v>
      </c>
      <c r="F35">
        <v>11.75</v>
      </c>
      <c r="G35" t="s">
        <v>121</v>
      </c>
      <c r="H35">
        <v>11</v>
      </c>
      <c r="I35">
        <v>13.7</v>
      </c>
      <c r="J35">
        <v>13.61</v>
      </c>
      <c r="K35">
        <v>12.6</v>
      </c>
      <c r="L35">
        <v>14.61</v>
      </c>
      <c r="M35">
        <v>13.27</v>
      </c>
      <c r="N35">
        <v>13.387</v>
      </c>
      <c r="O35">
        <f>IFERROR(AVERAGEIF(H35:N35,"&gt;0"),"")</f>
        <v>13.168142857142858</v>
      </c>
      <c r="P35">
        <v>18.899999999999999</v>
      </c>
      <c r="R35">
        <f>IF(H35=0,0,(H35-$P35))</f>
        <v>-7.8999999999999986</v>
      </c>
      <c r="S35">
        <f>IF(I35=0,0,(I35-$P35))</f>
        <v>-5.1999999999999993</v>
      </c>
      <c r="T35">
        <f>IF(J35=0,0,(J35-$P35))</f>
        <v>-5.2899999999999991</v>
      </c>
      <c r="U35">
        <f>IF(K35=0,0,(K35-$P35))</f>
        <v>-6.2999999999999989</v>
      </c>
      <c r="V35">
        <f>IF(L35=0,0,(L35-$P35))</f>
        <v>-4.2899999999999991</v>
      </c>
      <c r="W35">
        <f>IF(M35=0,0,(M35-$P35))</f>
        <v>-5.629999999999999</v>
      </c>
      <c r="X35">
        <f>IF(N35=0,0,(N35-$P35))</f>
        <v>-5.5129999999999981</v>
      </c>
      <c r="Y35">
        <f>IFERROR(IF(O35=0,0,(O35-$P35)),0)</f>
        <v>-5.731857142857141</v>
      </c>
      <c r="AA35">
        <f t="shared" si="2"/>
        <v>7.8999999999999986</v>
      </c>
      <c r="AB35">
        <f t="shared" si="20"/>
        <v>5.1999999999999993</v>
      </c>
      <c r="AC35">
        <f t="shared" si="21"/>
        <v>5.2899999999999991</v>
      </c>
      <c r="AD35">
        <f t="shared" si="22"/>
        <v>6.2999999999999989</v>
      </c>
      <c r="AE35">
        <f t="shared" si="23"/>
        <v>4.2899999999999991</v>
      </c>
      <c r="AF35">
        <f t="shared" si="24"/>
        <v>5.629999999999999</v>
      </c>
      <c r="AG35">
        <f t="shared" si="25"/>
        <v>5.5129999999999981</v>
      </c>
      <c r="AH35">
        <f t="shared" si="26"/>
        <v>5.731857142857141</v>
      </c>
      <c r="AJ35" s="4">
        <f t="shared" si="3"/>
        <v>-0.41798941798941797</v>
      </c>
      <c r="AK35" s="4">
        <f t="shared" si="4"/>
        <v>-0.27513227513227512</v>
      </c>
      <c r="AL35" s="4">
        <f t="shared" si="5"/>
        <v>-0.27989417989417986</v>
      </c>
      <c r="AM35" s="4">
        <f t="shared" si="6"/>
        <v>-0.33333333333333331</v>
      </c>
      <c r="AN35" s="4">
        <f t="shared" si="7"/>
        <v>-0.22698412698412695</v>
      </c>
      <c r="AO35" s="4">
        <f t="shared" si="8"/>
        <v>-0.29788359788359786</v>
      </c>
      <c r="AP35" s="4">
        <f t="shared" si="9"/>
        <v>-0.29169312169312162</v>
      </c>
      <c r="AQ35" s="4">
        <f t="shared" si="10"/>
        <v>-0.30327286470143605</v>
      </c>
      <c r="AV35" t="s">
        <v>517</v>
      </c>
      <c r="AW35">
        <f>COUNTIF(AJ2:AJ101,"&lt;-.75")</f>
        <v>6</v>
      </c>
      <c r="AX35">
        <f>COUNTIF(AK2:AK101,"&lt;-.75")</f>
        <v>11</v>
      </c>
      <c r="AY35">
        <f>COUNTIF(AL2:AL101,"&lt;-.75")</f>
        <v>3</v>
      </c>
      <c r="AZ35">
        <f>COUNTIF(AM2:AM101,"&lt;-.75")</f>
        <v>11</v>
      </c>
      <c r="BA35">
        <f>COUNTIF(AN2:AN101,"&lt;-.75")</f>
        <v>4</v>
      </c>
      <c r="BB35">
        <f>COUNTIF(AO2:AO101,"&lt;-.75")</f>
        <v>7</v>
      </c>
      <c r="BC35">
        <f>COUNTIF(AP2:AP101,"&lt;-.75")</f>
        <v>8</v>
      </c>
      <c r="BD35">
        <f>COUNTIF(AQ2:AQ101,"&lt;-.75")</f>
        <v>5</v>
      </c>
    </row>
    <row r="36" spans="1:56">
      <c r="A36">
        <v>183</v>
      </c>
      <c r="B36" t="s">
        <v>241</v>
      </c>
      <c r="C36" t="s">
        <v>25</v>
      </c>
      <c r="D36">
        <v>3500</v>
      </c>
      <c r="E36" t="s">
        <v>52</v>
      </c>
      <c r="F36">
        <v>8.9</v>
      </c>
      <c r="G36" t="s">
        <v>74</v>
      </c>
      <c r="H36">
        <v>4.5</v>
      </c>
      <c r="I36">
        <v>6.9</v>
      </c>
      <c r="J36">
        <v>11.71</v>
      </c>
      <c r="K36">
        <v>7.7</v>
      </c>
      <c r="L36">
        <v>5.17</v>
      </c>
      <c r="M36">
        <v>6.44</v>
      </c>
      <c r="N36">
        <v>8.1959999999999997</v>
      </c>
      <c r="O36">
        <f>IFERROR(AVERAGEIF(H36:N36,"&gt;0"),"")</f>
        <v>7.2308571428571415</v>
      </c>
      <c r="P36">
        <v>18.600000000000001</v>
      </c>
      <c r="R36">
        <f>IF(H36=0,0,(H36-$P36))</f>
        <v>-14.100000000000001</v>
      </c>
      <c r="S36">
        <f>IF(I36=0,0,(I36-$P36))</f>
        <v>-11.700000000000001</v>
      </c>
      <c r="T36">
        <f>IF(J36=0,0,(J36-$P36))</f>
        <v>-6.8900000000000006</v>
      </c>
      <c r="U36">
        <f>IF(K36=0,0,(K36-$P36))</f>
        <v>-10.900000000000002</v>
      </c>
      <c r="V36">
        <f>IF(L36=0,0,(L36-$P36))</f>
        <v>-13.430000000000001</v>
      </c>
      <c r="W36">
        <f>IF(M36=0,0,(M36-$P36))</f>
        <v>-12.16</v>
      </c>
      <c r="X36">
        <f>IF(N36=0,0,(N36-$P36))</f>
        <v>-10.404000000000002</v>
      </c>
      <c r="Y36">
        <f>IFERROR(IF(O36=0,0,(O36-$P36)),0)</f>
        <v>-11.36914285714286</v>
      </c>
      <c r="AA36">
        <f t="shared" si="2"/>
        <v>14.100000000000001</v>
      </c>
      <c r="AB36">
        <f t="shared" si="20"/>
        <v>11.700000000000001</v>
      </c>
      <c r="AC36">
        <f t="shared" si="21"/>
        <v>6.8900000000000006</v>
      </c>
      <c r="AD36">
        <f t="shared" si="22"/>
        <v>10.900000000000002</v>
      </c>
      <c r="AE36">
        <f t="shared" si="23"/>
        <v>13.430000000000001</v>
      </c>
      <c r="AF36">
        <f t="shared" si="24"/>
        <v>12.16</v>
      </c>
      <c r="AG36">
        <f t="shared" si="25"/>
        <v>10.404000000000002</v>
      </c>
      <c r="AH36">
        <f t="shared" si="26"/>
        <v>11.36914285714286</v>
      </c>
      <c r="AJ36" s="4">
        <f t="shared" si="3"/>
        <v>-0.75806451612903225</v>
      </c>
      <c r="AK36" s="4">
        <f t="shared" si="4"/>
        <v>-0.62903225806451613</v>
      </c>
      <c r="AL36" s="4">
        <f t="shared" si="5"/>
        <v>-0.37043010752688171</v>
      </c>
      <c r="AM36" s="4">
        <f t="shared" si="6"/>
        <v>-0.58602150537634412</v>
      </c>
      <c r="AN36" s="4">
        <f t="shared" si="7"/>
        <v>-0.72204301075268817</v>
      </c>
      <c r="AO36" s="4">
        <f t="shared" si="8"/>
        <v>-0.65376344086021498</v>
      </c>
      <c r="AP36" s="4">
        <f t="shared" si="9"/>
        <v>-0.5593548387096775</v>
      </c>
      <c r="AQ36" s="4">
        <f t="shared" si="10"/>
        <v>-0.61124423963133656</v>
      </c>
    </row>
    <row r="37" spans="1:56">
      <c r="A37">
        <v>58</v>
      </c>
      <c r="B37" t="s">
        <v>112</v>
      </c>
      <c r="C37" t="s">
        <v>33</v>
      </c>
      <c r="D37">
        <v>5300</v>
      </c>
      <c r="E37" t="s">
        <v>39</v>
      </c>
      <c r="F37">
        <v>14.513</v>
      </c>
      <c r="G37" t="s">
        <v>61</v>
      </c>
      <c r="H37">
        <v>19</v>
      </c>
      <c r="I37">
        <v>17.739999999999998</v>
      </c>
      <c r="J37">
        <v>14.61</v>
      </c>
      <c r="K37">
        <v>18.739999999999998</v>
      </c>
      <c r="L37">
        <v>16.3</v>
      </c>
      <c r="M37">
        <v>18.776</v>
      </c>
      <c r="N37">
        <v>16.739599999999999</v>
      </c>
      <c r="O37">
        <f>IFERROR(AVERAGEIF(H37:N37,"&gt;0"),"")</f>
        <v>17.415085714285713</v>
      </c>
      <c r="P37">
        <v>18.579999999999998</v>
      </c>
      <c r="R37">
        <f>IF(H37=0,0,(H37-$P37))</f>
        <v>0.42000000000000171</v>
      </c>
      <c r="S37">
        <f>IF(I37=0,0,(I37-$P37))</f>
        <v>-0.83999999999999986</v>
      </c>
      <c r="T37">
        <f>IF(J37=0,0,(J37-$P37))</f>
        <v>-3.9699999999999989</v>
      </c>
      <c r="U37">
        <f>IF(K37=0,0,(K37-$P37))</f>
        <v>0.16000000000000014</v>
      </c>
      <c r="V37">
        <f>IF(L37=0,0,(L37-$P37))</f>
        <v>-2.2799999999999976</v>
      </c>
      <c r="W37">
        <f>IF(M37=0,0,(M37-$P37))</f>
        <v>0.19600000000000151</v>
      </c>
      <c r="X37">
        <f>IF(N37=0,0,(N37-$P37))</f>
        <v>-1.8403999999999989</v>
      </c>
      <c r="Y37">
        <f>IFERROR(IF(O37=0,0,(O37-$P37)),0)</f>
        <v>-1.1649142857142856</v>
      </c>
      <c r="AA37">
        <f t="shared" si="2"/>
        <v>0.42000000000000171</v>
      </c>
      <c r="AB37">
        <f t="shared" si="20"/>
        <v>0.83999999999999986</v>
      </c>
      <c r="AC37">
        <f t="shared" si="21"/>
        <v>3.9699999999999989</v>
      </c>
      <c r="AD37">
        <f t="shared" si="22"/>
        <v>0.16000000000000014</v>
      </c>
      <c r="AE37">
        <f t="shared" si="23"/>
        <v>2.2799999999999976</v>
      </c>
      <c r="AF37">
        <f t="shared" si="24"/>
        <v>0.19600000000000151</v>
      </c>
      <c r="AG37">
        <f t="shared" si="25"/>
        <v>1.8403999999999989</v>
      </c>
      <c r="AH37">
        <f t="shared" si="26"/>
        <v>1.1649142857142856</v>
      </c>
      <c r="AJ37" s="4">
        <f t="shared" si="3"/>
        <v>2.2604951560818178E-2</v>
      </c>
      <c r="AK37" s="4">
        <f t="shared" si="4"/>
        <v>-4.5209903121636162E-2</v>
      </c>
      <c r="AL37" s="4">
        <f t="shared" si="5"/>
        <v>-0.2136706135629709</v>
      </c>
      <c r="AM37" s="4">
        <f t="shared" si="6"/>
        <v>8.611410118406897E-3</v>
      </c>
      <c r="AN37" s="4">
        <f t="shared" si="7"/>
        <v>-0.12271259418729805</v>
      </c>
      <c r="AO37" s="4">
        <f t="shared" si="8"/>
        <v>1.0548977395048521E-2</v>
      </c>
      <c r="AP37" s="4">
        <f t="shared" si="9"/>
        <v>-9.90527448869752E-2</v>
      </c>
      <c r="AQ37" s="4">
        <f t="shared" si="10"/>
        <v>-6.2697216669229588E-2</v>
      </c>
    </row>
    <row r="38" spans="1:56">
      <c r="A38">
        <v>6</v>
      </c>
      <c r="B38" t="s">
        <v>32</v>
      </c>
      <c r="C38" t="s">
        <v>33</v>
      </c>
      <c r="D38">
        <v>7900</v>
      </c>
      <c r="E38" t="s">
        <v>34</v>
      </c>
      <c r="F38">
        <v>24.875</v>
      </c>
      <c r="G38" t="s">
        <v>35</v>
      </c>
      <c r="H38">
        <v>21.5</v>
      </c>
      <c r="I38">
        <v>25.2</v>
      </c>
      <c r="J38">
        <v>23.03</v>
      </c>
      <c r="K38">
        <v>25.2</v>
      </c>
      <c r="L38">
        <v>19.510000000000002</v>
      </c>
      <c r="M38">
        <v>19.431999999999999</v>
      </c>
      <c r="N38">
        <v>25.459599999999998</v>
      </c>
      <c r="O38">
        <f>IFERROR(AVERAGEIF(H38:N38,"&gt;0"),"")</f>
        <v>22.761657142857143</v>
      </c>
      <c r="P38">
        <v>18.54</v>
      </c>
      <c r="R38">
        <f>IF(H38=0,0,(H38-$P38))</f>
        <v>2.9600000000000009</v>
      </c>
      <c r="S38">
        <f>IF(I38=0,0,(I38-$P38))</f>
        <v>6.66</v>
      </c>
      <c r="T38">
        <f>IF(J38=0,0,(J38-$P38))</f>
        <v>4.490000000000002</v>
      </c>
      <c r="U38">
        <f>IF(K38=0,0,(K38-$P38))</f>
        <v>6.66</v>
      </c>
      <c r="V38">
        <f>IF(L38=0,0,(L38-$P38))</f>
        <v>0.97000000000000242</v>
      </c>
      <c r="W38">
        <f>IF(M38=0,0,(M38-$P38))</f>
        <v>0.89199999999999946</v>
      </c>
      <c r="X38">
        <f>IF(N38=0,0,(N38-$P38))</f>
        <v>6.9195999999999991</v>
      </c>
      <c r="Y38">
        <f>IFERROR(IF(O38=0,0,(O38-$P38)),0)</f>
        <v>4.2216571428571434</v>
      </c>
      <c r="AA38">
        <f t="shared" si="2"/>
        <v>2.9600000000000009</v>
      </c>
      <c r="AB38">
        <f t="shared" si="20"/>
        <v>6.66</v>
      </c>
      <c r="AC38">
        <f t="shared" si="21"/>
        <v>4.490000000000002</v>
      </c>
      <c r="AD38">
        <f t="shared" si="22"/>
        <v>6.66</v>
      </c>
      <c r="AE38">
        <f t="shared" si="23"/>
        <v>0.97000000000000242</v>
      </c>
      <c r="AF38">
        <f t="shared" si="24"/>
        <v>0.89199999999999946</v>
      </c>
      <c r="AG38">
        <f t="shared" si="25"/>
        <v>6.9195999999999991</v>
      </c>
      <c r="AH38">
        <f t="shared" si="26"/>
        <v>4.2216571428571434</v>
      </c>
      <c r="AJ38" s="4">
        <f t="shared" si="3"/>
        <v>0.15965480043149952</v>
      </c>
      <c r="AK38" s="4">
        <f t="shared" si="4"/>
        <v>0.35922330097087379</v>
      </c>
      <c r="AL38" s="4">
        <f t="shared" si="5"/>
        <v>0.24217907227615978</v>
      </c>
      <c r="AM38" s="4">
        <f t="shared" si="6"/>
        <v>0.35922330097087379</v>
      </c>
      <c r="AN38" s="4">
        <f t="shared" si="7"/>
        <v>5.2319309600863131E-2</v>
      </c>
      <c r="AO38" s="4">
        <f t="shared" si="8"/>
        <v>4.811218985976265E-2</v>
      </c>
      <c r="AP38" s="4">
        <f t="shared" si="9"/>
        <v>0.3732254584681769</v>
      </c>
      <c r="AQ38" s="4">
        <f t="shared" si="10"/>
        <v>0.2277053475111728</v>
      </c>
    </row>
    <row r="39" spans="1:56">
      <c r="A39">
        <v>252</v>
      </c>
      <c r="B39" t="s">
        <v>310</v>
      </c>
      <c r="C39" t="s">
        <v>25</v>
      </c>
      <c r="D39">
        <v>3000</v>
      </c>
      <c r="E39" t="s">
        <v>30</v>
      </c>
      <c r="F39">
        <v>7.6</v>
      </c>
      <c r="G39" t="s">
        <v>71</v>
      </c>
      <c r="H39">
        <v>2</v>
      </c>
      <c r="I39">
        <v>1.6</v>
      </c>
      <c r="J39">
        <v>6.19</v>
      </c>
      <c r="K39">
        <v>2</v>
      </c>
      <c r="L39">
        <v>3.88</v>
      </c>
      <c r="M39">
        <v>0.01</v>
      </c>
      <c r="N39">
        <v>1.83</v>
      </c>
      <c r="O39">
        <f>IFERROR(AVERAGEIF(H39:N39,"&gt;0"),"")</f>
        <v>2.5014285714285718</v>
      </c>
      <c r="P39">
        <v>18.5</v>
      </c>
      <c r="R39">
        <f>IF(H39=0,0,(H39-$P39))</f>
        <v>-16.5</v>
      </c>
      <c r="S39">
        <f>IF(I39=0,0,(I39-$P39))</f>
        <v>-16.899999999999999</v>
      </c>
      <c r="T39">
        <f>IF(J39=0,0,(J39-$P39))</f>
        <v>-12.309999999999999</v>
      </c>
      <c r="U39">
        <f>IF(K39=0,0,(K39-$P39))</f>
        <v>-16.5</v>
      </c>
      <c r="V39">
        <f>IF(L39=0,0,(L39-$P39))</f>
        <v>-14.620000000000001</v>
      </c>
      <c r="W39">
        <f>IF(M39=0,0,(M39-$P39))</f>
        <v>-18.489999999999998</v>
      </c>
      <c r="X39">
        <f>IF(N39=0,0,(N39-$P39))</f>
        <v>-16.670000000000002</v>
      </c>
      <c r="Y39">
        <f>IFERROR(IF(O39=0,0,(O39-$P39)),0)</f>
        <v>-15.998571428571427</v>
      </c>
      <c r="AA39">
        <f t="shared" si="2"/>
        <v>16.5</v>
      </c>
      <c r="AB39">
        <f t="shared" si="20"/>
        <v>16.899999999999999</v>
      </c>
      <c r="AC39">
        <f t="shared" si="21"/>
        <v>12.309999999999999</v>
      </c>
      <c r="AD39">
        <f t="shared" si="22"/>
        <v>16.5</v>
      </c>
      <c r="AE39">
        <f t="shared" si="23"/>
        <v>14.620000000000001</v>
      </c>
      <c r="AF39">
        <f t="shared" si="24"/>
        <v>18.489999999999998</v>
      </c>
      <c r="AG39">
        <f t="shared" si="25"/>
        <v>16.670000000000002</v>
      </c>
      <c r="AH39">
        <f t="shared" si="26"/>
        <v>15.998571428571427</v>
      </c>
      <c r="AJ39" s="4">
        <f t="shared" si="3"/>
        <v>-0.89189189189189189</v>
      </c>
      <c r="AK39" s="4">
        <f t="shared" si="4"/>
        <v>-0.9135135135135134</v>
      </c>
      <c r="AL39" s="4">
        <f t="shared" si="5"/>
        <v>-0.66540540540540538</v>
      </c>
      <c r="AM39" s="4">
        <f t="shared" si="6"/>
        <v>-0.89189189189189189</v>
      </c>
      <c r="AN39" s="4">
        <f t="shared" si="7"/>
        <v>-0.7902702702702703</v>
      </c>
      <c r="AO39" s="4">
        <f t="shared" si="8"/>
        <v>-0.99945945945945935</v>
      </c>
      <c r="AP39" s="4">
        <f t="shared" si="9"/>
        <v>-0.9010810810810812</v>
      </c>
      <c r="AQ39" s="4">
        <f t="shared" si="10"/>
        <v>-0.86478764478764469</v>
      </c>
    </row>
    <row r="40" spans="1:56">
      <c r="A40">
        <v>26</v>
      </c>
      <c r="B40" t="s">
        <v>69</v>
      </c>
      <c r="C40" t="s">
        <v>33</v>
      </c>
      <c r="D40">
        <v>6600</v>
      </c>
      <c r="E40" t="s">
        <v>48</v>
      </c>
      <c r="F40">
        <v>23.35</v>
      </c>
      <c r="G40" t="s">
        <v>66</v>
      </c>
      <c r="H40">
        <v>18.2</v>
      </c>
      <c r="I40">
        <v>22.34</v>
      </c>
      <c r="J40">
        <v>17.54</v>
      </c>
      <c r="K40">
        <v>23.34</v>
      </c>
      <c r="L40">
        <v>18.071999999999999</v>
      </c>
      <c r="M40">
        <v>26.228000000000002</v>
      </c>
      <c r="N40">
        <v>20.1998</v>
      </c>
      <c r="O40">
        <f>IFERROR(AVERAGEIF(H40:N40,"&gt;0"),"")</f>
        <v>20.845685714285715</v>
      </c>
      <c r="P40">
        <v>18.34</v>
      </c>
      <c r="R40">
        <f>IF(H40=0,0,(H40-$P40))</f>
        <v>-0.14000000000000057</v>
      </c>
      <c r="S40">
        <f>IF(I40=0,0,(I40-$P40))</f>
        <v>4</v>
      </c>
      <c r="T40">
        <f>IF(J40=0,0,(J40-$P40))</f>
        <v>-0.80000000000000071</v>
      </c>
      <c r="U40">
        <f>IF(K40=0,0,(K40-$P40))</f>
        <v>5</v>
      </c>
      <c r="V40">
        <f>IF(L40=0,0,(L40-$P40))</f>
        <v>-0.26800000000000068</v>
      </c>
      <c r="W40">
        <f>IF(M40=0,0,(M40-$P40))</f>
        <v>7.8880000000000017</v>
      </c>
      <c r="X40">
        <f>IF(N40=0,0,(N40-$P40))</f>
        <v>1.8597999999999999</v>
      </c>
      <c r="Y40">
        <f>IFERROR(IF(O40=0,0,(O40-$P40)),0)</f>
        <v>2.5056857142857147</v>
      </c>
      <c r="AA40">
        <f t="shared" si="2"/>
        <v>0.14000000000000057</v>
      </c>
      <c r="AB40">
        <f t="shared" si="20"/>
        <v>4</v>
      </c>
      <c r="AC40">
        <f t="shared" si="21"/>
        <v>0.80000000000000071</v>
      </c>
      <c r="AD40">
        <f t="shared" si="22"/>
        <v>5</v>
      </c>
      <c r="AE40">
        <f t="shared" si="23"/>
        <v>0.26800000000000068</v>
      </c>
      <c r="AF40">
        <f t="shared" si="24"/>
        <v>7.8880000000000017</v>
      </c>
      <c r="AG40">
        <f t="shared" si="25"/>
        <v>1.8597999999999999</v>
      </c>
      <c r="AH40">
        <f t="shared" si="26"/>
        <v>2.5056857142857147</v>
      </c>
      <c r="AJ40" s="4">
        <f t="shared" si="3"/>
        <v>-7.6335877862595729E-3</v>
      </c>
      <c r="AK40" s="4">
        <f t="shared" si="4"/>
        <v>0.21810250817884405</v>
      </c>
      <c r="AL40" s="4">
        <f t="shared" si="5"/>
        <v>-4.3620501635768853E-2</v>
      </c>
      <c r="AM40" s="4">
        <f t="shared" si="6"/>
        <v>0.27262813522355506</v>
      </c>
      <c r="AN40" s="4">
        <f t="shared" si="7"/>
        <v>-1.4612868047982589E-2</v>
      </c>
      <c r="AO40" s="4">
        <f t="shared" si="8"/>
        <v>0.43009814612868058</v>
      </c>
      <c r="AP40" s="4">
        <f t="shared" si="9"/>
        <v>0.10140676117775355</v>
      </c>
      <c r="AQ40" s="4">
        <f t="shared" si="10"/>
        <v>0.13662408474840321</v>
      </c>
    </row>
    <row r="41" spans="1:56">
      <c r="A41">
        <v>320</v>
      </c>
      <c r="B41" t="s">
        <v>378</v>
      </c>
      <c r="C41" t="s">
        <v>15</v>
      </c>
      <c r="D41">
        <v>3000</v>
      </c>
      <c r="E41" t="s">
        <v>52</v>
      </c>
      <c r="F41">
        <v>2.633</v>
      </c>
      <c r="G41" t="s">
        <v>74</v>
      </c>
      <c r="H41">
        <v>2</v>
      </c>
      <c r="I41">
        <v>6.8</v>
      </c>
      <c r="J41">
        <v>3.64</v>
      </c>
      <c r="K41">
        <v>6.4</v>
      </c>
      <c r="L41">
        <v>1.89</v>
      </c>
      <c r="M41">
        <v>0.2</v>
      </c>
      <c r="N41">
        <v>4.0624000000000002</v>
      </c>
      <c r="O41">
        <f>IFERROR(AVERAGEIF(H41:N41,"&gt;0"),"")</f>
        <v>3.5703428571428577</v>
      </c>
      <c r="P41">
        <v>17.8</v>
      </c>
      <c r="R41">
        <f>IF(H41=0,0,(H41-$P41))</f>
        <v>-15.8</v>
      </c>
      <c r="S41">
        <f>IF(I41=0,0,(I41-$P41))</f>
        <v>-11</v>
      </c>
      <c r="T41">
        <f>IF(J41=0,0,(J41-$P41))</f>
        <v>-14.16</v>
      </c>
      <c r="U41">
        <f>IF(K41=0,0,(K41-$P41))</f>
        <v>-11.4</v>
      </c>
      <c r="V41">
        <f>IF(L41=0,0,(L41-$P41))</f>
        <v>-15.91</v>
      </c>
      <c r="W41">
        <f>IF(M41=0,0,(M41-$P41))</f>
        <v>-17.600000000000001</v>
      </c>
      <c r="X41">
        <f>IF(N41=0,0,(N41-$P41))</f>
        <v>-13.7376</v>
      </c>
      <c r="Y41">
        <f>IFERROR(IF(O41=0,0,(O41-$P41)),0)</f>
        <v>-14.229657142857143</v>
      </c>
      <c r="AA41">
        <f t="shared" si="2"/>
        <v>15.8</v>
      </c>
      <c r="AB41">
        <f t="shared" si="20"/>
        <v>11</v>
      </c>
      <c r="AC41">
        <f t="shared" si="21"/>
        <v>14.16</v>
      </c>
      <c r="AD41">
        <f t="shared" si="22"/>
        <v>11.4</v>
      </c>
      <c r="AE41">
        <f t="shared" si="23"/>
        <v>15.91</v>
      </c>
      <c r="AF41">
        <f t="shared" si="24"/>
        <v>17.600000000000001</v>
      </c>
      <c r="AG41">
        <f t="shared" si="25"/>
        <v>13.7376</v>
      </c>
      <c r="AH41">
        <f t="shared" si="26"/>
        <v>14.229657142857143</v>
      </c>
      <c r="AJ41" s="4">
        <f t="shared" si="3"/>
        <v>-0.88764044943820231</v>
      </c>
      <c r="AK41" s="4">
        <f t="shared" si="4"/>
        <v>-0.6179775280898876</v>
      </c>
      <c r="AL41" s="4">
        <f t="shared" si="5"/>
        <v>-0.79550561797752806</v>
      </c>
      <c r="AM41" s="4">
        <f t="shared" si="6"/>
        <v>-0.6404494382022472</v>
      </c>
      <c r="AN41" s="4">
        <f t="shared" si="7"/>
        <v>-0.89382022471910105</v>
      </c>
      <c r="AO41" s="4">
        <f t="shared" si="8"/>
        <v>-0.98876404494382031</v>
      </c>
      <c r="AP41" s="4">
        <f t="shared" si="9"/>
        <v>-0.77177528089887637</v>
      </c>
      <c r="AQ41" s="4">
        <f t="shared" si="10"/>
        <v>-0.79941894060995178</v>
      </c>
    </row>
    <row r="42" spans="1:56">
      <c r="A42">
        <v>177</v>
      </c>
      <c r="B42" t="s">
        <v>235</v>
      </c>
      <c r="C42" t="s">
        <v>25</v>
      </c>
      <c r="D42">
        <v>3600</v>
      </c>
      <c r="E42" t="s">
        <v>85</v>
      </c>
      <c r="F42">
        <v>10.3</v>
      </c>
      <c r="G42" t="s">
        <v>86</v>
      </c>
      <c r="H42">
        <v>8</v>
      </c>
      <c r="I42">
        <v>7.2</v>
      </c>
      <c r="J42">
        <v>9.9600000000000009</v>
      </c>
      <c r="K42">
        <v>7.5</v>
      </c>
      <c r="L42">
        <v>8.06</v>
      </c>
      <c r="M42">
        <v>5.15</v>
      </c>
      <c r="N42">
        <v>5.8390000000000004</v>
      </c>
      <c r="O42">
        <f>IFERROR(AVERAGEIF(H42:N42,"&gt;0"),"")</f>
        <v>7.3869999999999996</v>
      </c>
      <c r="P42">
        <v>17.600000000000001</v>
      </c>
      <c r="R42">
        <f>IF(H42=0,0,(H42-$P42))</f>
        <v>-9.6000000000000014</v>
      </c>
      <c r="S42">
        <f>IF(I42=0,0,(I42-$P42))</f>
        <v>-10.400000000000002</v>
      </c>
      <c r="T42">
        <f>IF(J42=0,0,(J42-$P42))</f>
        <v>-7.6400000000000006</v>
      </c>
      <c r="U42">
        <f>IF(K42=0,0,(K42-$P42))</f>
        <v>-10.100000000000001</v>
      </c>
      <c r="V42">
        <f>IF(L42=0,0,(L42-$P42))</f>
        <v>-9.5400000000000009</v>
      </c>
      <c r="W42">
        <f>IF(M42=0,0,(M42-$P42))</f>
        <v>-12.450000000000001</v>
      </c>
      <c r="X42">
        <f>IF(N42=0,0,(N42-$P42))</f>
        <v>-11.761000000000001</v>
      </c>
      <c r="Y42">
        <f>IFERROR(IF(O42=0,0,(O42-$P42)),0)</f>
        <v>-10.213000000000001</v>
      </c>
      <c r="AA42">
        <f t="shared" si="2"/>
        <v>9.6000000000000014</v>
      </c>
      <c r="AB42">
        <f t="shared" si="20"/>
        <v>10.400000000000002</v>
      </c>
      <c r="AC42">
        <f t="shared" si="21"/>
        <v>7.6400000000000006</v>
      </c>
      <c r="AD42">
        <f t="shared" si="22"/>
        <v>10.100000000000001</v>
      </c>
      <c r="AE42">
        <f t="shared" si="23"/>
        <v>9.5400000000000009</v>
      </c>
      <c r="AF42">
        <f t="shared" si="24"/>
        <v>12.450000000000001</v>
      </c>
      <c r="AG42">
        <f t="shared" si="25"/>
        <v>11.761000000000001</v>
      </c>
      <c r="AH42">
        <f t="shared" si="26"/>
        <v>10.213000000000001</v>
      </c>
      <c r="AJ42" s="4">
        <f t="shared" si="3"/>
        <v>-0.54545454545454553</v>
      </c>
      <c r="AK42" s="4">
        <f t="shared" si="4"/>
        <v>-0.59090909090909094</v>
      </c>
      <c r="AL42" s="4">
        <f t="shared" si="5"/>
        <v>-0.43409090909090908</v>
      </c>
      <c r="AM42" s="4">
        <f t="shared" si="6"/>
        <v>-0.57386363636363635</v>
      </c>
      <c r="AN42" s="4">
        <f t="shared" si="7"/>
        <v>-0.54204545454545461</v>
      </c>
      <c r="AO42" s="4">
        <f t="shared" si="8"/>
        <v>-0.70738636363636365</v>
      </c>
      <c r="AP42" s="4">
        <f t="shared" si="9"/>
        <v>-0.66823863636363634</v>
      </c>
      <c r="AQ42" s="4">
        <f t="shared" si="10"/>
        <v>-0.58028409090909094</v>
      </c>
    </row>
    <row r="43" spans="1:56">
      <c r="A43">
        <v>229</v>
      </c>
      <c r="B43" t="s">
        <v>287</v>
      </c>
      <c r="C43" t="s">
        <v>15</v>
      </c>
      <c r="D43">
        <v>3000</v>
      </c>
      <c r="E43" t="s">
        <v>48</v>
      </c>
      <c r="F43">
        <v>3.4249999999999998</v>
      </c>
      <c r="G43" t="s">
        <v>49</v>
      </c>
      <c r="H43">
        <v>4</v>
      </c>
      <c r="I43">
        <v>1.4</v>
      </c>
      <c r="J43">
        <v>3.72</v>
      </c>
      <c r="K43">
        <v>1.7</v>
      </c>
      <c r="L43">
        <v>7.07</v>
      </c>
      <c r="M43">
        <v>9</v>
      </c>
      <c r="N43">
        <v>3.524</v>
      </c>
      <c r="O43">
        <f>IFERROR(AVERAGEIF(H43:N43,"&gt;0"),"")</f>
        <v>4.3448571428571432</v>
      </c>
      <c r="P43">
        <v>17.5</v>
      </c>
      <c r="R43">
        <f>IF(H43=0,0,(H43-$P43))</f>
        <v>-13.5</v>
      </c>
      <c r="S43">
        <f>IF(I43=0,0,(I43-$P43))</f>
        <v>-16.100000000000001</v>
      </c>
      <c r="T43">
        <f>IF(J43=0,0,(J43-$P43))</f>
        <v>-13.78</v>
      </c>
      <c r="U43">
        <f>IF(K43=0,0,(K43-$P43))</f>
        <v>-15.8</v>
      </c>
      <c r="V43">
        <f>IF(L43=0,0,(L43-$P43))</f>
        <v>-10.43</v>
      </c>
      <c r="W43">
        <f>IF(M43=0,0,(M43-$P43))</f>
        <v>-8.5</v>
      </c>
      <c r="X43">
        <f>IF(N43=0,0,(N43-$P43))</f>
        <v>-13.975999999999999</v>
      </c>
      <c r="Y43">
        <f>IFERROR(IF(O43=0,0,(O43-$P43)),0)</f>
        <v>-13.155142857142856</v>
      </c>
      <c r="AA43">
        <f t="shared" si="2"/>
        <v>13.5</v>
      </c>
      <c r="AB43">
        <f t="shared" si="20"/>
        <v>16.100000000000001</v>
      </c>
      <c r="AC43">
        <f t="shared" si="21"/>
        <v>13.78</v>
      </c>
      <c r="AD43">
        <f t="shared" si="22"/>
        <v>15.8</v>
      </c>
      <c r="AE43">
        <f t="shared" si="23"/>
        <v>10.43</v>
      </c>
      <c r="AF43">
        <f t="shared" si="24"/>
        <v>8.5</v>
      </c>
      <c r="AG43">
        <f t="shared" si="25"/>
        <v>13.975999999999999</v>
      </c>
      <c r="AH43">
        <f t="shared" si="26"/>
        <v>13.155142857142856</v>
      </c>
      <c r="AJ43" s="4">
        <f t="shared" si="3"/>
        <v>-0.77142857142857146</v>
      </c>
      <c r="AK43" s="4">
        <f t="shared" si="4"/>
        <v>-0.92</v>
      </c>
      <c r="AL43" s="4">
        <f t="shared" si="5"/>
        <v>-0.78742857142857137</v>
      </c>
      <c r="AM43" s="4">
        <f t="shared" si="6"/>
        <v>-0.90285714285714291</v>
      </c>
      <c r="AN43" s="4">
        <f t="shared" si="7"/>
        <v>-0.59599999999999997</v>
      </c>
      <c r="AO43" s="4">
        <f t="shared" si="8"/>
        <v>-0.48571428571428571</v>
      </c>
      <c r="AP43" s="4">
        <f t="shared" si="9"/>
        <v>-0.79862857142857135</v>
      </c>
      <c r="AQ43" s="4">
        <f t="shared" si="10"/>
        <v>-0.75172244897959173</v>
      </c>
    </row>
    <row r="44" spans="1:56">
      <c r="A44">
        <v>381</v>
      </c>
      <c r="B44" t="s">
        <v>439</v>
      </c>
      <c r="C44" t="s">
        <v>45</v>
      </c>
      <c r="D44">
        <v>2500</v>
      </c>
      <c r="E44" t="s">
        <v>16</v>
      </c>
      <c r="F44">
        <v>6.133</v>
      </c>
      <c r="G44" t="s">
        <v>17</v>
      </c>
      <c r="I44">
        <v>1.6</v>
      </c>
      <c r="J44">
        <v>5.91</v>
      </c>
      <c r="K44">
        <v>1.8</v>
      </c>
      <c r="L44">
        <v>6.03</v>
      </c>
      <c r="M44">
        <v>10.76</v>
      </c>
      <c r="N44">
        <v>7.4980000000000002</v>
      </c>
      <c r="O44">
        <f>IFERROR(AVERAGEIF(H44:N44,"&gt;0"),"")</f>
        <v>5.5996666666666668</v>
      </c>
      <c r="P44">
        <v>17.399999999999999</v>
      </c>
      <c r="R44">
        <f>IF(H44=0,0,(H44-$P44))</f>
        <v>0</v>
      </c>
      <c r="S44">
        <f>IF(I44=0,0,(I44-$P44))</f>
        <v>-15.799999999999999</v>
      </c>
      <c r="T44">
        <f>IF(J44=0,0,(J44-$P44))</f>
        <v>-11.489999999999998</v>
      </c>
      <c r="U44">
        <f>IF(K44=0,0,(K44-$P44))</f>
        <v>-15.599999999999998</v>
      </c>
      <c r="V44">
        <f>IF(L44=0,0,(L44-$P44))</f>
        <v>-11.369999999999997</v>
      </c>
      <c r="W44">
        <f>IF(M44=0,0,(M44-$P44))</f>
        <v>-6.6399999999999988</v>
      </c>
      <c r="X44">
        <f>IF(N44=0,0,(N44-$P44))</f>
        <v>-9.9019999999999975</v>
      </c>
      <c r="Y44">
        <f>IFERROR(IF(O44=0,0,(O44-$P44)),0)</f>
        <v>-11.800333333333331</v>
      </c>
      <c r="AA44">
        <f t="shared" si="2"/>
        <v>0</v>
      </c>
      <c r="AB44">
        <f t="shared" si="20"/>
        <v>15.799999999999999</v>
      </c>
      <c r="AC44">
        <f t="shared" si="21"/>
        <v>11.489999999999998</v>
      </c>
      <c r="AD44">
        <f t="shared" si="22"/>
        <v>15.599999999999998</v>
      </c>
      <c r="AE44">
        <f t="shared" si="23"/>
        <v>11.369999999999997</v>
      </c>
      <c r="AF44">
        <f t="shared" si="24"/>
        <v>6.6399999999999988</v>
      </c>
      <c r="AG44">
        <f t="shared" si="25"/>
        <v>9.9019999999999975</v>
      </c>
      <c r="AH44">
        <f t="shared" si="26"/>
        <v>11.800333333333331</v>
      </c>
      <c r="AJ44" s="4">
        <f t="shared" si="3"/>
        <v>0</v>
      </c>
      <c r="AK44" s="4">
        <f t="shared" si="4"/>
        <v>-0.90804597701149425</v>
      </c>
      <c r="AL44" s="4">
        <f t="shared" si="5"/>
        <v>-0.66034482758620683</v>
      </c>
      <c r="AM44" s="4">
        <f t="shared" si="6"/>
        <v>-0.89655172413793094</v>
      </c>
      <c r="AN44" s="4">
        <f t="shared" si="7"/>
        <v>-0.65344827586206888</v>
      </c>
      <c r="AO44" s="4">
        <f t="shared" si="8"/>
        <v>-0.38160919540229882</v>
      </c>
      <c r="AP44" s="4">
        <f t="shared" si="9"/>
        <v>-0.56908045977011479</v>
      </c>
      <c r="AQ44" s="4">
        <f t="shared" si="10"/>
        <v>-0.67818007662835245</v>
      </c>
    </row>
    <row r="45" spans="1:56">
      <c r="A45">
        <v>71</v>
      </c>
      <c r="B45" t="s">
        <v>128</v>
      </c>
      <c r="C45" t="s">
        <v>15</v>
      </c>
      <c r="D45">
        <v>5100</v>
      </c>
      <c r="E45" t="s">
        <v>48</v>
      </c>
      <c r="F45">
        <v>12.275</v>
      </c>
      <c r="G45" t="s">
        <v>66</v>
      </c>
      <c r="H45">
        <v>17.5</v>
      </c>
      <c r="I45">
        <v>14.6</v>
      </c>
      <c r="J45">
        <v>11.09</v>
      </c>
      <c r="K45">
        <v>13.3</v>
      </c>
      <c r="L45">
        <v>11.49</v>
      </c>
      <c r="M45">
        <v>12.92</v>
      </c>
      <c r="N45">
        <v>10.500999999999999</v>
      </c>
      <c r="O45">
        <f>IFERROR(AVERAGEIF(H45:N45,"&gt;0"),"")</f>
        <v>13.057285714285713</v>
      </c>
      <c r="P45">
        <v>17.3</v>
      </c>
      <c r="R45">
        <f>IF(H45=0,0,(H45-$P45))</f>
        <v>0.19999999999999929</v>
      </c>
      <c r="S45">
        <f>IF(I45=0,0,(I45-$P45))</f>
        <v>-2.7000000000000011</v>
      </c>
      <c r="T45">
        <f>IF(J45=0,0,(J45-$P45))</f>
        <v>-6.2100000000000009</v>
      </c>
      <c r="U45">
        <f>IF(K45=0,0,(K45-$P45))</f>
        <v>-4</v>
      </c>
      <c r="V45">
        <f>IF(L45=0,0,(L45-$P45))</f>
        <v>-5.8100000000000005</v>
      </c>
      <c r="W45">
        <f>IF(M45=0,0,(M45-$P45))</f>
        <v>-4.3800000000000008</v>
      </c>
      <c r="X45">
        <f>IF(N45=0,0,(N45-$P45))</f>
        <v>-6.7990000000000013</v>
      </c>
      <c r="Y45">
        <f>IFERROR(IF(O45=0,0,(O45-$P45)),0)</f>
        <v>-4.2427142857142872</v>
      </c>
      <c r="AA45">
        <f t="shared" si="2"/>
        <v>0.19999999999999929</v>
      </c>
      <c r="AB45">
        <f t="shared" si="20"/>
        <v>2.7000000000000011</v>
      </c>
      <c r="AC45">
        <f t="shared" si="21"/>
        <v>6.2100000000000009</v>
      </c>
      <c r="AD45">
        <f t="shared" si="22"/>
        <v>4</v>
      </c>
      <c r="AE45">
        <f t="shared" si="23"/>
        <v>5.8100000000000005</v>
      </c>
      <c r="AF45">
        <f t="shared" si="24"/>
        <v>4.3800000000000008</v>
      </c>
      <c r="AG45">
        <f t="shared" si="25"/>
        <v>6.7990000000000013</v>
      </c>
      <c r="AH45">
        <f t="shared" si="26"/>
        <v>4.2427142857142872</v>
      </c>
      <c r="AJ45" s="4">
        <f t="shared" si="3"/>
        <v>1.1560693641618455E-2</v>
      </c>
      <c r="AK45" s="4">
        <f t="shared" si="4"/>
        <v>-0.15606936416184977</v>
      </c>
      <c r="AL45" s="4">
        <f t="shared" si="5"/>
        <v>-0.35895953757225435</v>
      </c>
      <c r="AM45" s="4">
        <f t="shared" si="6"/>
        <v>-0.23121387283236994</v>
      </c>
      <c r="AN45" s="4">
        <f t="shared" si="7"/>
        <v>-0.33583815028901737</v>
      </c>
      <c r="AO45" s="4">
        <f t="shared" si="8"/>
        <v>-0.25317919075144513</v>
      </c>
      <c r="AP45" s="4">
        <f t="shared" si="9"/>
        <v>-0.39300578034682088</v>
      </c>
      <c r="AQ45" s="4">
        <f t="shared" si="10"/>
        <v>-0.24524360033030562</v>
      </c>
    </row>
    <row r="46" spans="1:56">
      <c r="A46">
        <v>139</v>
      </c>
      <c r="B46" t="s">
        <v>196</v>
      </c>
      <c r="C46" t="s">
        <v>25</v>
      </c>
      <c r="D46">
        <v>4400</v>
      </c>
      <c r="E46" t="s">
        <v>85</v>
      </c>
      <c r="F46">
        <v>10.775</v>
      </c>
      <c r="G46" t="s">
        <v>109</v>
      </c>
      <c r="H46">
        <v>17.5</v>
      </c>
      <c r="I46">
        <v>15.9</v>
      </c>
      <c r="J46">
        <v>13.57</v>
      </c>
      <c r="K46">
        <v>16.399999999999999</v>
      </c>
      <c r="L46">
        <v>14.58</v>
      </c>
      <c r="M46">
        <v>13.37</v>
      </c>
      <c r="N46">
        <v>11.831</v>
      </c>
      <c r="O46">
        <f>IFERROR(AVERAGEIF(H46:N46,"&gt;0"),"")</f>
        <v>14.735857142857144</v>
      </c>
      <c r="P46">
        <v>17.3</v>
      </c>
      <c r="R46">
        <f>IF(H46=0,0,(H46-$P46))</f>
        <v>0.19999999999999929</v>
      </c>
      <c r="S46">
        <f>IF(I46=0,0,(I46-$P46))</f>
        <v>-1.4000000000000004</v>
      </c>
      <c r="T46">
        <f>IF(J46=0,0,(J46-$P46))</f>
        <v>-3.7300000000000004</v>
      </c>
      <c r="U46">
        <f>IF(K46=0,0,(K46-$P46))</f>
        <v>-0.90000000000000213</v>
      </c>
      <c r="V46">
        <f>IF(L46=0,0,(L46-$P46))</f>
        <v>-2.7200000000000006</v>
      </c>
      <c r="W46">
        <f>IF(M46=0,0,(M46-$P46))</f>
        <v>-3.9300000000000015</v>
      </c>
      <c r="X46">
        <f>IF(N46=0,0,(N46-$P46))</f>
        <v>-5.4690000000000012</v>
      </c>
      <c r="Y46">
        <f>IFERROR(IF(O46=0,0,(O46-$P46)),0)</f>
        <v>-2.5641428571428566</v>
      </c>
      <c r="AA46">
        <f t="shared" si="2"/>
        <v>0.19999999999999929</v>
      </c>
      <c r="AB46">
        <f t="shared" si="20"/>
        <v>1.4000000000000004</v>
      </c>
      <c r="AC46">
        <f t="shared" si="21"/>
        <v>3.7300000000000004</v>
      </c>
      <c r="AD46">
        <f t="shared" si="22"/>
        <v>0.90000000000000213</v>
      </c>
      <c r="AE46">
        <f t="shared" si="23"/>
        <v>2.7200000000000006</v>
      </c>
      <c r="AF46">
        <f t="shared" si="24"/>
        <v>3.9300000000000015</v>
      </c>
      <c r="AG46">
        <f t="shared" si="25"/>
        <v>5.4690000000000012</v>
      </c>
      <c r="AH46">
        <f t="shared" si="26"/>
        <v>2.5641428571428566</v>
      </c>
      <c r="AJ46" s="4">
        <f t="shared" si="3"/>
        <v>1.1560693641618455E-2</v>
      </c>
      <c r="AK46" s="4">
        <f t="shared" si="4"/>
        <v>-8.0924855491329495E-2</v>
      </c>
      <c r="AL46" s="4">
        <f t="shared" si="5"/>
        <v>-0.21560693641618497</v>
      </c>
      <c r="AM46" s="4">
        <f t="shared" si="6"/>
        <v>-5.2023121387283357E-2</v>
      </c>
      <c r="AN46" s="4">
        <f t="shared" si="7"/>
        <v>-0.15722543352601159</v>
      </c>
      <c r="AO46" s="4">
        <f t="shared" si="8"/>
        <v>-0.22716763005780355</v>
      </c>
      <c r="AP46" s="4">
        <f t="shared" si="9"/>
        <v>-0.31612716763005788</v>
      </c>
      <c r="AQ46" s="4">
        <f t="shared" si="10"/>
        <v>-0.14821635012386453</v>
      </c>
    </row>
    <row r="47" spans="1:56">
      <c r="A47">
        <v>23</v>
      </c>
      <c r="B47" t="s">
        <v>65</v>
      </c>
      <c r="C47" t="s">
        <v>15</v>
      </c>
      <c r="D47">
        <v>6800</v>
      </c>
      <c r="E47" t="s">
        <v>48</v>
      </c>
      <c r="F47">
        <v>27.05</v>
      </c>
      <c r="G47" t="s">
        <v>66</v>
      </c>
      <c r="H47">
        <v>21.5</v>
      </c>
      <c r="I47">
        <v>17.600000000000001</v>
      </c>
      <c r="J47">
        <v>16.940000000000001</v>
      </c>
      <c r="K47">
        <v>16.8</v>
      </c>
      <c r="L47">
        <v>16.02</v>
      </c>
      <c r="M47">
        <v>17.72</v>
      </c>
      <c r="N47">
        <v>14.081</v>
      </c>
      <c r="O47">
        <f>IFERROR(AVERAGEIF(H47:N47,"&gt;0"),"")</f>
        <v>17.237285714285715</v>
      </c>
      <c r="P47">
        <v>16.8</v>
      </c>
      <c r="R47">
        <f>IF(H47=0,0,(H47-$P47))</f>
        <v>4.6999999999999993</v>
      </c>
      <c r="S47">
        <f>IF(I47=0,0,(I47-$P47))</f>
        <v>0.80000000000000071</v>
      </c>
      <c r="T47">
        <f>IF(J47=0,0,(J47-$P47))</f>
        <v>0.14000000000000057</v>
      </c>
      <c r="U47">
        <f>IF(K47=0,0,(K47-$P47))</f>
        <v>0</v>
      </c>
      <c r="V47">
        <f>IF(L47=0,0,(L47-$P47))</f>
        <v>-0.78000000000000114</v>
      </c>
      <c r="W47">
        <f>IF(M47=0,0,(M47-$P47))</f>
        <v>0.91999999999999815</v>
      </c>
      <c r="X47">
        <f>IF(N47=0,0,(N47-$P47))</f>
        <v>-2.7190000000000012</v>
      </c>
      <c r="Y47">
        <f>IFERROR(IF(O47=0,0,(O47-$P47)),0)</f>
        <v>0.43728571428571428</v>
      </c>
      <c r="AA47">
        <f t="shared" si="2"/>
        <v>4.6999999999999993</v>
      </c>
      <c r="AB47">
        <f t="shared" si="20"/>
        <v>0.80000000000000071</v>
      </c>
      <c r="AC47">
        <f t="shared" si="21"/>
        <v>0.14000000000000057</v>
      </c>
      <c r="AD47">
        <f t="shared" si="22"/>
        <v>0</v>
      </c>
      <c r="AE47">
        <f t="shared" si="23"/>
        <v>0.78000000000000114</v>
      </c>
      <c r="AF47">
        <f t="shared" si="24"/>
        <v>0.91999999999999815</v>
      </c>
      <c r="AG47">
        <f t="shared" si="25"/>
        <v>2.7190000000000012</v>
      </c>
      <c r="AH47">
        <f t="shared" si="26"/>
        <v>0.43728571428571428</v>
      </c>
      <c r="AJ47" s="4">
        <f t="shared" si="3"/>
        <v>0.27976190476190471</v>
      </c>
      <c r="AK47" s="4">
        <f t="shared" si="4"/>
        <v>4.7619047619047658E-2</v>
      </c>
      <c r="AL47" s="4">
        <f t="shared" si="5"/>
        <v>8.3333333333333662E-3</v>
      </c>
      <c r="AM47" s="4">
        <f t="shared" si="6"/>
        <v>0</v>
      </c>
      <c r="AN47" s="4">
        <f t="shared" si="7"/>
        <v>-4.6428571428571493E-2</v>
      </c>
      <c r="AO47" s="4">
        <f t="shared" si="8"/>
        <v>5.4761904761904651E-2</v>
      </c>
      <c r="AP47" s="4">
        <f t="shared" si="9"/>
        <v>-0.16184523809523815</v>
      </c>
      <c r="AQ47" s="4">
        <f t="shared" si="10"/>
        <v>2.6028911564625848E-2</v>
      </c>
    </row>
    <row r="48" spans="1:56">
      <c r="A48">
        <v>190</v>
      </c>
      <c r="B48" t="s">
        <v>248</v>
      </c>
      <c r="C48" t="s">
        <v>25</v>
      </c>
      <c r="D48">
        <v>3400</v>
      </c>
      <c r="E48" t="s">
        <v>27</v>
      </c>
      <c r="F48">
        <v>6.0750000000000002</v>
      </c>
      <c r="G48" t="s">
        <v>28</v>
      </c>
      <c r="H48">
        <v>4.5</v>
      </c>
      <c r="I48">
        <v>3.2</v>
      </c>
      <c r="J48">
        <v>6.53</v>
      </c>
      <c r="K48">
        <v>3.9</v>
      </c>
      <c r="L48">
        <v>10.4</v>
      </c>
      <c r="M48">
        <v>3.4</v>
      </c>
      <c r="N48">
        <v>8.4832000000000001</v>
      </c>
      <c r="O48">
        <f>IFERROR(AVERAGEIF(H48:N48,"&gt;0"),"")</f>
        <v>5.7733142857142861</v>
      </c>
      <c r="P48">
        <v>16.8</v>
      </c>
      <c r="R48">
        <f>IF(H48=0,0,(H48-$P48))</f>
        <v>-12.3</v>
      </c>
      <c r="S48">
        <f>IF(I48=0,0,(I48-$P48))</f>
        <v>-13.600000000000001</v>
      </c>
      <c r="T48">
        <f>IF(J48=0,0,(J48-$P48))</f>
        <v>-10.27</v>
      </c>
      <c r="U48">
        <f>IF(K48=0,0,(K48-$P48))</f>
        <v>-12.9</v>
      </c>
      <c r="V48">
        <f>IF(L48=0,0,(L48-$P48))</f>
        <v>-6.4</v>
      </c>
      <c r="W48">
        <f>IF(M48=0,0,(M48-$P48))</f>
        <v>-13.4</v>
      </c>
      <c r="X48">
        <f>IF(N48=0,0,(N48-$P48))</f>
        <v>-8.3168000000000006</v>
      </c>
      <c r="Y48">
        <f>IFERROR(IF(O48=0,0,(O48-$P48)),0)</f>
        <v>-11.026685714285716</v>
      </c>
      <c r="AA48">
        <f t="shared" si="2"/>
        <v>12.3</v>
      </c>
      <c r="AB48">
        <f t="shared" si="20"/>
        <v>13.600000000000001</v>
      </c>
      <c r="AC48">
        <f t="shared" si="21"/>
        <v>10.27</v>
      </c>
      <c r="AD48">
        <f t="shared" si="22"/>
        <v>12.9</v>
      </c>
      <c r="AE48">
        <f t="shared" si="23"/>
        <v>6.4</v>
      </c>
      <c r="AF48">
        <f t="shared" si="24"/>
        <v>13.4</v>
      </c>
      <c r="AG48">
        <f t="shared" si="25"/>
        <v>8.3168000000000006</v>
      </c>
      <c r="AH48">
        <f t="shared" si="26"/>
        <v>11.026685714285716</v>
      </c>
      <c r="AJ48" s="4">
        <f t="shared" si="3"/>
        <v>-0.73214285714285721</v>
      </c>
      <c r="AK48" s="4">
        <f t="shared" si="4"/>
        <v>-0.80952380952380953</v>
      </c>
      <c r="AL48" s="4">
        <f t="shared" si="5"/>
        <v>-0.61130952380952375</v>
      </c>
      <c r="AM48" s="4">
        <f t="shared" si="6"/>
        <v>-0.76785714285714279</v>
      </c>
      <c r="AN48" s="4">
        <f t="shared" si="7"/>
        <v>-0.38095238095238093</v>
      </c>
      <c r="AO48" s="4">
        <f t="shared" si="8"/>
        <v>-0.79761904761904756</v>
      </c>
      <c r="AP48" s="4">
        <f t="shared" si="9"/>
        <v>-0.49504761904761907</v>
      </c>
      <c r="AQ48" s="4">
        <f t="shared" si="10"/>
        <v>-0.65635034013605442</v>
      </c>
    </row>
    <row r="49" spans="1:43">
      <c r="A49">
        <v>115</v>
      </c>
      <c r="B49" t="s">
        <v>172</v>
      </c>
      <c r="C49" t="s">
        <v>25</v>
      </c>
      <c r="D49">
        <v>4900</v>
      </c>
      <c r="E49" t="s">
        <v>19</v>
      </c>
      <c r="F49">
        <v>13.9</v>
      </c>
      <c r="G49" t="s">
        <v>118</v>
      </c>
      <c r="H49">
        <v>8</v>
      </c>
      <c r="I49">
        <v>12.4</v>
      </c>
      <c r="J49">
        <v>11.38</v>
      </c>
      <c r="K49">
        <v>12.7</v>
      </c>
      <c r="L49">
        <v>12.26</v>
      </c>
      <c r="M49">
        <v>14.17</v>
      </c>
      <c r="N49">
        <v>12.445</v>
      </c>
      <c r="O49">
        <f>IFERROR(AVERAGEIF(H49:N49,"&gt;0"),"")</f>
        <v>11.907857142857141</v>
      </c>
      <c r="P49">
        <v>16.7</v>
      </c>
      <c r="R49">
        <f>IF(H49=0,0,(H49-$P49))</f>
        <v>-8.6999999999999993</v>
      </c>
      <c r="S49">
        <f>IF(I49=0,0,(I49-$P49))</f>
        <v>-4.2999999999999989</v>
      </c>
      <c r="T49">
        <f>IF(J49=0,0,(J49-$P49))</f>
        <v>-5.3199999999999985</v>
      </c>
      <c r="U49">
        <f>IF(K49=0,0,(K49-$P49))</f>
        <v>-4</v>
      </c>
      <c r="V49">
        <f>IF(L49=0,0,(L49-$P49))</f>
        <v>-4.4399999999999995</v>
      </c>
      <c r="W49">
        <f>IF(M49=0,0,(M49-$P49))</f>
        <v>-2.5299999999999994</v>
      </c>
      <c r="X49">
        <f>IF(N49=0,0,(N49-$P49))</f>
        <v>-4.254999999999999</v>
      </c>
      <c r="Y49">
        <f>IFERROR(IF(O49=0,0,(O49-$P49)),0)</f>
        <v>-4.7921428571428581</v>
      </c>
      <c r="AA49">
        <f t="shared" si="2"/>
        <v>8.6999999999999993</v>
      </c>
      <c r="AB49">
        <f t="shared" si="20"/>
        <v>4.2999999999999989</v>
      </c>
      <c r="AC49">
        <f t="shared" si="21"/>
        <v>5.3199999999999985</v>
      </c>
      <c r="AD49">
        <f t="shared" si="22"/>
        <v>4</v>
      </c>
      <c r="AE49">
        <f t="shared" si="23"/>
        <v>4.4399999999999995</v>
      </c>
      <c r="AF49">
        <f t="shared" si="24"/>
        <v>2.5299999999999994</v>
      </c>
      <c r="AG49">
        <f t="shared" si="25"/>
        <v>4.254999999999999</v>
      </c>
      <c r="AH49">
        <f t="shared" si="26"/>
        <v>4.7921428571428581</v>
      </c>
      <c r="AJ49" s="4">
        <f t="shared" si="3"/>
        <v>-0.52095808383233533</v>
      </c>
      <c r="AK49" s="4">
        <f t="shared" si="4"/>
        <v>-0.25748502994011968</v>
      </c>
      <c r="AL49" s="4">
        <f t="shared" si="5"/>
        <v>-0.31856287425149693</v>
      </c>
      <c r="AM49" s="4">
        <f t="shared" si="6"/>
        <v>-0.23952095808383234</v>
      </c>
      <c r="AN49" s="4">
        <f t="shared" si="7"/>
        <v>-0.26586826347305387</v>
      </c>
      <c r="AO49" s="4">
        <f t="shared" si="8"/>
        <v>-0.15149700598802393</v>
      </c>
      <c r="AP49" s="4">
        <f t="shared" si="9"/>
        <v>-0.25479041916167661</v>
      </c>
      <c r="AQ49" s="4">
        <f t="shared" si="10"/>
        <v>-0.28695466210436277</v>
      </c>
    </row>
    <row r="50" spans="1:43">
      <c r="A50">
        <v>155</v>
      </c>
      <c r="B50" t="s">
        <v>212</v>
      </c>
      <c r="C50" t="s">
        <v>25</v>
      </c>
      <c r="D50">
        <v>4100</v>
      </c>
      <c r="E50" t="s">
        <v>78</v>
      </c>
      <c r="F50">
        <v>9.4</v>
      </c>
      <c r="G50" t="s">
        <v>126</v>
      </c>
      <c r="H50">
        <v>7</v>
      </c>
      <c r="I50">
        <v>12.4</v>
      </c>
      <c r="J50">
        <v>11.07</v>
      </c>
      <c r="K50">
        <v>12.6</v>
      </c>
      <c r="L50">
        <v>8.51</v>
      </c>
      <c r="M50">
        <v>8.52</v>
      </c>
      <c r="N50">
        <v>10.396000000000001</v>
      </c>
      <c r="O50">
        <f>IFERROR(AVERAGEIF(H50:N50,"&gt;0"),"")</f>
        <v>10.070857142857141</v>
      </c>
      <c r="P50">
        <v>16.7</v>
      </c>
      <c r="R50">
        <f>IF(H50=0,0,(H50-$P50))</f>
        <v>-9.6999999999999993</v>
      </c>
      <c r="S50">
        <f>IF(I50=0,0,(I50-$P50))</f>
        <v>-4.2999999999999989</v>
      </c>
      <c r="T50">
        <f>IF(J50=0,0,(J50-$P50))</f>
        <v>-5.629999999999999</v>
      </c>
      <c r="U50">
        <f>IF(K50=0,0,(K50-$P50))</f>
        <v>-4.0999999999999996</v>
      </c>
      <c r="V50">
        <f>IF(L50=0,0,(L50-$P50))</f>
        <v>-8.19</v>
      </c>
      <c r="W50">
        <f>IF(M50=0,0,(M50-$P50))</f>
        <v>-8.18</v>
      </c>
      <c r="X50">
        <f>IF(N50=0,0,(N50-$P50))</f>
        <v>-6.3039999999999985</v>
      </c>
      <c r="Y50">
        <f>IFERROR(IF(O50=0,0,(O50-$P50)),0)</f>
        <v>-6.6291428571428579</v>
      </c>
      <c r="AA50">
        <f t="shared" si="2"/>
        <v>9.6999999999999993</v>
      </c>
      <c r="AB50">
        <f t="shared" si="20"/>
        <v>4.2999999999999989</v>
      </c>
      <c r="AC50">
        <f t="shared" si="21"/>
        <v>5.629999999999999</v>
      </c>
      <c r="AD50">
        <f t="shared" si="22"/>
        <v>4.0999999999999996</v>
      </c>
      <c r="AE50">
        <f t="shared" si="23"/>
        <v>8.19</v>
      </c>
      <c r="AF50">
        <f t="shared" si="24"/>
        <v>8.18</v>
      </c>
      <c r="AG50">
        <f t="shared" si="25"/>
        <v>6.3039999999999985</v>
      </c>
      <c r="AH50">
        <f t="shared" si="26"/>
        <v>6.6291428571428579</v>
      </c>
      <c r="AJ50" s="4">
        <f t="shared" si="3"/>
        <v>-0.58083832335329344</v>
      </c>
      <c r="AK50" s="4">
        <f t="shared" si="4"/>
        <v>-0.25748502994011968</v>
      </c>
      <c r="AL50" s="4">
        <f t="shared" si="5"/>
        <v>-0.33712574850299398</v>
      </c>
      <c r="AM50" s="4">
        <f t="shared" si="6"/>
        <v>-0.24550898203592814</v>
      </c>
      <c r="AN50" s="4">
        <f t="shared" si="7"/>
        <v>-0.49041916167664668</v>
      </c>
      <c r="AO50" s="4">
        <f t="shared" si="8"/>
        <v>-0.48982035928143713</v>
      </c>
      <c r="AP50" s="4">
        <f t="shared" si="9"/>
        <v>-0.37748502994011968</v>
      </c>
      <c r="AQ50" s="4">
        <f t="shared" si="10"/>
        <v>-0.39695466210436275</v>
      </c>
    </row>
    <row r="51" spans="1:43">
      <c r="A51">
        <v>188</v>
      </c>
      <c r="B51" t="s">
        <v>246</v>
      </c>
      <c r="C51" t="s">
        <v>15</v>
      </c>
      <c r="D51">
        <v>3500</v>
      </c>
      <c r="E51" t="s">
        <v>16</v>
      </c>
      <c r="F51">
        <v>7.2249999999999996</v>
      </c>
      <c r="G51" t="s">
        <v>97</v>
      </c>
      <c r="H51">
        <v>8.5</v>
      </c>
      <c r="I51">
        <v>2.7</v>
      </c>
      <c r="J51">
        <v>8.49</v>
      </c>
      <c r="K51">
        <v>2.4</v>
      </c>
      <c r="L51">
        <v>10.79</v>
      </c>
      <c r="M51">
        <v>9.42</v>
      </c>
      <c r="N51">
        <v>8.202</v>
      </c>
      <c r="O51">
        <f>IFERROR(AVERAGEIF(H51:N51,"&gt;0"),"")</f>
        <v>7.2145714285714275</v>
      </c>
      <c r="P51">
        <v>16.7</v>
      </c>
      <c r="R51">
        <f>IF(H51=0,0,(H51-$P51))</f>
        <v>-8.1999999999999993</v>
      </c>
      <c r="S51">
        <f>IF(I51=0,0,(I51-$P51))</f>
        <v>-14</v>
      </c>
      <c r="T51">
        <f>IF(J51=0,0,(J51-$P51))</f>
        <v>-8.2099999999999991</v>
      </c>
      <c r="U51">
        <f>IF(K51=0,0,(K51-$P51))</f>
        <v>-14.299999999999999</v>
      </c>
      <c r="V51">
        <f>IF(L51=0,0,(L51-$P51))</f>
        <v>-5.91</v>
      </c>
      <c r="W51">
        <f>IF(M51=0,0,(M51-$P51))</f>
        <v>-7.2799999999999994</v>
      </c>
      <c r="X51">
        <f>IF(N51=0,0,(N51-$P51))</f>
        <v>-8.4979999999999993</v>
      </c>
      <c r="Y51">
        <f>IFERROR(IF(O51=0,0,(O51-$P51)),0)</f>
        <v>-9.4854285714285709</v>
      </c>
      <c r="AA51">
        <f t="shared" si="2"/>
        <v>8.1999999999999993</v>
      </c>
      <c r="AB51">
        <f t="shared" si="20"/>
        <v>14</v>
      </c>
      <c r="AC51">
        <f t="shared" si="21"/>
        <v>8.2099999999999991</v>
      </c>
      <c r="AD51">
        <f t="shared" si="22"/>
        <v>14.299999999999999</v>
      </c>
      <c r="AE51">
        <f t="shared" si="23"/>
        <v>5.91</v>
      </c>
      <c r="AF51">
        <f t="shared" si="24"/>
        <v>7.2799999999999994</v>
      </c>
      <c r="AG51">
        <f t="shared" si="25"/>
        <v>8.4979999999999993</v>
      </c>
      <c r="AH51">
        <f t="shared" si="26"/>
        <v>9.4854285714285709</v>
      </c>
      <c r="AJ51" s="4">
        <f t="shared" si="3"/>
        <v>-0.49101796407185627</v>
      </c>
      <c r="AK51" s="4">
        <f t="shared" si="4"/>
        <v>-0.83832335329341323</v>
      </c>
      <c r="AL51" s="4">
        <f t="shared" si="5"/>
        <v>-0.49161676646706581</v>
      </c>
      <c r="AM51" s="4">
        <f t="shared" si="6"/>
        <v>-0.85628742514970058</v>
      </c>
      <c r="AN51" s="4">
        <f t="shared" si="7"/>
        <v>-0.3538922155688623</v>
      </c>
      <c r="AO51" s="4">
        <f t="shared" si="8"/>
        <v>-0.43592814371257482</v>
      </c>
      <c r="AP51" s="4">
        <f t="shared" si="9"/>
        <v>-0.50886227544910179</v>
      </c>
      <c r="AQ51" s="4">
        <f t="shared" si="10"/>
        <v>-0.56798973481608206</v>
      </c>
    </row>
    <row r="52" spans="1:43">
      <c r="A52">
        <v>40</v>
      </c>
      <c r="B52" t="s">
        <v>89</v>
      </c>
      <c r="C52" t="s">
        <v>15</v>
      </c>
      <c r="D52">
        <v>6000</v>
      </c>
      <c r="E52" t="s">
        <v>39</v>
      </c>
      <c r="F52">
        <v>19.899999999999999</v>
      </c>
      <c r="G52" t="s">
        <v>40</v>
      </c>
      <c r="H52">
        <v>13.5</v>
      </c>
      <c r="I52">
        <v>19.2</v>
      </c>
      <c r="J52">
        <v>17.41</v>
      </c>
      <c r="K52">
        <v>17.600000000000001</v>
      </c>
      <c r="L52">
        <v>15.37</v>
      </c>
      <c r="M52">
        <v>14.84</v>
      </c>
      <c r="N52">
        <v>18.282</v>
      </c>
      <c r="O52">
        <f>IFERROR(AVERAGEIF(H52:N52,"&gt;0"),"")</f>
        <v>16.600285714285715</v>
      </c>
      <c r="P52">
        <v>16.5</v>
      </c>
      <c r="R52">
        <f>IF(H52=0,0,(H52-$P52))</f>
        <v>-3</v>
      </c>
      <c r="S52">
        <f>IF(I52=0,0,(I52-$P52))</f>
        <v>2.6999999999999993</v>
      </c>
      <c r="T52">
        <f>IF(J52=0,0,(J52-$P52))</f>
        <v>0.91000000000000014</v>
      </c>
      <c r="U52">
        <f>IF(K52=0,0,(K52-$P52))</f>
        <v>1.1000000000000014</v>
      </c>
      <c r="V52">
        <f>IF(L52=0,0,(L52-$P52))</f>
        <v>-1.1300000000000008</v>
      </c>
      <c r="W52">
        <f>IF(M52=0,0,(M52-$P52))</f>
        <v>-1.6600000000000001</v>
      </c>
      <c r="X52">
        <f>IF(N52=0,0,(N52-$P52))</f>
        <v>1.782</v>
      </c>
      <c r="Y52">
        <f>IFERROR(IF(O52=0,0,(O52-$P52)),0)</f>
        <v>0.10028571428571453</v>
      </c>
      <c r="AA52">
        <f t="shared" si="2"/>
        <v>3</v>
      </c>
      <c r="AB52">
        <f t="shared" si="20"/>
        <v>2.6999999999999993</v>
      </c>
      <c r="AC52">
        <f t="shared" si="21"/>
        <v>0.91000000000000014</v>
      </c>
      <c r="AD52">
        <f t="shared" si="22"/>
        <v>1.1000000000000014</v>
      </c>
      <c r="AE52">
        <f t="shared" si="23"/>
        <v>1.1300000000000008</v>
      </c>
      <c r="AF52">
        <f t="shared" si="24"/>
        <v>1.6600000000000001</v>
      </c>
      <c r="AG52">
        <f t="shared" si="25"/>
        <v>1.782</v>
      </c>
      <c r="AH52">
        <f t="shared" si="26"/>
        <v>0.10028571428571453</v>
      </c>
      <c r="AJ52" s="4">
        <f t="shared" si="3"/>
        <v>-0.18181818181818182</v>
      </c>
      <c r="AK52" s="4">
        <f t="shared" si="4"/>
        <v>0.16363636363636358</v>
      </c>
      <c r="AL52" s="4">
        <f t="shared" si="5"/>
        <v>5.515151515151516E-2</v>
      </c>
      <c r="AM52" s="4">
        <f t="shared" si="6"/>
        <v>6.6666666666666749E-2</v>
      </c>
      <c r="AN52" s="4">
        <f t="shared" si="7"/>
        <v>-6.8484848484848537E-2</v>
      </c>
      <c r="AO52" s="4">
        <f t="shared" si="8"/>
        <v>-0.10060606060606062</v>
      </c>
      <c r="AP52" s="4">
        <f t="shared" si="9"/>
        <v>0.108</v>
      </c>
      <c r="AQ52" s="4">
        <f t="shared" si="10"/>
        <v>6.0779220779220927E-3</v>
      </c>
    </row>
    <row r="53" spans="1:43">
      <c r="A53">
        <v>193</v>
      </c>
      <c r="B53" t="s">
        <v>251</v>
      </c>
      <c r="C53" t="s">
        <v>15</v>
      </c>
      <c r="D53">
        <v>3400</v>
      </c>
      <c r="E53" t="s">
        <v>34</v>
      </c>
      <c r="F53">
        <v>5.65</v>
      </c>
      <c r="G53" t="s">
        <v>35</v>
      </c>
      <c r="H53">
        <v>6.5</v>
      </c>
      <c r="I53">
        <v>7.4</v>
      </c>
      <c r="J53">
        <v>8.99</v>
      </c>
      <c r="K53">
        <v>6.7</v>
      </c>
      <c r="L53">
        <v>8.4600000000000009</v>
      </c>
      <c r="M53">
        <v>8.82</v>
      </c>
      <c r="N53">
        <v>5.2789999999999999</v>
      </c>
      <c r="O53">
        <f>IFERROR(AVERAGEIF(H53:N53,"&gt;0"),"")</f>
        <v>7.4498571428571427</v>
      </c>
      <c r="P53">
        <v>15.9</v>
      </c>
      <c r="R53">
        <f>IF(H53=0,0,(H53-$P53))</f>
        <v>-9.4</v>
      </c>
      <c r="S53">
        <f>IF(I53=0,0,(I53-$P53))</f>
        <v>-8.5</v>
      </c>
      <c r="T53">
        <f>IF(J53=0,0,(J53-$P53))</f>
        <v>-6.91</v>
      </c>
      <c r="U53">
        <f>IF(K53=0,0,(K53-$P53))</f>
        <v>-9.1999999999999993</v>
      </c>
      <c r="V53">
        <f>IF(L53=0,0,(L53-$P53))</f>
        <v>-7.4399999999999995</v>
      </c>
      <c r="W53">
        <f>IF(M53=0,0,(M53-$P53))</f>
        <v>-7.08</v>
      </c>
      <c r="X53">
        <f>IF(N53=0,0,(N53-$P53))</f>
        <v>-10.621</v>
      </c>
      <c r="Y53">
        <f>IFERROR(IF(O53=0,0,(O53-$P53)),0)</f>
        <v>-8.4501428571428576</v>
      </c>
      <c r="AA53">
        <f t="shared" si="2"/>
        <v>9.4</v>
      </c>
      <c r="AB53">
        <f t="shared" si="20"/>
        <v>8.5</v>
      </c>
      <c r="AC53">
        <f t="shared" si="21"/>
        <v>6.91</v>
      </c>
      <c r="AD53">
        <f t="shared" si="22"/>
        <v>9.1999999999999993</v>
      </c>
      <c r="AE53">
        <f t="shared" si="23"/>
        <v>7.4399999999999995</v>
      </c>
      <c r="AF53">
        <f t="shared" si="24"/>
        <v>7.08</v>
      </c>
      <c r="AG53">
        <f t="shared" si="25"/>
        <v>10.621</v>
      </c>
      <c r="AH53">
        <f t="shared" si="26"/>
        <v>8.4501428571428576</v>
      </c>
      <c r="AJ53" s="4">
        <f t="shared" si="3"/>
        <v>-0.5911949685534591</v>
      </c>
      <c r="AK53" s="4">
        <f t="shared" si="4"/>
        <v>-0.53459119496855345</v>
      </c>
      <c r="AL53" s="4">
        <f t="shared" si="5"/>
        <v>-0.43459119496855347</v>
      </c>
      <c r="AM53" s="4">
        <f t="shared" si="6"/>
        <v>-0.57861635220125784</v>
      </c>
      <c r="AN53" s="4">
        <f t="shared" si="7"/>
        <v>-0.46792452830188674</v>
      </c>
      <c r="AO53" s="4">
        <f t="shared" si="8"/>
        <v>-0.44528301886792454</v>
      </c>
      <c r="AP53" s="4">
        <f t="shared" si="9"/>
        <v>-0.66798742138364786</v>
      </c>
      <c r="AQ53" s="4">
        <f t="shared" si="10"/>
        <v>-0.53145552560646903</v>
      </c>
    </row>
    <row r="54" spans="1:43">
      <c r="A54">
        <v>47</v>
      </c>
      <c r="B54" t="s">
        <v>100</v>
      </c>
      <c r="C54" t="s">
        <v>15</v>
      </c>
      <c r="D54">
        <v>5700</v>
      </c>
      <c r="E54" t="s">
        <v>34</v>
      </c>
      <c r="F54">
        <v>18.925000000000001</v>
      </c>
      <c r="G54" t="s">
        <v>35</v>
      </c>
      <c r="H54">
        <v>17.5</v>
      </c>
      <c r="I54">
        <v>17.399999999999999</v>
      </c>
      <c r="J54">
        <v>15.28</v>
      </c>
      <c r="K54">
        <v>16.7</v>
      </c>
      <c r="L54">
        <v>12.53</v>
      </c>
      <c r="M54">
        <v>15.65</v>
      </c>
      <c r="N54">
        <v>12.852</v>
      </c>
      <c r="O54">
        <f>IFERROR(AVERAGEIF(H54:N54,"&gt;0"),"")</f>
        <v>15.416</v>
      </c>
      <c r="P54">
        <v>15.7</v>
      </c>
      <c r="R54">
        <f>IF(H54=0,0,(H54-$P54))</f>
        <v>1.8000000000000007</v>
      </c>
      <c r="S54">
        <f>IF(I54=0,0,(I54-$P54))</f>
        <v>1.6999999999999993</v>
      </c>
      <c r="T54">
        <f>IF(J54=0,0,(J54-$P54))</f>
        <v>-0.41999999999999993</v>
      </c>
      <c r="U54">
        <f>IF(K54=0,0,(K54-$P54))</f>
        <v>1</v>
      </c>
      <c r="V54">
        <f>IF(L54=0,0,(L54-$P54))</f>
        <v>-3.17</v>
      </c>
      <c r="W54">
        <f>IF(M54=0,0,(M54-$P54))</f>
        <v>-4.9999999999998934E-2</v>
      </c>
      <c r="X54">
        <f>IF(N54=0,0,(N54-$P54))</f>
        <v>-2.847999999999999</v>
      </c>
      <c r="Y54">
        <f>IFERROR(IF(O54=0,0,(O54-$P54)),0)</f>
        <v>-0.28399999999999892</v>
      </c>
      <c r="AA54">
        <f t="shared" si="2"/>
        <v>1.8000000000000007</v>
      </c>
      <c r="AB54">
        <f t="shared" si="20"/>
        <v>1.6999999999999993</v>
      </c>
      <c r="AC54">
        <f t="shared" si="21"/>
        <v>0.41999999999999993</v>
      </c>
      <c r="AD54">
        <f t="shared" si="22"/>
        <v>1</v>
      </c>
      <c r="AE54">
        <f t="shared" si="23"/>
        <v>3.17</v>
      </c>
      <c r="AF54">
        <f t="shared" si="24"/>
        <v>4.9999999999998934E-2</v>
      </c>
      <c r="AG54">
        <f t="shared" si="25"/>
        <v>2.847999999999999</v>
      </c>
      <c r="AH54">
        <f t="shared" si="26"/>
        <v>0.28399999999999892</v>
      </c>
      <c r="AJ54" s="4">
        <f t="shared" si="3"/>
        <v>0.11464968152866246</v>
      </c>
      <c r="AK54" s="4">
        <f t="shared" si="4"/>
        <v>0.10828025477707003</v>
      </c>
      <c r="AL54" s="4">
        <f t="shared" si="5"/>
        <v>-2.6751592356687896E-2</v>
      </c>
      <c r="AM54" s="4">
        <f t="shared" si="6"/>
        <v>6.3694267515923567E-2</v>
      </c>
      <c r="AN54" s="4">
        <f t="shared" si="7"/>
        <v>-0.20191082802547772</v>
      </c>
      <c r="AO54" s="4">
        <f t="shared" si="8"/>
        <v>-3.1847133757961104E-3</v>
      </c>
      <c r="AP54" s="4">
        <f t="shared" si="9"/>
        <v>-0.18140127388535027</v>
      </c>
      <c r="AQ54" s="4">
        <f t="shared" si="10"/>
        <v>-1.8089171974522224E-2</v>
      </c>
    </row>
    <row r="55" spans="1:43">
      <c r="A55">
        <v>361</v>
      </c>
      <c r="B55" t="s">
        <v>419</v>
      </c>
      <c r="C55" t="s">
        <v>45</v>
      </c>
      <c r="D55">
        <v>2900</v>
      </c>
      <c r="E55" t="s">
        <v>19</v>
      </c>
      <c r="F55">
        <v>8.2249999999999996</v>
      </c>
      <c r="G55" t="s">
        <v>20</v>
      </c>
      <c r="H55">
        <v>6.5</v>
      </c>
      <c r="I55">
        <v>17.2</v>
      </c>
      <c r="J55">
        <v>8.67</v>
      </c>
      <c r="K55">
        <v>16.600000000000001</v>
      </c>
      <c r="L55">
        <v>10.17</v>
      </c>
      <c r="M55">
        <v>9.06</v>
      </c>
      <c r="N55">
        <v>8.0470000000000006</v>
      </c>
      <c r="O55">
        <f>IFERROR(AVERAGEIF(H55:N55,"&gt;0"),"")</f>
        <v>10.892428571428571</v>
      </c>
      <c r="P55">
        <v>15.5</v>
      </c>
      <c r="R55">
        <f>IF(H55=0,0,(H55-$P55))</f>
        <v>-9</v>
      </c>
      <c r="S55">
        <f>IF(I55=0,0,(I55-$P55))</f>
        <v>1.6999999999999993</v>
      </c>
      <c r="T55">
        <f>IF(J55=0,0,(J55-$P55))</f>
        <v>-6.83</v>
      </c>
      <c r="U55">
        <f>IF(K55=0,0,(K55-$P55))</f>
        <v>1.1000000000000014</v>
      </c>
      <c r="V55">
        <f>IF(L55=0,0,(L55-$P55))</f>
        <v>-5.33</v>
      </c>
      <c r="W55">
        <f>IF(M55=0,0,(M55-$P55))</f>
        <v>-6.4399999999999995</v>
      </c>
      <c r="X55">
        <f>IF(N55=0,0,(N55-$P55))</f>
        <v>-7.4529999999999994</v>
      </c>
      <c r="Y55">
        <f>IFERROR(IF(O55=0,0,(O55-$P55)),0)</f>
        <v>-4.6075714285714291</v>
      </c>
      <c r="AA55">
        <f t="shared" si="2"/>
        <v>9</v>
      </c>
      <c r="AB55">
        <f t="shared" si="20"/>
        <v>1.6999999999999993</v>
      </c>
      <c r="AC55">
        <f t="shared" si="21"/>
        <v>6.83</v>
      </c>
      <c r="AD55">
        <f t="shared" si="22"/>
        <v>1.1000000000000014</v>
      </c>
      <c r="AE55">
        <f t="shared" si="23"/>
        <v>5.33</v>
      </c>
      <c r="AF55">
        <f t="shared" si="24"/>
        <v>6.4399999999999995</v>
      </c>
      <c r="AG55">
        <f t="shared" si="25"/>
        <v>7.4529999999999994</v>
      </c>
      <c r="AH55">
        <f t="shared" si="26"/>
        <v>4.6075714285714291</v>
      </c>
      <c r="AJ55" s="4">
        <f t="shared" si="3"/>
        <v>-0.58064516129032262</v>
      </c>
      <c r="AK55" s="4">
        <f t="shared" si="4"/>
        <v>0.10967741935483867</v>
      </c>
      <c r="AL55" s="4">
        <f t="shared" si="5"/>
        <v>-0.44064516129032261</v>
      </c>
      <c r="AM55" s="4">
        <f t="shared" si="6"/>
        <v>7.0967741935483969E-2</v>
      </c>
      <c r="AN55" s="4">
        <f t="shared" si="7"/>
        <v>-0.34387096774193548</v>
      </c>
      <c r="AO55" s="4">
        <f t="shared" si="8"/>
        <v>-0.41548387096774192</v>
      </c>
      <c r="AP55" s="4">
        <f t="shared" si="9"/>
        <v>-0.48083870967741932</v>
      </c>
      <c r="AQ55" s="4">
        <f t="shared" si="10"/>
        <v>-0.29726267281105995</v>
      </c>
    </row>
    <row r="56" spans="1:43">
      <c r="A56">
        <v>116</v>
      </c>
      <c r="B56" t="s">
        <v>173</v>
      </c>
      <c r="C56" t="s">
        <v>25</v>
      </c>
      <c r="D56">
        <v>4900</v>
      </c>
      <c r="E56" t="s">
        <v>22</v>
      </c>
      <c r="F56">
        <v>7.8</v>
      </c>
      <c r="G56" t="s">
        <v>56</v>
      </c>
      <c r="H56">
        <v>8</v>
      </c>
      <c r="I56">
        <v>13.2</v>
      </c>
      <c r="J56">
        <v>13.17</v>
      </c>
      <c r="K56">
        <v>12.4</v>
      </c>
      <c r="L56">
        <v>10.64</v>
      </c>
      <c r="M56">
        <v>14.19</v>
      </c>
      <c r="N56">
        <v>12.169</v>
      </c>
      <c r="O56">
        <f>IFERROR(AVERAGEIF(H56:N56,"&gt;0"),"")</f>
        <v>11.966999999999999</v>
      </c>
      <c r="P56">
        <v>15.4</v>
      </c>
      <c r="R56">
        <f>IF(H56=0,0,(H56-$P56))</f>
        <v>-7.4</v>
      </c>
      <c r="S56">
        <f>IF(I56=0,0,(I56-$P56))</f>
        <v>-2.2000000000000011</v>
      </c>
      <c r="T56">
        <f>IF(J56=0,0,(J56-$P56))</f>
        <v>-2.2300000000000004</v>
      </c>
      <c r="U56">
        <f>IF(K56=0,0,(K56-$P56))</f>
        <v>-3</v>
      </c>
      <c r="V56">
        <f>IF(L56=0,0,(L56-$P56))</f>
        <v>-4.76</v>
      </c>
      <c r="W56">
        <f>IF(M56=0,0,(M56-$P56))</f>
        <v>-1.2100000000000009</v>
      </c>
      <c r="X56">
        <f>IF(N56=0,0,(N56-$P56))</f>
        <v>-3.2309999999999999</v>
      </c>
      <c r="Y56">
        <f>IFERROR(IF(O56=0,0,(O56-$P56)),0)</f>
        <v>-3.4330000000000016</v>
      </c>
      <c r="AA56">
        <f t="shared" si="2"/>
        <v>7.4</v>
      </c>
      <c r="AB56">
        <f t="shared" si="20"/>
        <v>2.2000000000000011</v>
      </c>
      <c r="AC56">
        <f t="shared" si="21"/>
        <v>2.2300000000000004</v>
      </c>
      <c r="AD56">
        <f t="shared" si="22"/>
        <v>3</v>
      </c>
      <c r="AE56">
        <f t="shared" si="23"/>
        <v>4.76</v>
      </c>
      <c r="AF56">
        <f t="shared" si="24"/>
        <v>1.2100000000000009</v>
      </c>
      <c r="AG56">
        <f t="shared" si="25"/>
        <v>3.2309999999999999</v>
      </c>
      <c r="AH56">
        <f t="shared" si="26"/>
        <v>3.4330000000000016</v>
      </c>
      <c r="AJ56" s="4">
        <f t="shared" si="3"/>
        <v>-0.48051948051948051</v>
      </c>
      <c r="AK56" s="4">
        <f t="shared" si="4"/>
        <v>-0.14285714285714293</v>
      </c>
      <c r="AL56" s="4">
        <f t="shared" si="5"/>
        <v>-0.14480519480519483</v>
      </c>
      <c r="AM56" s="4">
        <f t="shared" si="6"/>
        <v>-0.19480519480519481</v>
      </c>
      <c r="AN56" s="4">
        <f t="shared" si="7"/>
        <v>-0.30909090909090908</v>
      </c>
      <c r="AO56" s="4">
        <f t="shared" si="8"/>
        <v>-7.8571428571428625E-2</v>
      </c>
      <c r="AP56" s="4">
        <f t="shared" si="9"/>
        <v>-0.2098051948051948</v>
      </c>
      <c r="AQ56" s="4">
        <f t="shared" si="10"/>
        <v>-0.22292207792207802</v>
      </c>
    </row>
    <row r="57" spans="1:43">
      <c r="A57">
        <v>73</v>
      </c>
      <c r="B57" t="s">
        <v>130</v>
      </c>
      <c r="C57" t="s">
        <v>33</v>
      </c>
      <c r="D57">
        <v>5100</v>
      </c>
      <c r="E57" t="s">
        <v>85</v>
      </c>
      <c r="F57">
        <v>16.475000000000001</v>
      </c>
      <c r="G57" t="s">
        <v>86</v>
      </c>
      <c r="H57">
        <v>18</v>
      </c>
      <c r="I57">
        <v>15.4</v>
      </c>
      <c r="J57">
        <v>15.71</v>
      </c>
      <c r="K57">
        <v>16.399999999999999</v>
      </c>
      <c r="L57">
        <v>15.47</v>
      </c>
      <c r="M57">
        <v>18.276</v>
      </c>
      <c r="N57">
        <v>15.34</v>
      </c>
      <c r="O57">
        <f>IFERROR(AVERAGEIF(H57:N57,"&gt;0"),"")</f>
        <v>16.37085714285714</v>
      </c>
      <c r="P57">
        <v>15.26</v>
      </c>
      <c r="R57">
        <f>IF(H57=0,0,(H57-$P57))</f>
        <v>2.74</v>
      </c>
      <c r="S57">
        <f>IF(I57=0,0,(I57-$P57))</f>
        <v>0.14000000000000057</v>
      </c>
      <c r="T57">
        <f>IF(J57=0,0,(J57-$P57))</f>
        <v>0.45000000000000107</v>
      </c>
      <c r="U57">
        <f>IF(K57=0,0,(K57-$P57))</f>
        <v>1.1399999999999988</v>
      </c>
      <c r="V57">
        <f>IF(L57=0,0,(L57-$P57))</f>
        <v>0.21000000000000085</v>
      </c>
      <c r="W57">
        <f>IF(M57=0,0,(M57-$P57))</f>
        <v>3.016</v>
      </c>
      <c r="X57">
        <f>IF(N57=0,0,(N57-$P57))</f>
        <v>8.0000000000000071E-2</v>
      </c>
      <c r="Y57">
        <f>IFERROR(IF(O57=0,0,(O57-$P57)),0)</f>
        <v>1.1108571428571405</v>
      </c>
      <c r="AA57">
        <f t="shared" si="2"/>
        <v>2.74</v>
      </c>
      <c r="AB57">
        <f t="shared" si="20"/>
        <v>0.14000000000000057</v>
      </c>
      <c r="AC57">
        <f t="shared" si="21"/>
        <v>0.45000000000000107</v>
      </c>
      <c r="AD57">
        <f t="shared" si="22"/>
        <v>1.1399999999999988</v>
      </c>
      <c r="AE57">
        <f t="shared" si="23"/>
        <v>0.21000000000000085</v>
      </c>
      <c r="AF57">
        <f t="shared" si="24"/>
        <v>3.016</v>
      </c>
      <c r="AG57">
        <f t="shared" si="25"/>
        <v>8.0000000000000071E-2</v>
      </c>
      <c r="AH57">
        <f t="shared" si="26"/>
        <v>1.1108571428571405</v>
      </c>
      <c r="AJ57" s="4">
        <f t="shared" si="3"/>
        <v>0.1795543905635649</v>
      </c>
      <c r="AK57" s="4">
        <f t="shared" si="4"/>
        <v>9.1743119266055415E-3</v>
      </c>
      <c r="AL57" s="4">
        <f t="shared" si="5"/>
        <v>2.948885976408919E-2</v>
      </c>
      <c r="AM57" s="4">
        <f t="shared" si="6"/>
        <v>7.4705111402359026E-2</v>
      </c>
      <c r="AN57" s="4">
        <f t="shared" si="7"/>
        <v>1.3761467889908313E-2</v>
      </c>
      <c r="AO57" s="4">
        <f t="shared" si="8"/>
        <v>0.19764089121887288</v>
      </c>
      <c r="AP57" s="4">
        <f t="shared" si="9"/>
        <v>5.2424639580602927E-3</v>
      </c>
      <c r="AQ57" s="4">
        <f t="shared" si="10"/>
        <v>7.2795356674779849E-2</v>
      </c>
    </row>
    <row r="58" spans="1:43">
      <c r="A58">
        <v>64</v>
      </c>
      <c r="B58" t="s">
        <v>119</v>
      </c>
      <c r="C58" t="s">
        <v>15</v>
      </c>
      <c r="D58">
        <v>5200</v>
      </c>
      <c r="E58" t="s">
        <v>48</v>
      </c>
      <c r="F58">
        <v>9.4</v>
      </c>
      <c r="G58" t="s">
        <v>49</v>
      </c>
      <c r="H58">
        <v>16</v>
      </c>
      <c r="I58">
        <v>18</v>
      </c>
      <c r="J58">
        <v>11.25</v>
      </c>
      <c r="K58">
        <v>17.100000000000001</v>
      </c>
      <c r="L58">
        <v>13.3</v>
      </c>
      <c r="M58">
        <v>15.02</v>
      </c>
      <c r="N58">
        <v>12.819000000000001</v>
      </c>
      <c r="O58">
        <f>IFERROR(AVERAGEIF(H58:N58,"&gt;0"),"")</f>
        <v>14.784142857142857</v>
      </c>
      <c r="P58">
        <v>15.2</v>
      </c>
      <c r="R58">
        <f>IF(H58=0,0,(H58-$P58))</f>
        <v>0.80000000000000071</v>
      </c>
      <c r="S58">
        <f>IF(I58=0,0,(I58-$P58))</f>
        <v>2.8000000000000007</v>
      </c>
      <c r="T58">
        <f>IF(J58=0,0,(J58-$P58))</f>
        <v>-3.9499999999999993</v>
      </c>
      <c r="U58">
        <f>IF(K58=0,0,(K58-$P58))</f>
        <v>1.9000000000000021</v>
      </c>
      <c r="V58">
        <f>IF(L58=0,0,(L58-$P58))</f>
        <v>-1.8999999999999986</v>
      </c>
      <c r="W58">
        <f>IF(M58=0,0,(M58-$P58))</f>
        <v>-0.17999999999999972</v>
      </c>
      <c r="X58">
        <f>IF(N58=0,0,(N58-$P58))</f>
        <v>-2.3809999999999985</v>
      </c>
      <c r="Y58">
        <f>IFERROR(IF(O58=0,0,(O58-$P58)),0)</f>
        <v>-0.41585714285714204</v>
      </c>
      <c r="AA58">
        <f t="shared" si="2"/>
        <v>0.80000000000000071</v>
      </c>
      <c r="AB58">
        <f t="shared" si="20"/>
        <v>2.8000000000000007</v>
      </c>
      <c r="AC58">
        <f t="shared" si="21"/>
        <v>3.9499999999999993</v>
      </c>
      <c r="AD58">
        <f t="shared" si="22"/>
        <v>1.9000000000000021</v>
      </c>
      <c r="AE58">
        <f t="shared" si="23"/>
        <v>1.8999999999999986</v>
      </c>
      <c r="AF58">
        <f t="shared" si="24"/>
        <v>0.17999999999999972</v>
      </c>
      <c r="AG58">
        <f t="shared" si="25"/>
        <v>2.3809999999999985</v>
      </c>
      <c r="AH58">
        <f t="shared" si="26"/>
        <v>0.41585714285714204</v>
      </c>
      <c r="AJ58" s="4">
        <f t="shared" si="3"/>
        <v>5.2631578947368474E-2</v>
      </c>
      <c r="AK58" s="4">
        <f t="shared" si="4"/>
        <v>0.18421052631578952</v>
      </c>
      <c r="AL58" s="4">
        <f t="shared" si="5"/>
        <v>-0.25986842105263153</v>
      </c>
      <c r="AM58" s="4">
        <f t="shared" si="6"/>
        <v>0.12500000000000014</v>
      </c>
      <c r="AN58" s="4">
        <f t="shared" si="7"/>
        <v>-0.12499999999999992</v>
      </c>
      <c r="AO58" s="4">
        <f t="shared" si="8"/>
        <v>-1.1842105263157876E-2</v>
      </c>
      <c r="AP58" s="4">
        <f t="shared" si="9"/>
        <v>-0.15664473684210517</v>
      </c>
      <c r="AQ58" s="4">
        <f t="shared" si="10"/>
        <v>-2.7359022556390923E-2</v>
      </c>
    </row>
    <row r="59" spans="1:43">
      <c r="A59">
        <v>118</v>
      </c>
      <c r="B59" t="s">
        <v>175</v>
      </c>
      <c r="C59" t="s">
        <v>25</v>
      </c>
      <c r="D59">
        <v>4800</v>
      </c>
      <c r="E59" t="s">
        <v>42</v>
      </c>
      <c r="F59">
        <v>14.55</v>
      </c>
      <c r="G59" t="s">
        <v>43</v>
      </c>
      <c r="H59">
        <v>8.5</v>
      </c>
      <c r="I59">
        <v>7.7</v>
      </c>
      <c r="J59">
        <v>12.64</v>
      </c>
      <c r="K59">
        <v>8.6999999999999993</v>
      </c>
      <c r="L59">
        <v>12.66</v>
      </c>
      <c r="M59">
        <v>11</v>
      </c>
      <c r="N59">
        <v>11.432</v>
      </c>
      <c r="O59">
        <f>IFERROR(AVERAGEIF(H59:N59,"&gt;0"),"")</f>
        <v>10.376000000000001</v>
      </c>
      <c r="P59">
        <v>15.1</v>
      </c>
      <c r="R59">
        <f>IF(H59=0,0,(H59-$P59))</f>
        <v>-6.6</v>
      </c>
      <c r="S59">
        <f>IF(I59=0,0,(I59-$P59))</f>
        <v>-7.3999999999999995</v>
      </c>
      <c r="T59">
        <f>IF(J59=0,0,(J59-$P59))</f>
        <v>-2.4599999999999991</v>
      </c>
      <c r="U59">
        <f>IF(K59=0,0,(K59-$P59))</f>
        <v>-6.4</v>
      </c>
      <c r="V59">
        <f>IF(L59=0,0,(L59-$P59))</f>
        <v>-2.4399999999999995</v>
      </c>
      <c r="W59">
        <f>IF(M59=0,0,(M59-$P59))</f>
        <v>-4.0999999999999996</v>
      </c>
      <c r="X59">
        <f>IF(N59=0,0,(N59-$P59))</f>
        <v>-3.6679999999999993</v>
      </c>
      <c r="Y59">
        <f>IFERROR(IF(O59=0,0,(O59-$P59)),0)</f>
        <v>-4.7239999999999984</v>
      </c>
      <c r="AA59">
        <f t="shared" si="2"/>
        <v>6.6</v>
      </c>
      <c r="AB59">
        <f t="shared" si="20"/>
        <v>7.3999999999999995</v>
      </c>
      <c r="AC59">
        <f t="shared" si="21"/>
        <v>2.4599999999999991</v>
      </c>
      <c r="AD59">
        <f t="shared" si="22"/>
        <v>6.4</v>
      </c>
      <c r="AE59">
        <f t="shared" si="23"/>
        <v>2.4399999999999995</v>
      </c>
      <c r="AF59">
        <f t="shared" si="24"/>
        <v>4.0999999999999996</v>
      </c>
      <c r="AG59">
        <f t="shared" si="25"/>
        <v>3.6679999999999993</v>
      </c>
      <c r="AH59">
        <f t="shared" si="26"/>
        <v>4.7239999999999984</v>
      </c>
      <c r="AJ59" s="4">
        <f t="shared" si="3"/>
        <v>-0.4370860927152318</v>
      </c>
      <c r="AK59" s="4">
        <f t="shared" si="4"/>
        <v>-0.49006622516556286</v>
      </c>
      <c r="AL59" s="4">
        <f t="shared" si="5"/>
        <v>-0.16291390728476815</v>
      </c>
      <c r="AM59" s="4">
        <f t="shared" si="6"/>
        <v>-0.42384105960264906</v>
      </c>
      <c r="AN59" s="4">
        <f t="shared" si="7"/>
        <v>-0.1615894039735099</v>
      </c>
      <c r="AO59" s="4">
        <f t="shared" si="8"/>
        <v>-0.27152317880794702</v>
      </c>
      <c r="AP59" s="4">
        <f t="shared" si="9"/>
        <v>-0.24291390728476817</v>
      </c>
      <c r="AQ59" s="4">
        <f t="shared" si="10"/>
        <v>-0.31284768211920522</v>
      </c>
    </row>
    <row r="60" spans="1:43">
      <c r="A60">
        <v>187</v>
      </c>
      <c r="B60" t="s">
        <v>245</v>
      </c>
      <c r="C60" t="s">
        <v>25</v>
      </c>
      <c r="D60">
        <v>3500</v>
      </c>
      <c r="E60" t="s">
        <v>92</v>
      </c>
      <c r="F60">
        <v>13.1</v>
      </c>
      <c r="G60" t="s">
        <v>93</v>
      </c>
      <c r="I60">
        <v>1</v>
      </c>
      <c r="J60">
        <v>7.05</v>
      </c>
      <c r="K60">
        <v>0.6</v>
      </c>
      <c r="L60">
        <v>7.23</v>
      </c>
      <c r="M60">
        <v>0.3</v>
      </c>
      <c r="N60">
        <v>2.4369999999999998</v>
      </c>
      <c r="O60">
        <f>IFERROR(AVERAGEIF(H60:N60,"&gt;0"),"")</f>
        <v>3.1028333333333333</v>
      </c>
      <c r="P60">
        <v>14.4</v>
      </c>
      <c r="R60">
        <f>IF(H60=0,0,(H60-$P60))</f>
        <v>0</v>
      </c>
      <c r="S60">
        <f>IF(I60=0,0,(I60-$P60))</f>
        <v>-13.4</v>
      </c>
      <c r="T60">
        <f>IF(J60=0,0,(J60-$P60))</f>
        <v>-7.3500000000000005</v>
      </c>
      <c r="U60">
        <f>IF(K60=0,0,(K60-$P60))</f>
        <v>-13.8</v>
      </c>
      <c r="V60">
        <f>IF(L60=0,0,(L60-$P60))</f>
        <v>-7.17</v>
      </c>
      <c r="W60">
        <f>IF(M60=0,0,(M60-$P60))</f>
        <v>-14.1</v>
      </c>
      <c r="X60">
        <f>IF(N60=0,0,(N60-$P60))</f>
        <v>-11.963000000000001</v>
      </c>
      <c r="Y60">
        <f>IFERROR(IF(O60=0,0,(O60-$P60)),0)</f>
        <v>-11.297166666666667</v>
      </c>
      <c r="AA60">
        <f t="shared" si="2"/>
        <v>0</v>
      </c>
      <c r="AB60">
        <f t="shared" si="20"/>
        <v>13.4</v>
      </c>
      <c r="AC60">
        <f t="shared" si="21"/>
        <v>7.3500000000000005</v>
      </c>
      <c r="AD60">
        <f t="shared" si="22"/>
        <v>13.8</v>
      </c>
      <c r="AE60">
        <f t="shared" si="23"/>
        <v>7.17</v>
      </c>
      <c r="AF60">
        <f t="shared" si="24"/>
        <v>14.1</v>
      </c>
      <c r="AG60">
        <f t="shared" si="25"/>
        <v>11.963000000000001</v>
      </c>
      <c r="AH60">
        <f t="shared" si="26"/>
        <v>11.297166666666667</v>
      </c>
      <c r="AJ60" s="4">
        <f t="shared" si="3"/>
        <v>0</v>
      </c>
      <c r="AK60" s="4">
        <f t="shared" si="4"/>
        <v>-0.93055555555555558</v>
      </c>
      <c r="AL60" s="4">
        <f t="shared" si="5"/>
        <v>-0.51041666666666674</v>
      </c>
      <c r="AM60" s="4">
        <f t="shared" si="6"/>
        <v>-0.95833333333333337</v>
      </c>
      <c r="AN60" s="4">
        <f t="shared" si="7"/>
        <v>-0.49791666666666667</v>
      </c>
      <c r="AO60" s="4">
        <f t="shared" si="8"/>
        <v>-0.97916666666666663</v>
      </c>
      <c r="AP60" s="4">
        <f t="shared" si="9"/>
        <v>-0.83076388888888897</v>
      </c>
      <c r="AQ60" s="4">
        <f t="shared" si="10"/>
        <v>-0.78452546296296299</v>
      </c>
    </row>
    <row r="61" spans="1:43">
      <c r="A61">
        <v>216</v>
      </c>
      <c r="B61" t="s">
        <v>274</v>
      </c>
      <c r="C61" t="s">
        <v>15</v>
      </c>
      <c r="D61">
        <v>3200</v>
      </c>
      <c r="E61" t="s">
        <v>92</v>
      </c>
      <c r="F61">
        <v>6.15</v>
      </c>
      <c r="G61" t="s">
        <v>99</v>
      </c>
      <c r="H61">
        <v>5</v>
      </c>
      <c r="I61">
        <v>3</v>
      </c>
      <c r="J61">
        <v>5.55</v>
      </c>
      <c r="K61">
        <v>2.5</v>
      </c>
      <c r="L61">
        <v>6.29</v>
      </c>
      <c r="M61">
        <v>4.03</v>
      </c>
      <c r="O61">
        <f>IFERROR(AVERAGEIF(H61:N61,"&gt;0"),"")</f>
        <v>4.3950000000000005</v>
      </c>
      <c r="P61">
        <v>14.36</v>
      </c>
      <c r="R61">
        <f>IF(H61=0,0,(H61-$P61))</f>
        <v>-9.36</v>
      </c>
      <c r="S61">
        <f>IF(I61=0,0,(I61-$P61))</f>
        <v>-11.36</v>
      </c>
      <c r="T61">
        <f>IF(J61=0,0,(J61-$P61))</f>
        <v>-8.8099999999999987</v>
      </c>
      <c r="U61">
        <f>IF(K61=0,0,(K61-$P61))</f>
        <v>-11.86</v>
      </c>
      <c r="V61">
        <f>IF(L61=0,0,(L61-$P61))</f>
        <v>-8.07</v>
      </c>
      <c r="W61">
        <f>IF(M61=0,0,(M61-$P61))</f>
        <v>-10.329999999999998</v>
      </c>
      <c r="X61">
        <f>IF(N61=0,0,(N61-$P61))</f>
        <v>0</v>
      </c>
      <c r="Y61">
        <f>IFERROR(IF(O61=0,0,(O61-$P61)),0)</f>
        <v>-9.9649999999999999</v>
      </c>
      <c r="AA61">
        <f t="shared" si="2"/>
        <v>9.36</v>
      </c>
      <c r="AB61">
        <f t="shared" si="20"/>
        <v>11.36</v>
      </c>
      <c r="AC61">
        <f t="shared" si="21"/>
        <v>8.8099999999999987</v>
      </c>
      <c r="AD61">
        <f t="shared" si="22"/>
        <v>11.86</v>
      </c>
      <c r="AE61">
        <f t="shared" si="23"/>
        <v>8.07</v>
      </c>
      <c r="AF61">
        <f t="shared" si="24"/>
        <v>10.329999999999998</v>
      </c>
      <c r="AG61">
        <f t="shared" si="25"/>
        <v>0</v>
      </c>
      <c r="AH61">
        <f t="shared" si="26"/>
        <v>9.9649999999999999</v>
      </c>
      <c r="AJ61" s="4">
        <f t="shared" si="3"/>
        <v>-0.65181058495821731</v>
      </c>
      <c r="AK61" s="4">
        <f t="shared" si="4"/>
        <v>-0.79108635097493041</v>
      </c>
      <c r="AL61" s="4">
        <f t="shared" si="5"/>
        <v>-0.61350974930362112</v>
      </c>
      <c r="AM61" s="4">
        <f t="shared" si="6"/>
        <v>-0.8259052924791086</v>
      </c>
      <c r="AN61" s="4">
        <f t="shared" si="7"/>
        <v>-0.56197771587743739</v>
      </c>
      <c r="AO61" s="4">
        <f t="shared" si="8"/>
        <v>-0.71935933147632303</v>
      </c>
      <c r="AP61" s="4">
        <f t="shared" si="9"/>
        <v>0</v>
      </c>
      <c r="AQ61" s="4">
        <f t="shared" si="10"/>
        <v>-0.69394150417827305</v>
      </c>
    </row>
    <row r="62" spans="1:43">
      <c r="A62">
        <v>130</v>
      </c>
      <c r="B62" t="s">
        <v>187</v>
      </c>
      <c r="C62" t="s">
        <v>15</v>
      </c>
      <c r="D62">
        <v>4500</v>
      </c>
      <c r="E62" t="s">
        <v>78</v>
      </c>
      <c r="F62">
        <v>20.2</v>
      </c>
      <c r="G62" t="s">
        <v>126</v>
      </c>
      <c r="H62">
        <v>19.5</v>
      </c>
      <c r="I62">
        <v>11.4</v>
      </c>
      <c r="J62">
        <v>10.6</v>
      </c>
      <c r="K62">
        <v>9.8000000000000007</v>
      </c>
      <c r="L62">
        <v>10</v>
      </c>
      <c r="M62">
        <v>11.15</v>
      </c>
      <c r="N62">
        <v>10.369</v>
      </c>
      <c r="O62">
        <f>IFERROR(AVERAGEIF(H62:N62,"&gt;0"),"")</f>
        <v>11.831285714285714</v>
      </c>
      <c r="P62">
        <v>14.3</v>
      </c>
      <c r="R62">
        <f>IF(H62=0,0,(H62-$P62))</f>
        <v>5.1999999999999993</v>
      </c>
      <c r="S62">
        <f>IF(I62=0,0,(I62-$P62))</f>
        <v>-2.9000000000000004</v>
      </c>
      <c r="T62">
        <f>IF(J62=0,0,(J62-$P62))</f>
        <v>-3.7000000000000011</v>
      </c>
      <c r="U62">
        <f>IF(K62=0,0,(K62-$P62))</f>
        <v>-4.5</v>
      </c>
      <c r="V62">
        <f>IF(L62=0,0,(L62-$P62))</f>
        <v>-4.3000000000000007</v>
      </c>
      <c r="W62">
        <f>IF(M62=0,0,(M62-$P62))</f>
        <v>-3.1500000000000004</v>
      </c>
      <c r="X62">
        <f>IF(N62=0,0,(N62-$P62))</f>
        <v>-3.9310000000000009</v>
      </c>
      <c r="Y62">
        <f>IFERROR(IF(O62=0,0,(O62-$P62)),0)</f>
        <v>-2.4687142857142863</v>
      </c>
      <c r="AA62">
        <f t="shared" si="2"/>
        <v>5.1999999999999993</v>
      </c>
      <c r="AB62">
        <f t="shared" si="20"/>
        <v>2.9000000000000004</v>
      </c>
      <c r="AC62">
        <f t="shared" si="21"/>
        <v>3.7000000000000011</v>
      </c>
      <c r="AD62">
        <f t="shared" si="22"/>
        <v>4.5</v>
      </c>
      <c r="AE62">
        <f t="shared" si="23"/>
        <v>4.3000000000000007</v>
      </c>
      <c r="AF62">
        <f t="shared" si="24"/>
        <v>3.1500000000000004</v>
      </c>
      <c r="AG62">
        <f t="shared" si="25"/>
        <v>3.9310000000000009</v>
      </c>
      <c r="AH62">
        <f t="shared" si="26"/>
        <v>2.4687142857142863</v>
      </c>
      <c r="AJ62" s="4">
        <f t="shared" si="3"/>
        <v>0.36363636363636359</v>
      </c>
      <c r="AK62" s="4">
        <f t="shared" si="4"/>
        <v>-0.20279720279720281</v>
      </c>
      <c r="AL62" s="4">
        <f t="shared" si="5"/>
        <v>-0.25874125874125881</v>
      </c>
      <c r="AM62" s="4">
        <f t="shared" si="6"/>
        <v>-0.31468531468531469</v>
      </c>
      <c r="AN62" s="4">
        <f t="shared" si="7"/>
        <v>-0.30069930069930073</v>
      </c>
      <c r="AO62" s="4">
        <f t="shared" si="8"/>
        <v>-0.22027972027972029</v>
      </c>
      <c r="AP62" s="4">
        <f t="shared" si="9"/>
        <v>-0.27489510489510494</v>
      </c>
      <c r="AQ62" s="4">
        <f t="shared" si="10"/>
        <v>-0.17263736263736268</v>
      </c>
    </row>
    <row r="63" spans="1:43">
      <c r="A63">
        <v>202</v>
      </c>
      <c r="B63" t="s">
        <v>260</v>
      </c>
      <c r="C63" t="s">
        <v>15</v>
      </c>
      <c r="D63">
        <v>3300</v>
      </c>
      <c r="E63" t="s">
        <v>22</v>
      </c>
      <c r="F63">
        <v>6.4</v>
      </c>
      <c r="G63" t="s">
        <v>23</v>
      </c>
      <c r="H63">
        <v>9.5</v>
      </c>
      <c r="I63">
        <v>3.7</v>
      </c>
      <c r="J63">
        <v>5.54</v>
      </c>
      <c r="K63">
        <v>2.9</v>
      </c>
      <c r="L63">
        <v>4.92</v>
      </c>
      <c r="M63">
        <v>9.52</v>
      </c>
      <c r="N63">
        <v>5.1470000000000002</v>
      </c>
      <c r="O63">
        <f>IFERROR(AVERAGEIF(H63:N63,"&gt;0"),"")</f>
        <v>5.8895714285714282</v>
      </c>
      <c r="P63">
        <v>14.2</v>
      </c>
      <c r="R63">
        <f>IF(H63=0,0,(H63-$P63))</f>
        <v>-4.6999999999999993</v>
      </c>
      <c r="S63">
        <f>IF(I63=0,0,(I63-$P63))</f>
        <v>-10.5</v>
      </c>
      <c r="T63">
        <f>IF(J63=0,0,(J63-$P63))</f>
        <v>-8.66</v>
      </c>
      <c r="U63">
        <f>IF(K63=0,0,(K63-$P63))</f>
        <v>-11.299999999999999</v>
      </c>
      <c r="V63">
        <f>IF(L63=0,0,(L63-$P63))</f>
        <v>-9.2799999999999994</v>
      </c>
      <c r="W63">
        <f>IF(M63=0,0,(M63-$P63))</f>
        <v>-4.68</v>
      </c>
      <c r="X63">
        <f>IF(N63=0,0,(N63-$P63))</f>
        <v>-9.052999999999999</v>
      </c>
      <c r="Y63">
        <f>IFERROR(IF(O63=0,0,(O63-$P63)),0)</f>
        <v>-8.3104285714285702</v>
      </c>
      <c r="AA63">
        <f t="shared" si="2"/>
        <v>4.6999999999999993</v>
      </c>
      <c r="AB63">
        <f t="shared" si="20"/>
        <v>10.5</v>
      </c>
      <c r="AC63">
        <f t="shared" si="21"/>
        <v>8.66</v>
      </c>
      <c r="AD63">
        <f t="shared" si="22"/>
        <v>11.299999999999999</v>
      </c>
      <c r="AE63">
        <f t="shared" si="23"/>
        <v>9.2799999999999994</v>
      </c>
      <c r="AF63">
        <f t="shared" si="24"/>
        <v>4.68</v>
      </c>
      <c r="AG63">
        <f t="shared" si="25"/>
        <v>9.052999999999999</v>
      </c>
      <c r="AH63">
        <f t="shared" si="26"/>
        <v>8.3104285714285702</v>
      </c>
      <c r="AJ63" s="4">
        <f t="shared" si="3"/>
        <v>-0.33098591549295769</v>
      </c>
      <c r="AK63" s="4">
        <f t="shared" si="4"/>
        <v>-0.73943661971830987</v>
      </c>
      <c r="AL63" s="4">
        <f t="shared" si="5"/>
        <v>-0.60985915492957754</v>
      </c>
      <c r="AM63" s="4">
        <f t="shared" si="6"/>
        <v>-0.79577464788732388</v>
      </c>
      <c r="AN63" s="4">
        <f t="shared" si="7"/>
        <v>-0.6535211267605634</v>
      </c>
      <c r="AO63" s="4">
        <f t="shared" si="8"/>
        <v>-0.3295774647887324</v>
      </c>
      <c r="AP63" s="4">
        <f t="shared" si="9"/>
        <v>-0.63753521126760559</v>
      </c>
      <c r="AQ63" s="4">
        <f t="shared" si="10"/>
        <v>-0.58524144869215289</v>
      </c>
    </row>
    <row r="64" spans="1:43">
      <c r="A64">
        <v>241</v>
      </c>
      <c r="B64" t="s">
        <v>299</v>
      </c>
      <c r="C64" t="s">
        <v>15</v>
      </c>
      <c r="D64">
        <v>3000</v>
      </c>
      <c r="E64" t="s">
        <v>78</v>
      </c>
      <c r="F64">
        <v>5.3</v>
      </c>
      <c r="G64" t="s">
        <v>126</v>
      </c>
      <c r="H64">
        <v>6</v>
      </c>
      <c r="I64">
        <v>8.1</v>
      </c>
      <c r="J64">
        <v>6.65</v>
      </c>
      <c r="K64">
        <v>7.1</v>
      </c>
      <c r="L64">
        <v>7.07</v>
      </c>
      <c r="M64">
        <v>10.32</v>
      </c>
      <c r="N64">
        <v>4.5549999999999997</v>
      </c>
      <c r="O64">
        <f>IFERROR(AVERAGEIF(H64:N64,"&gt;0"),"")</f>
        <v>7.1135714285714284</v>
      </c>
      <c r="P64">
        <v>13.9</v>
      </c>
      <c r="R64">
        <f>IF(H64=0,0,(H64-$P64))</f>
        <v>-7.9</v>
      </c>
      <c r="S64">
        <f>IF(I64=0,0,(I64-$P64))</f>
        <v>-5.8000000000000007</v>
      </c>
      <c r="T64">
        <f>IF(J64=0,0,(J64-$P64))</f>
        <v>-7.25</v>
      </c>
      <c r="U64">
        <f>IF(K64=0,0,(K64-$P64))</f>
        <v>-6.8000000000000007</v>
      </c>
      <c r="V64">
        <f>IF(L64=0,0,(L64-$P64))</f>
        <v>-6.83</v>
      </c>
      <c r="W64">
        <f>IF(M64=0,0,(M64-$P64))</f>
        <v>-3.58</v>
      </c>
      <c r="X64">
        <f>IF(N64=0,0,(N64-$P64))</f>
        <v>-9.3450000000000006</v>
      </c>
      <c r="Y64">
        <f>IFERROR(IF(O64=0,0,(O64-$P64)),0)</f>
        <v>-6.7864285714285719</v>
      </c>
      <c r="AA64">
        <f t="shared" si="2"/>
        <v>7.9</v>
      </c>
      <c r="AB64">
        <f t="shared" si="20"/>
        <v>5.8000000000000007</v>
      </c>
      <c r="AC64">
        <f t="shared" si="21"/>
        <v>7.25</v>
      </c>
      <c r="AD64">
        <f t="shared" si="22"/>
        <v>6.8000000000000007</v>
      </c>
      <c r="AE64">
        <f t="shared" si="23"/>
        <v>6.83</v>
      </c>
      <c r="AF64">
        <f t="shared" si="24"/>
        <v>3.58</v>
      </c>
      <c r="AG64">
        <f t="shared" si="25"/>
        <v>9.3450000000000006</v>
      </c>
      <c r="AH64">
        <f t="shared" si="26"/>
        <v>6.7864285714285719</v>
      </c>
      <c r="AJ64" s="4">
        <f t="shared" si="3"/>
        <v>-0.56834532374100721</v>
      </c>
      <c r="AK64" s="4">
        <f t="shared" si="4"/>
        <v>-0.41726618705035973</v>
      </c>
      <c r="AL64" s="4">
        <f t="shared" si="5"/>
        <v>-0.52158273381294962</v>
      </c>
      <c r="AM64" s="4">
        <f t="shared" si="6"/>
        <v>-0.48920863309352519</v>
      </c>
      <c r="AN64" s="4">
        <f t="shared" si="7"/>
        <v>-0.49136690647482012</v>
      </c>
      <c r="AO64" s="4">
        <f t="shared" si="8"/>
        <v>-0.25755395683453236</v>
      </c>
      <c r="AP64" s="4">
        <f t="shared" si="9"/>
        <v>-0.67230215827338136</v>
      </c>
      <c r="AQ64" s="4">
        <f t="shared" si="10"/>
        <v>-0.48823227132579655</v>
      </c>
    </row>
    <row r="65" spans="1:43">
      <c r="A65">
        <v>9</v>
      </c>
      <c r="B65" t="s">
        <v>41</v>
      </c>
      <c r="C65" t="s">
        <v>15</v>
      </c>
      <c r="D65">
        <v>7700</v>
      </c>
      <c r="E65" t="s">
        <v>42</v>
      </c>
      <c r="F65">
        <v>21.925000000000001</v>
      </c>
      <c r="G65" t="s">
        <v>43</v>
      </c>
      <c r="H65">
        <v>21</v>
      </c>
      <c r="I65">
        <v>19.3</v>
      </c>
      <c r="J65">
        <v>16.87</v>
      </c>
      <c r="K65">
        <v>17.7</v>
      </c>
      <c r="L65">
        <v>14.5</v>
      </c>
      <c r="M65">
        <v>14.22</v>
      </c>
      <c r="N65">
        <v>17.534800000000001</v>
      </c>
      <c r="O65">
        <f>IFERROR(AVERAGEIF(H65:N65,"&gt;0"),"")</f>
        <v>17.303542857142858</v>
      </c>
      <c r="P65">
        <v>13.8</v>
      </c>
      <c r="R65">
        <f>IF(H65=0,0,(H65-$P65))</f>
        <v>7.1999999999999993</v>
      </c>
      <c r="S65">
        <f>IF(I65=0,0,(I65-$P65))</f>
        <v>5.5</v>
      </c>
      <c r="T65">
        <f>IF(J65=0,0,(J65-$P65))</f>
        <v>3.0700000000000003</v>
      </c>
      <c r="U65">
        <f>IF(K65=0,0,(K65-$P65))</f>
        <v>3.8999999999999986</v>
      </c>
      <c r="V65">
        <f>IF(L65=0,0,(L65-$P65))</f>
        <v>0.69999999999999929</v>
      </c>
      <c r="W65">
        <f>IF(M65=0,0,(M65-$P65))</f>
        <v>0.41999999999999993</v>
      </c>
      <c r="X65">
        <f>IF(N65=0,0,(N65-$P65))</f>
        <v>3.7347999999999999</v>
      </c>
      <c r="Y65">
        <f>IFERROR(IF(O65=0,0,(O65-$P65)),0)</f>
        <v>3.5035428571428575</v>
      </c>
      <c r="AA65">
        <f t="shared" si="2"/>
        <v>7.1999999999999993</v>
      </c>
      <c r="AB65">
        <f t="shared" si="20"/>
        <v>5.5</v>
      </c>
      <c r="AC65">
        <f t="shared" si="21"/>
        <v>3.0700000000000003</v>
      </c>
      <c r="AD65">
        <f t="shared" si="22"/>
        <v>3.8999999999999986</v>
      </c>
      <c r="AE65">
        <f t="shared" si="23"/>
        <v>0.69999999999999929</v>
      </c>
      <c r="AF65">
        <f t="shared" si="24"/>
        <v>0.41999999999999993</v>
      </c>
      <c r="AG65">
        <f t="shared" si="25"/>
        <v>3.7347999999999999</v>
      </c>
      <c r="AH65">
        <f t="shared" si="26"/>
        <v>3.5035428571428575</v>
      </c>
      <c r="AJ65" s="4">
        <f t="shared" si="3"/>
        <v>0.52173913043478248</v>
      </c>
      <c r="AK65" s="4">
        <f t="shared" si="4"/>
        <v>0.39855072463768115</v>
      </c>
      <c r="AL65" s="4">
        <f t="shared" si="5"/>
        <v>0.22246376811594204</v>
      </c>
      <c r="AM65" s="4">
        <f t="shared" si="6"/>
        <v>0.28260869565217378</v>
      </c>
      <c r="AN65" s="4">
        <f t="shared" si="7"/>
        <v>5.0724637681159368E-2</v>
      </c>
      <c r="AO65" s="4">
        <f t="shared" si="8"/>
        <v>3.0434782608695646E-2</v>
      </c>
      <c r="AP65" s="4">
        <f t="shared" si="9"/>
        <v>0.27063768115942027</v>
      </c>
      <c r="AQ65" s="4">
        <f t="shared" si="10"/>
        <v>0.253879917184265</v>
      </c>
    </row>
    <row r="66" spans="1:43">
      <c r="A66">
        <v>124</v>
      </c>
      <c r="B66" t="s">
        <v>181</v>
      </c>
      <c r="C66" t="s">
        <v>25</v>
      </c>
      <c r="D66">
        <v>4600</v>
      </c>
      <c r="E66" t="s">
        <v>78</v>
      </c>
      <c r="F66">
        <v>10.65</v>
      </c>
      <c r="G66" t="s">
        <v>126</v>
      </c>
      <c r="H66">
        <v>5.5</v>
      </c>
      <c r="I66">
        <v>5.9</v>
      </c>
      <c r="J66">
        <v>10.42</v>
      </c>
      <c r="K66">
        <v>6.5</v>
      </c>
      <c r="L66">
        <v>11.09</v>
      </c>
      <c r="M66">
        <v>11.79</v>
      </c>
      <c r="N66">
        <v>6.2089999999999996</v>
      </c>
      <c r="O66">
        <f>IFERROR(AVERAGEIF(H66:N66,"&gt;0"),"")</f>
        <v>8.2012857142857136</v>
      </c>
      <c r="P66">
        <v>13.7</v>
      </c>
      <c r="R66">
        <f>IF(H66=0,0,(H66-$P66))</f>
        <v>-8.1999999999999993</v>
      </c>
      <c r="S66">
        <f>IF(I66=0,0,(I66-$P66))</f>
        <v>-7.7999999999999989</v>
      </c>
      <c r="T66">
        <f>IF(J66=0,0,(J66-$P66))</f>
        <v>-3.2799999999999994</v>
      </c>
      <c r="U66">
        <f>IF(K66=0,0,(K66-$P66))</f>
        <v>-7.1999999999999993</v>
      </c>
      <c r="V66">
        <f>IF(L66=0,0,(L66-$P66))</f>
        <v>-2.6099999999999994</v>
      </c>
      <c r="W66">
        <f>IF(M66=0,0,(M66-$P66))</f>
        <v>-1.9100000000000001</v>
      </c>
      <c r="X66">
        <f>IF(N66=0,0,(N66-$P66))</f>
        <v>-7.4909999999999997</v>
      </c>
      <c r="Y66">
        <f>IFERROR(IF(O66=0,0,(O66-$P66)),0)</f>
        <v>-5.4987142857142857</v>
      </c>
      <c r="AA66">
        <f t="shared" ref="AA66:AA129" si="30">ABS(R66)</f>
        <v>8.1999999999999993</v>
      </c>
      <c r="AB66">
        <f t="shared" si="20"/>
        <v>7.7999999999999989</v>
      </c>
      <c r="AC66">
        <f t="shared" si="21"/>
        <v>3.2799999999999994</v>
      </c>
      <c r="AD66">
        <f t="shared" si="22"/>
        <v>7.1999999999999993</v>
      </c>
      <c r="AE66">
        <f t="shared" si="23"/>
        <v>2.6099999999999994</v>
      </c>
      <c r="AF66">
        <f t="shared" si="24"/>
        <v>1.9100000000000001</v>
      </c>
      <c r="AG66">
        <f t="shared" si="25"/>
        <v>7.4909999999999997</v>
      </c>
      <c r="AH66">
        <f t="shared" si="26"/>
        <v>5.4987142857142857</v>
      </c>
      <c r="AJ66" s="4">
        <f t="shared" si="3"/>
        <v>-0.5985401459854014</v>
      </c>
      <c r="AK66" s="4">
        <f t="shared" si="4"/>
        <v>-0.56934306569343063</v>
      </c>
      <c r="AL66" s="4">
        <f t="shared" si="5"/>
        <v>-0.23941605839416055</v>
      </c>
      <c r="AM66" s="4">
        <f t="shared" si="6"/>
        <v>-0.52554744525547448</v>
      </c>
      <c r="AN66" s="4">
        <f t="shared" si="7"/>
        <v>-0.19051094890510945</v>
      </c>
      <c r="AO66" s="4">
        <f t="shared" si="8"/>
        <v>-0.1394160583941606</v>
      </c>
      <c r="AP66" s="4">
        <f t="shared" si="9"/>
        <v>-0.54678832116788323</v>
      </c>
      <c r="AQ66" s="4">
        <f t="shared" si="10"/>
        <v>-0.40136600625651725</v>
      </c>
    </row>
    <row r="67" spans="1:43">
      <c r="A67">
        <v>21</v>
      </c>
      <c r="B67" t="s">
        <v>63</v>
      </c>
      <c r="C67" t="s">
        <v>33</v>
      </c>
      <c r="D67">
        <v>6900</v>
      </c>
      <c r="E67" t="s">
        <v>42</v>
      </c>
      <c r="F67">
        <v>18.215</v>
      </c>
      <c r="G67" t="s">
        <v>58</v>
      </c>
      <c r="H67">
        <v>17.3</v>
      </c>
      <c r="I67">
        <v>21.32</v>
      </c>
      <c r="J67">
        <v>18.11</v>
      </c>
      <c r="K67">
        <v>22.32</v>
      </c>
      <c r="L67">
        <v>18.446000000000002</v>
      </c>
      <c r="M67">
        <v>17.734000000000002</v>
      </c>
      <c r="N67">
        <v>18.398199999999999</v>
      </c>
      <c r="O67">
        <f>IFERROR(AVERAGEIF(H67:N67,"&gt;0"),"")</f>
        <v>19.089742857142859</v>
      </c>
      <c r="P67">
        <v>13.62</v>
      </c>
      <c r="R67">
        <f>IF(H67=0,0,(H67-$P67))</f>
        <v>3.6800000000000015</v>
      </c>
      <c r="S67">
        <f>IF(I67=0,0,(I67-$P67))</f>
        <v>7.7000000000000011</v>
      </c>
      <c r="T67">
        <f>IF(J67=0,0,(J67-$P67))</f>
        <v>4.49</v>
      </c>
      <c r="U67">
        <f>IF(K67=0,0,(K67-$P67))</f>
        <v>8.7000000000000011</v>
      </c>
      <c r="V67">
        <f>IF(L67=0,0,(L67-$P67))</f>
        <v>4.8260000000000023</v>
      </c>
      <c r="W67">
        <f>IF(M67=0,0,(M67-$P67))</f>
        <v>4.1140000000000025</v>
      </c>
      <c r="X67">
        <f>IF(N67=0,0,(N67-$P67))</f>
        <v>4.7782</v>
      </c>
      <c r="Y67">
        <f>IFERROR(IF(O67=0,0,(O67-$P67)),0)</f>
        <v>5.4697428571428599</v>
      </c>
      <c r="AA67">
        <f t="shared" si="30"/>
        <v>3.6800000000000015</v>
      </c>
      <c r="AB67">
        <f t="shared" si="20"/>
        <v>7.7000000000000011</v>
      </c>
      <c r="AC67">
        <f t="shared" si="21"/>
        <v>4.49</v>
      </c>
      <c r="AD67">
        <f t="shared" si="22"/>
        <v>8.7000000000000011</v>
      </c>
      <c r="AE67">
        <f t="shared" si="23"/>
        <v>4.8260000000000023</v>
      </c>
      <c r="AF67">
        <f t="shared" si="24"/>
        <v>4.1140000000000025</v>
      </c>
      <c r="AG67">
        <f t="shared" si="25"/>
        <v>4.7782</v>
      </c>
      <c r="AH67">
        <f t="shared" si="26"/>
        <v>5.4697428571428599</v>
      </c>
      <c r="AJ67" s="4">
        <f t="shared" ref="AJ67:AJ130" si="31">R67/$P67</f>
        <v>0.27019089574155664</v>
      </c>
      <c r="AK67" s="4">
        <f t="shared" ref="AK67:AK130" si="32">S67/$P67</f>
        <v>0.56534508076358303</v>
      </c>
      <c r="AL67" s="4">
        <f t="shared" ref="AL67:AL130" si="33">T67/$P67</f>
        <v>0.32966226138032306</v>
      </c>
      <c r="AM67" s="4">
        <f t="shared" ref="AM67:AM130" si="34">U67/$P67</f>
        <v>0.63876651982378863</v>
      </c>
      <c r="AN67" s="4">
        <f t="shared" ref="AN67:AN130" si="35">V67/$P67</f>
        <v>0.35433186490455232</v>
      </c>
      <c r="AO67" s="4">
        <f t="shared" ref="AO67:AO130" si="36">W67/$P67</f>
        <v>0.30205580029368595</v>
      </c>
      <c r="AP67" s="4">
        <f t="shared" ref="AP67:AP130" si="37">X67/$P67</f>
        <v>0.35082232011747433</v>
      </c>
      <c r="AQ67" s="4">
        <f t="shared" ref="AQ67:AQ130" si="38">Y67/$P67</f>
        <v>0.40159639186070928</v>
      </c>
    </row>
    <row r="68" spans="1:43">
      <c r="A68">
        <v>68</v>
      </c>
      <c r="B68" t="s">
        <v>124</v>
      </c>
      <c r="C68" t="s">
        <v>33</v>
      </c>
      <c r="D68">
        <v>5100</v>
      </c>
      <c r="E68" t="s">
        <v>22</v>
      </c>
      <c r="F68">
        <v>4.4269999999999996</v>
      </c>
      <c r="G68" t="s">
        <v>23</v>
      </c>
      <c r="I68">
        <v>13.78</v>
      </c>
      <c r="J68">
        <v>14.09</v>
      </c>
      <c r="M68">
        <v>19.858000000000001</v>
      </c>
      <c r="O68">
        <f>IFERROR(AVERAGEIF(H68:N68,"&gt;0"),"")</f>
        <v>15.909333333333331</v>
      </c>
      <c r="P68">
        <v>13.52</v>
      </c>
      <c r="R68">
        <f>IF(H68=0,0,(H68-$P68))</f>
        <v>0</v>
      </c>
      <c r="S68">
        <f>IF(I68=0,0,(I68-$P68))</f>
        <v>0.25999999999999979</v>
      </c>
      <c r="T68">
        <f>IF(J68=0,0,(J68-$P68))</f>
        <v>0.57000000000000028</v>
      </c>
      <c r="U68">
        <f>IF(K68=0,0,(K68-$P68))</f>
        <v>0</v>
      </c>
      <c r="V68">
        <f>IF(L68=0,0,(L68-$P68))</f>
        <v>0</v>
      </c>
      <c r="W68">
        <f>IF(M68=0,0,(M68-$P68))</f>
        <v>6.338000000000001</v>
      </c>
      <c r="X68">
        <f>IF(N68=0,0,(N68-$P68))</f>
        <v>0</v>
      </c>
      <c r="Y68">
        <f>IFERROR(IF(O68=0,0,(O68-$P68)),0)</f>
        <v>2.3893333333333313</v>
      </c>
      <c r="AA68">
        <f t="shared" si="30"/>
        <v>0</v>
      </c>
      <c r="AB68">
        <f t="shared" si="20"/>
        <v>0.25999999999999979</v>
      </c>
      <c r="AC68">
        <f t="shared" si="21"/>
        <v>0.57000000000000028</v>
      </c>
      <c r="AD68">
        <f t="shared" si="22"/>
        <v>0</v>
      </c>
      <c r="AE68">
        <f t="shared" si="23"/>
        <v>0</v>
      </c>
      <c r="AF68">
        <f t="shared" si="24"/>
        <v>6.338000000000001</v>
      </c>
      <c r="AG68">
        <f t="shared" si="25"/>
        <v>0</v>
      </c>
      <c r="AH68">
        <f t="shared" si="26"/>
        <v>2.3893333333333313</v>
      </c>
      <c r="AJ68" s="4">
        <f t="shared" si="31"/>
        <v>0</v>
      </c>
      <c r="AK68" s="4">
        <f t="shared" si="32"/>
        <v>1.9230769230769214E-2</v>
      </c>
      <c r="AL68" s="4">
        <f t="shared" si="33"/>
        <v>4.2159763313609488E-2</v>
      </c>
      <c r="AM68" s="4">
        <f t="shared" si="34"/>
        <v>0</v>
      </c>
      <c r="AN68" s="4">
        <f t="shared" si="35"/>
        <v>0</v>
      </c>
      <c r="AO68" s="4">
        <f t="shared" si="36"/>
        <v>0.46878698224852078</v>
      </c>
      <c r="AP68" s="4">
        <f t="shared" si="37"/>
        <v>0</v>
      </c>
      <c r="AQ68" s="4">
        <f t="shared" si="38"/>
        <v>0.17672583826429966</v>
      </c>
    </row>
    <row r="69" spans="1:43">
      <c r="A69">
        <v>382</v>
      </c>
      <c r="B69" t="s">
        <v>440</v>
      </c>
      <c r="C69" t="s">
        <v>45</v>
      </c>
      <c r="D69">
        <v>2500</v>
      </c>
      <c r="E69" t="s">
        <v>52</v>
      </c>
      <c r="F69">
        <v>2.4</v>
      </c>
      <c r="G69" t="s">
        <v>74</v>
      </c>
      <c r="H69">
        <v>4</v>
      </c>
      <c r="I69">
        <v>5.2</v>
      </c>
      <c r="J69">
        <v>4.97</v>
      </c>
      <c r="K69">
        <v>5.6</v>
      </c>
      <c r="L69">
        <v>1.05</v>
      </c>
      <c r="M69">
        <v>4.6900000000000004</v>
      </c>
      <c r="N69">
        <v>3.8570000000000002</v>
      </c>
      <c r="O69">
        <f>IFERROR(AVERAGEIF(H69:N69,"&gt;0"),"")</f>
        <v>4.1952857142857143</v>
      </c>
      <c r="P69">
        <v>13.4</v>
      </c>
      <c r="R69">
        <f>IF(H69=0,0,(H69-$P69))</f>
        <v>-9.4</v>
      </c>
      <c r="S69">
        <f>IF(I69=0,0,(I69-$P69))</f>
        <v>-8.1999999999999993</v>
      </c>
      <c r="T69">
        <f>IF(J69=0,0,(J69-$P69))</f>
        <v>-8.43</v>
      </c>
      <c r="U69">
        <f>IF(K69=0,0,(K69-$P69))</f>
        <v>-7.8000000000000007</v>
      </c>
      <c r="V69">
        <f>IF(L69=0,0,(L69-$P69))</f>
        <v>-12.35</v>
      </c>
      <c r="W69">
        <f>IF(M69=0,0,(M69-$P69))</f>
        <v>-8.7100000000000009</v>
      </c>
      <c r="X69">
        <f>IF(N69=0,0,(N69-$P69))</f>
        <v>-9.5429999999999993</v>
      </c>
      <c r="Y69">
        <f>IFERROR(IF(O69=0,0,(O69-$P69)),0)</f>
        <v>-9.2047142857142852</v>
      </c>
      <c r="AA69">
        <f t="shared" si="30"/>
        <v>9.4</v>
      </c>
      <c r="AB69">
        <f t="shared" si="20"/>
        <v>8.1999999999999993</v>
      </c>
      <c r="AC69">
        <f t="shared" si="21"/>
        <v>8.43</v>
      </c>
      <c r="AD69">
        <f t="shared" si="22"/>
        <v>7.8000000000000007</v>
      </c>
      <c r="AE69">
        <f t="shared" si="23"/>
        <v>12.35</v>
      </c>
      <c r="AF69">
        <f t="shared" si="24"/>
        <v>8.7100000000000009</v>
      </c>
      <c r="AG69">
        <f t="shared" si="25"/>
        <v>9.5429999999999993</v>
      </c>
      <c r="AH69">
        <f t="shared" si="26"/>
        <v>9.2047142857142852</v>
      </c>
      <c r="AJ69" s="4">
        <f t="shared" si="31"/>
        <v>-0.70149253731343286</v>
      </c>
      <c r="AK69" s="4">
        <f t="shared" si="32"/>
        <v>-0.61194029850746257</v>
      </c>
      <c r="AL69" s="4">
        <f t="shared" si="33"/>
        <v>-0.62910447761194022</v>
      </c>
      <c r="AM69" s="4">
        <f t="shared" si="34"/>
        <v>-0.58208955223880599</v>
      </c>
      <c r="AN69" s="4">
        <f t="shared" si="35"/>
        <v>-0.92164179104477606</v>
      </c>
      <c r="AO69" s="4">
        <f t="shared" si="36"/>
        <v>-0.65</v>
      </c>
      <c r="AP69" s="4">
        <f t="shared" si="37"/>
        <v>-0.71216417910447749</v>
      </c>
      <c r="AQ69" s="4">
        <f t="shared" si="38"/>
        <v>-0.68691897654584211</v>
      </c>
    </row>
    <row r="70" spans="1:43">
      <c r="A70">
        <v>51</v>
      </c>
      <c r="B70" t="s">
        <v>104</v>
      </c>
      <c r="C70" t="s">
        <v>33</v>
      </c>
      <c r="D70">
        <v>5500</v>
      </c>
      <c r="E70" t="s">
        <v>39</v>
      </c>
      <c r="F70">
        <v>17.8</v>
      </c>
      <c r="G70" t="s">
        <v>40</v>
      </c>
      <c r="H70">
        <v>15.3</v>
      </c>
      <c r="I70">
        <v>17.559999999999999</v>
      </c>
      <c r="J70">
        <v>20.96</v>
      </c>
      <c r="K70">
        <v>18.559999999999999</v>
      </c>
      <c r="L70">
        <v>18.004000000000001</v>
      </c>
      <c r="M70">
        <v>18.821999999999999</v>
      </c>
      <c r="N70">
        <v>17.831399999999999</v>
      </c>
      <c r="O70">
        <f>IFERROR(AVERAGEIF(H70:N70,"&gt;0"),"")</f>
        <v>18.148199999999999</v>
      </c>
      <c r="P70">
        <v>13.34</v>
      </c>
      <c r="R70">
        <f>IF(H70=0,0,(H70-$P70))</f>
        <v>1.9600000000000009</v>
      </c>
      <c r="S70">
        <f>IF(I70=0,0,(I70-$P70))</f>
        <v>4.2199999999999989</v>
      </c>
      <c r="T70">
        <f>IF(J70=0,0,(J70-$P70))</f>
        <v>7.620000000000001</v>
      </c>
      <c r="U70">
        <f>IF(K70=0,0,(K70-$P70))</f>
        <v>5.2199999999999989</v>
      </c>
      <c r="V70">
        <f>IF(L70=0,0,(L70-$P70))</f>
        <v>4.6640000000000015</v>
      </c>
      <c r="W70">
        <f>IF(M70=0,0,(M70-$P70))</f>
        <v>5.4819999999999993</v>
      </c>
      <c r="X70">
        <f>IF(N70=0,0,(N70-$P70))</f>
        <v>4.4913999999999987</v>
      </c>
      <c r="Y70">
        <f>IFERROR(IF(O70=0,0,(O70-$P70)),0)</f>
        <v>4.8081999999999994</v>
      </c>
      <c r="AA70">
        <f t="shared" si="30"/>
        <v>1.9600000000000009</v>
      </c>
      <c r="AB70">
        <f t="shared" si="20"/>
        <v>4.2199999999999989</v>
      </c>
      <c r="AC70">
        <f t="shared" si="21"/>
        <v>7.620000000000001</v>
      </c>
      <c r="AD70">
        <f t="shared" si="22"/>
        <v>5.2199999999999989</v>
      </c>
      <c r="AE70">
        <f t="shared" si="23"/>
        <v>4.6640000000000015</v>
      </c>
      <c r="AF70">
        <f t="shared" si="24"/>
        <v>5.4819999999999993</v>
      </c>
      <c r="AG70">
        <f t="shared" si="25"/>
        <v>4.4913999999999987</v>
      </c>
      <c r="AH70">
        <f t="shared" si="26"/>
        <v>4.8081999999999994</v>
      </c>
      <c r="AJ70" s="4">
        <f t="shared" si="31"/>
        <v>0.14692653673163425</v>
      </c>
      <c r="AK70" s="4">
        <f t="shared" si="32"/>
        <v>0.31634182908545722</v>
      </c>
      <c r="AL70" s="4">
        <f t="shared" si="33"/>
        <v>0.57121439280359831</v>
      </c>
      <c r="AM70" s="4">
        <f t="shared" si="34"/>
        <v>0.39130434782608686</v>
      </c>
      <c r="AN70" s="4">
        <f t="shared" si="35"/>
        <v>0.34962518740629694</v>
      </c>
      <c r="AO70" s="4">
        <f t="shared" si="36"/>
        <v>0.41094452773613188</v>
      </c>
      <c r="AP70" s="4">
        <f t="shared" si="37"/>
        <v>0.33668665667166409</v>
      </c>
      <c r="AQ70" s="4">
        <f t="shared" si="38"/>
        <v>0.3604347826086956</v>
      </c>
    </row>
    <row r="71" spans="1:43">
      <c r="A71">
        <v>137</v>
      </c>
      <c r="B71" t="s">
        <v>194</v>
      </c>
      <c r="C71" t="s">
        <v>25</v>
      </c>
      <c r="D71">
        <v>4400</v>
      </c>
      <c r="E71" t="s">
        <v>48</v>
      </c>
      <c r="F71">
        <v>13.574999999999999</v>
      </c>
      <c r="G71" t="s">
        <v>66</v>
      </c>
      <c r="H71">
        <v>14.5</v>
      </c>
      <c r="I71">
        <v>2.6</v>
      </c>
      <c r="J71">
        <v>10.6</v>
      </c>
      <c r="K71">
        <v>3.1</v>
      </c>
      <c r="L71">
        <v>10.63</v>
      </c>
      <c r="M71">
        <v>12.57</v>
      </c>
      <c r="N71">
        <v>12.345000000000001</v>
      </c>
      <c r="O71">
        <f>IFERROR(AVERAGEIF(H71:N71,"&gt;0"),"")</f>
        <v>9.477857142857145</v>
      </c>
      <c r="P71">
        <v>13.3</v>
      </c>
      <c r="R71">
        <f>IF(H71=0,0,(H71-$P71))</f>
        <v>1.1999999999999993</v>
      </c>
      <c r="S71">
        <f>IF(I71=0,0,(I71-$P71))</f>
        <v>-10.700000000000001</v>
      </c>
      <c r="T71">
        <f>IF(J71=0,0,(J71-$P71))</f>
        <v>-2.7000000000000011</v>
      </c>
      <c r="U71">
        <f>IF(K71=0,0,(K71-$P71))</f>
        <v>-10.200000000000001</v>
      </c>
      <c r="V71">
        <f>IF(L71=0,0,(L71-$P71))</f>
        <v>-2.67</v>
      </c>
      <c r="W71">
        <f>IF(M71=0,0,(M71-$P71))</f>
        <v>-0.73000000000000043</v>
      </c>
      <c r="X71">
        <f>IF(N71=0,0,(N71-$P71))</f>
        <v>-0.95500000000000007</v>
      </c>
      <c r="Y71">
        <f>IFERROR(IF(O71=0,0,(O71-$P71)),0)</f>
        <v>-3.8221428571428557</v>
      </c>
      <c r="AA71">
        <f t="shared" si="30"/>
        <v>1.1999999999999993</v>
      </c>
      <c r="AB71">
        <f t="shared" si="20"/>
        <v>10.700000000000001</v>
      </c>
      <c r="AC71">
        <f t="shared" si="21"/>
        <v>2.7000000000000011</v>
      </c>
      <c r="AD71">
        <f t="shared" si="22"/>
        <v>10.200000000000001</v>
      </c>
      <c r="AE71">
        <f t="shared" si="23"/>
        <v>2.67</v>
      </c>
      <c r="AF71">
        <f t="shared" si="24"/>
        <v>0.73000000000000043</v>
      </c>
      <c r="AG71">
        <f t="shared" si="25"/>
        <v>0.95500000000000007</v>
      </c>
      <c r="AH71">
        <f t="shared" si="26"/>
        <v>3.8221428571428557</v>
      </c>
      <c r="AJ71" s="4">
        <f t="shared" si="31"/>
        <v>9.0225563909774376E-2</v>
      </c>
      <c r="AK71" s="4">
        <f t="shared" si="32"/>
        <v>-0.80451127819548873</v>
      </c>
      <c r="AL71" s="4">
        <f t="shared" si="33"/>
        <v>-0.20300751879699255</v>
      </c>
      <c r="AM71" s="4">
        <f t="shared" si="34"/>
        <v>-0.76691729323308278</v>
      </c>
      <c r="AN71" s="4">
        <f t="shared" si="35"/>
        <v>-0.2007518796992481</v>
      </c>
      <c r="AO71" s="4">
        <f t="shared" si="36"/>
        <v>-5.4887218045112811E-2</v>
      </c>
      <c r="AP71" s="4">
        <f t="shared" si="37"/>
        <v>-7.1804511278195496E-2</v>
      </c>
      <c r="AQ71" s="4">
        <f t="shared" si="38"/>
        <v>-0.28737916219119214</v>
      </c>
    </row>
    <row r="72" spans="1:43">
      <c r="A72">
        <v>191</v>
      </c>
      <c r="B72" t="s">
        <v>249</v>
      </c>
      <c r="C72" t="s">
        <v>15</v>
      </c>
      <c r="D72">
        <v>3400</v>
      </c>
      <c r="E72" t="s">
        <v>19</v>
      </c>
      <c r="F72">
        <v>4.3</v>
      </c>
      <c r="G72" t="s">
        <v>20</v>
      </c>
      <c r="H72">
        <v>4.5</v>
      </c>
      <c r="I72">
        <v>6.8</v>
      </c>
      <c r="J72">
        <v>5.52</v>
      </c>
      <c r="K72">
        <v>6.4</v>
      </c>
      <c r="L72">
        <v>6.53</v>
      </c>
      <c r="M72">
        <v>3.87</v>
      </c>
      <c r="O72">
        <f>IFERROR(AVERAGEIF(H72:N72,"&gt;0"),"")</f>
        <v>5.6033333333333326</v>
      </c>
      <c r="P72">
        <v>13.2</v>
      </c>
      <c r="R72">
        <f>IF(H72=0,0,(H72-$P72))</f>
        <v>-8.6999999999999993</v>
      </c>
      <c r="S72">
        <f>IF(I72=0,0,(I72-$P72))</f>
        <v>-6.3999999999999995</v>
      </c>
      <c r="T72">
        <f>IF(J72=0,0,(J72-$P72))</f>
        <v>-7.68</v>
      </c>
      <c r="U72">
        <f>IF(K72=0,0,(K72-$P72))</f>
        <v>-6.7999999999999989</v>
      </c>
      <c r="V72">
        <f>IF(L72=0,0,(L72-$P72))</f>
        <v>-6.669999999999999</v>
      </c>
      <c r="W72">
        <f>IF(M72=0,0,(M72-$P72))</f>
        <v>-9.3299999999999983</v>
      </c>
      <c r="X72">
        <f>IF(N72=0,0,(N72-$P72))</f>
        <v>0</v>
      </c>
      <c r="Y72">
        <f>IFERROR(IF(O72=0,0,(O72-$P72)),0)</f>
        <v>-7.5966666666666667</v>
      </c>
      <c r="AA72">
        <f t="shared" si="30"/>
        <v>8.6999999999999993</v>
      </c>
      <c r="AB72">
        <f t="shared" si="20"/>
        <v>6.3999999999999995</v>
      </c>
      <c r="AC72">
        <f t="shared" si="21"/>
        <v>7.68</v>
      </c>
      <c r="AD72">
        <f t="shared" si="22"/>
        <v>6.7999999999999989</v>
      </c>
      <c r="AE72">
        <f t="shared" si="23"/>
        <v>6.669999999999999</v>
      </c>
      <c r="AF72">
        <f t="shared" si="24"/>
        <v>9.3299999999999983</v>
      </c>
      <c r="AG72">
        <f t="shared" si="25"/>
        <v>0</v>
      </c>
      <c r="AH72">
        <f t="shared" si="26"/>
        <v>7.5966666666666667</v>
      </c>
      <c r="AJ72" s="4">
        <f t="shared" si="31"/>
        <v>-0.65909090909090906</v>
      </c>
      <c r="AK72" s="4">
        <f t="shared" si="32"/>
        <v>-0.48484848484848486</v>
      </c>
      <c r="AL72" s="4">
        <f t="shared" si="33"/>
        <v>-0.58181818181818179</v>
      </c>
      <c r="AM72" s="4">
        <f t="shared" si="34"/>
        <v>-0.51515151515151514</v>
      </c>
      <c r="AN72" s="4">
        <f t="shared" si="35"/>
        <v>-0.50530303030303025</v>
      </c>
      <c r="AO72" s="4">
        <f t="shared" si="36"/>
        <v>-0.70681818181818168</v>
      </c>
      <c r="AP72" s="4">
        <f t="shared" si="37"/>
        <v>0</v>
      </c>
      <c r="AQ72" s="4">
        <f t="shared" si="38"/>
        <v>-0.57550505050505052</v>
      </c>
    </row>
    <row r="73" spans="1:43">
      <c r="A73">
        <v>122</v>
      </c>
      <c r="B73" t="s">
        <v>179</v>
      </c>
      <c r="C73" t="s">
        <v>25</v>
      </c>
      <c r="D73">
        <v>4600</v>
      </c>
      <c r="E73" t="s">
        <v>22</v>
      </c>
      <c r="F73">
        <v>15.675000000000001</v>
      </c>
      <c r="G73" t="s">
        <v>56</v>
      </c>
      <c r="H73">
        <v>11.5</v>
      </c>
      <c r="I73">
        <v>7.7</v>
      </c>
      <c r="J73">
        <v>11.56</v>
      </c>
      <c r="K73">
        <v>7.1</v>
      </c>
      <c r="L73">
        <v>12.43</v>
      </c>
      <c r="M73">
        <v>11.19</v>
      </c>
      <c r="N73">
        <v>12.879</v>
      </c>
      <c r="O73">
        <f>IFERROR(AVERAGEIF(H73:N73,"&gt;0"),"")</f>
        <v>10.622714285714284</v>
      </c>
      <c r="P73">
        <v>12.6</v>
      </c>
      <c r="R73">
        <f>IF(H73=0,0,(H73-$P73))</f>
        <v>-1.0999999999999996</v>
      </c>
      <c r="S73">
        <f>IF(I73=0,0,(I73-$P73))</f>
        <v>-4.8999999999999995</v>
      </c>
      <c r="T73">
        <f>IF(J73=0,0,(J73-$P73))</f>
        <v>-1.0399999999999991</v>
      </c>
      <c r="U73">
        <f>IF(K73=0,0,(K73-$P73))</f>
        <v>-5.5</v>
      </c>
      <c r="V73">
        <f>IF(L73=0,0,(L73-$P73))</f>
        <v>-0.16999999999999993</v>
      </c>
      <c r="W73">
        <f>IF(M73=0,0,(M73-$P73))</f>
        <v>-1.4100000000000001</v>
      </c>
      <c r="X73">
        <f>IF(N73=0,0,(N73-$P73))</f>
        <v>0.27899999999999991</v>
      </c>
      <c r="Y73">
        <f>IFERROR(IF(O73=0,0,(O73-$P73)),0)</f>
        <v>-1.9772857142857152</v>
      </c>
      <c r="AA73">
        <f t="shared" si="30"/>
        <v>1.0999999999999996</v>
      </c>
      <c r="AB73">
        <f t="shared" si="20"/>
        <v>4.8999999999999995</v>
      </c>
      <c r="AC73">
        <f t="shared" si="21"/>
        <v>1.0399999999999991</v>
      </c>
      <c r="AD73">
        <f t="shared" si="22"/>
        <v>5.5</v>
      </c>
      <c r="AE73">
        <f t="shared" si="23"/>
        <v>0.16999999999999993</v>
      </c>
      <c r="AF73">
        <f t="shared" si="24"/>
        <v>1.4100000000000001</v>
      </c>
      <c r="AG73">
        <f t="shared" si="25"/>
        <v>0.27899999999999991</v>
      </c>
      <c r="AH73">
        <f t="shared" si="26"/>
        <v>1.9772857142857152</v>
      </c>
      <c r="AJ73" s="4">
        <f t="shared" si="31"/>
        <v>-8.7301587301587269E-2</v>
      </c>
      <c r="AK73" s="4">
        <f t="shared" si="32"/>
        <v>-0.38888888888888884</v>
      </c>
      <c r="AL73" s="4">
        <f t="shared" si="33"/>
        <v>-8.2539682539682468E-2</v>
      </c>
      <c r="AM73" s="4">
        <f t="shared" si="34"/>
        <v>-0.43650793650793651</v>
      </c>
      <c r="AN73" s="4">
        <f t="shared" si="35"/>
        <v>-1.3492063492063487E-2</v>
      </c>
      <c r="AO73" s="4">
        <f t="shared" si="36"/>
        <v>-0.11190476190476192</v>
      </c>
      <c r="AP73" s="4">
        <f t="shared" si="37"/>
        <v>2.2142857142857138E-2</v>
      </c>
      <c r="AQ73" s="4">
        <f t="shared" si="38"/>
        <v>-0.15692743764172343</v>
      </c>
    </row>
    <row r="74" spans="1:43">
      <c r="A74">
        <v>143</v>
      </c>
      <c r="B74" t="s">
        <v>200</v>
      </c>
      <c r="C74" t="s">
        <v>25</v>
      </c>
      <c r="D74">
        <v>4300</v>
      </c>
      <c r="E74" t="s">
        <v>48</v>
      </c>
      <c r="F74">
        <v>13.55</v>
      </c>
      <c r="G74" t="s">
        <v>66</v>
      </c>
      <c r="H74">
        <v>5.5</v>
      </c>
      <c r="I74">
        <v>6.9</v>
      </c>
      <c r="J74">
        <v>7.37</v>
      </c>
      <c r="K74">
        <v>7.1</v>
      </c>
      <c r="L74">
        <v>6.3</v>
      </c>
      <c r="M74">
        <v>3.67</v>
      </c>
      <c r="N74">
        <v>4.7981999999999996</v>
      </c>
      <c r="O74">
        <f>IFERROR(AVERAGEIF(H74:N74,"&gt;0"),"")</f>
        <v>5.948314285714285</v>
      </c>
      <c r="P74">
        <v>12.6</v>
      </c>
      <c r="R74">
        <f>IF(H74=0,0,(H74-$P74))</f>
        <v>-7.1</v>
      </c>
      <c r="S74">
        <f>IF(I74=0,0,(I74-$P74))</f>
        <v>-5.6999999999999993</v>
      </c>
      <c r="T74">
        <f>IF(J74=0,0,(J74-$P74))</f>
        <v>-5.2299999999999995</v>
      </c>
      <c r="U74">
        <f>IF(K74=0,0,(K74-$P74))</f>
        <v>-5.5</v>
      </c>
      <c r="V74">
        <f>IF(L74=0,0,(L74-$P74))</f>
        <v>-6.3</v>
      </c>
      <c r="W74">
        <f>IF(M74=0,0,(M74-$P74))</f>
        <v>-8.93</v>
      </c>
      <c r="X74">
        <f>IF(N74=0,0,(N74-$P74))</f>
        <v>-7.8018000000000001</v>
      </c>
      <c r="Y74">
        <f>IFERROR(IF(O74=0,0,(O74-$P74)),0)</f>
        <v>-6.6516857142857146</v>
      </c>
      <c r="AA74">
        <f t="shared" si="30"/>
        <v>7.1</v>
      </c>
      <c r="AB74">
        <f t="shared" si="20"/>
        <v>5.6999999999999993</v>
      </c>
      <c r="AC74">
        <f t="shared" si="21"/>
        <v>5.2299999999999995</v>
      </c>
      <c r="AD74">
        <f t="shared" si="22"/>
        <v>5.5</v>
      </c>
      <c r="AE74">
        <f t="shared" si="23"/>
        <v>6.3</v>
      </c>
      <c r="AF74">
        <f t="shared" si="24"/>
        <v>8.93</v>
      </c>
      <c r="AG74">
        <f t="shared" si="25"/>
        <v>7.8018000000000001</v>
      </c>
      <c r="AH74">
        <f t="shared" si="26"/>
        <v>6.6516857142857146</v>
      </c>
      <c r="AJ74" s="4">
        <f t="shared" si="31"/>
        <v>-0.56349206349206349</v>
      </c>
      <c r="AK74" s="4">
        <f t="shared" si="32"/>
        <v>-0.45238095238095233</v>
      </c>
      <c r="AL74" s="4">
        <f t="shared" si="33"/>
        <v>-0.41507936507936505</v>
      </c>
      <c r="AM74" s="4">
        <f t="shared" si="34"/>
        <v>-0.43650793650793651</v>
      </c>
      <c r="AN74" s="4">
        <f t="shared" si="35"/>
        <v>-0.5</v>
      </c>
      <c r="AO74" s="4">
        <f t="shared" si="36"/>
        <v>-0.70873015873015877</v>
      </c>
      <c r="AP74" s="4">
        <f t="shared" si="37"/>
        <v>-0.61919047619047618</v>
      </c>
      <c r="AQ74" s="4">
        <f t="shared" si="38"/>
        <v>-0.52791156462585043</v>
      </c>
    </row>
    <row r="75" spans="1:43">
      <c r="A75">
        <v>384</v>
      </c>
      <c r="B75" t="s">
        <v>442</v>
      </c>
      <c r="C75" t="s">
        <v>45</v>
      </c>
      <c r="D75">
        <v>2500</v>
      </c>
      <c r="E75" t="s">
        <v>52</v>
      </c>
      <c r="F75">
        <v>5.3250000000000002</v>
      </c>
      <c r="G75" t="s">
        <v>53</v>
      </c>
      <c r="I75">
        <v>3.2</v>
      </c>
      <c r="J75">
        <v>5.3</v>
      </c>
      <c r="K75">
        <v>3.6</v>
      </c>
      <c r="L75">
        <v>5.46</v>
      </c>
      <c r="M75">
        <v>8.31</v>
      </c>
      <c r="N75">
        <v>3.6659999999999999</v>
      </c>
      <c r="O75">
        <f>IFERROR(AVERAGEIF(H75:N75,"&gt;0"),"")</f>
        <v>4.9226666666666663</v>
      </c>
      <c r="P75">
        <v>12.6</v>
      </c>
      <c r="R75">
        <f>IF(H75=0,0,(H75-$P75))</f>
        <v>0</v>
      </c>
      <c r="S75">
        <f>IF(I75=0,0,(I75-$P75))</f>
        <v>-9.3999999999999986</v>
      </c>
      <c r="T75">
        <f>IF(J75=0,0,(J75-$P75))</f>
        <v>-7.3</v>
      </c>
      <c r="U75">
        <f>IF(K75=0,0,(K75-$P75))</f>
        <v>-9</v>
      </c>
      <c r="V75">
        <f>IF(L75=0,0,(L75-$P75))</f>
        <v>-7.14</v>
      </c>
      <c r="W75">
        <f>IF(M75=0,0,(M75-$P75))</f>
        <v>-4.2899999999999991</v>
      </c>
      <c r="X75">
        <f>IF(N75=0,0,(N75-$P75))</f>
        <v>-8.9339999999999993</v>
      </c>
      <c r="Y75">
        <f>IFERROR(IF(O75=0,0,(O75-$P75)),0)</f>
        <v>-7.6773333333333333</v>
      </c>
      <c r="AA75">
        <f t="shared" si="30"/>
        <v>0</v>
      </c>
      <c r="AB75">
        <f t="shared" si="20"/>
        <v>9.3999999999999986</v>
      </c>
      <c r="AC75">
        <f t="shared" si="21"/>
        <v>7.3</v>
      </c>
      <c r="AD75">
        <f t="shared" si="22"/>
        <v>9</v>
      </c>
      <c r="AE75">
        <f t="shared" si="23"/>
        <v>7.14</v>
      </c>
      <c r="AF75">
        <f t="shared" si="24"/>
        <v>4.2899999999999991</v>
      </c>
      <c r="AG75">
        <f t="shared" si="25"/>
        <v>8.9339999999999993</v>
      </c>
      <c r="AH75">
        <f t="shared" si="26"/>
        <v>7.6773333333333333</v>
      </c>
      <c r="AJ75" s="4">
        <f t="shared" si="31"/>
        <v>0</v>
      </c>
      <c r="AK75" s="4">
        <f t="shared" si="32"/>
        <v>-0.74603174603174593</v>
      </c>
      <c r="AL75" s="4">
        <f t="shared" si="33"/>
        <v>-0.57936507936507942</v>
      </c>
      <c r="AM75" s="4">
        <f t="shared" si="34"/>
        <v>-0.7142857142857143</v>
      </c>
      <c r="AN75" s="4">
        <f t="shared" si="35"/>
        <v>-0.56666666666666665</v>
      </c>
      <c r="AO75" s="4">
        <f t="shared" si="36"/>
        <v>-0.34047619047619043</v>
      </c>
      <c r="AP75" s="4">
        <f t="shared" si="37"/>
        <v>-0.70904761904761904</v>
      </c>
      <c r="AQ75" s="4">
        <f t="shared" si="38"/>
        <v>-0.60931216931216936</v>
      </c>
    </row>
    <row r="76" spans="1:43">
      <c r="A76">
        <v>388</v>
      </c>
      <c r="B76" t="s">
        <v>200</v>
      </c>
      <c r="C76" t="s">
        <v>45</v>
      </c>
      <c r="D76">
        <v>2500</v>
      </c>
      <c r="E76" t="s">
        <v>22</v>
      </c>
      <c r="F76">
        <v>0.05</v>
      </c>
      <c r="G76" t="s">
        <v>56</v>
      </c>
      <c r="H76">
        <v>5.5</v>
      </c>
      <c r="I76">
        <v>6.9</v>
      </c>
      <c r="J76">
        <v>7.37</v>
      </c>
      <c r="K76">
        <v>7.1</v>
      </c>
      <c r="L76">
        <v>6.3</v>
      </c>
      <c r="M76">
        <v>3.67</v>
      </c>
      <c r="N76">
        <v>4.7981999999999996</v>
      </c>
      <c r="O76">
        <f>IFERROR(AVERAGEIF(H76:N76,"&gt;0"),"")</f>
        <v>5.948314285714285</v>
      </c>
      <c r="P76">
        <v>12.6</v>
      </c>
      <c r="R76">
        <f>IF(H76=0,0,(H76-$P76))</f>
        <v>-7.1</v>
      </c>
      <c r="S76">
        <f>IF(I76=0,0,(I76-$P76))</f>
        <v>-5.6999999999999993</v>
      </c>
      <c r="T76">
        <f>IF(J76=0,0,(J76-$P76))</f>
        <v>-5.2299999999999995</v>
      </c>
      <c r="U76">
        <f>IF(K76=0,0,(K76-$P76))</f>
        <v>-5.5</v>
      </c>
      <c r="V76">
        <f>IF(L76=0,0,(L76-$P76))</f>
        <v>-6.3</v>
      </c>
      <c r="W76">
        <f>IF(M76=0,0,(M76-$P76))</f>
        <v>-8.93</v>
      </c>
      <c r="X76">
        <f>IF(N76=0,0,(N76-$P76))</f>
        <v>-7.8018000000000001</v>
      </c>
      <c r="Y76">
        <f>IFERROR(IF(O76=0,0,(O76-$P76)),0)</f>
        <v>-6.6516857142857146</v>
      </c>
      <c r="AA76">
        <f t="shared" si="30"/>
        <v>7.1</v>
      </c>
      <c r="AB76">
        <f t="shared" si="20"/>
        <v>5.6999999999999993</v>
      </c>
      <c r="AC76">
        <f t="shared" si="21"/>
        <v>5.2299999999999995</v>
      </c>
      <c r="AD76">
        <f t="shared" si="22"/>
        <v>5.5</v>
      </c>
      <c r="AE76">
        <f t="shared" si="23"/>
        <v>6.3</v>
      </c>
      <c r="AF76">
        <f t="shared" si="24"/>
        <v>8.93</v>
      </c>
      <c r="AG76">
        <f t="shared" si="25"/>
        <v>7.8018000000000001</v>
      </c>
      <c r="AH76">
        <f t="shared" si="26"/>
        <v>6.6516857142857146</v>
      </c>
      <c r="AJ76" s="4">
        <f t="shared" si="31"/>
        <v>-0.56349206349206349</v>
      </c>
      <c r="AK76" s="4">
        <f t="shared" si="32"/>
        <v>-0.45238095238095233</v>
      </c>
      <c r="AL76" s="4">
        <f t="shared" si="33"/>
        <v>-0.41507936507936505</v>
      </c>
      <c r="AM76" s="4">
        <f t="shared" si="34"/>
        <v>-0.43650793650793651</v>
      </c>
      <c r="AN76" s="4">
        <f t="shared" si="35"/>
        <v>-0.5</v>
      </c>
      <c r="AO76" s="4">
        <f t="shared" si="36"/>
        <v>-0.70873015873015877</v>
      </c>
      <c r="AP76" s="4">
        <f t="shared" si="37"/>
        <v>-0.61919047619047618</v>
      </c>
      <c r="AQ76" s="4">
        <f t="shared" si="38"/>
        <v>-0.52791156462585043</v>
      </c>
    </row>
    <row r="77" spans="1:43">
      <c r="A77">
        <v>61</v>
      </c>
      <c r="B77" t="s">
        <v>115</v>
      </c>
      <c r="C77" t="s">
        <v>25</v>
      </c>
      <c r="D77">
        <v>5300</v>
      </c>
      <c r="E77" t="s">
        <v>48</v>
      </c>
      <c r="F77">
        <v>13.6</v>
      </c>
      <c r="G77" t="s">
        <v>66</v>
      </c>
      <c r="H77">
        <v>3.5</v>
      </c>
      <c r="I77">
        <v>15.3</v>
      </c>
      <c r="J77">
        <v>10.050000000000001</v>
      </c>
      <c r="K77">
        <v>16.100000000000001</v>
      </c>
      <c r="L77">
        <v>9.2100000000000009</v>
      </c>
      <c r="M77">
        <v>8.9700000000000006</v>
      </c>
      <c r="N77">
        <v>7.2720000000000002</v>
      </c>
      <c r="O77">
        <f>IFERROR(AVERAGEIF(H77:N77,"&gt;0"),"")</f>
        <v>10.057428571428572</v>
      </c>
      <c r="P77">
        <v>12.3</v>
      </c>
      <c r="R77">
        <f>IF(H77=0,0,(H77-$P77))</f>
        <v>-8.8000000000000007</v>
      </c>
      <c r="S77">
        <f>IF(I77=0,0,(I77-$P77))</f>
        <v>3</v>
      </c>
      <c r="T77">
        <f>IF(J77=0,0,(J77-$P77))</f>
        <v>-2.25</v>
      </c>
      <c r="U77">
        <f>IF(K77=0,0,(K77-$P77))</f>
        <v>3.8000000000000007</v>
      </c>
      <c r="V77">
        <f>IF(L77=0,0,(L77-$P77))</f>
        <v>-3.09</v>
      </c>
      <c r="W77">
        <f>IF(M77=0,0,(M77-$P77))</f>
        <v>-3.33</v>
      </c>
      <c r="X77">
        <f>IF(N77=0,0,(N77-$P77))</f>
        <v>-5.0280000000000005</v>
      </c>
      <c r="Y77">
        <f>IFERROR(IF(O77=0,0,(O77-$P77)),0)</f>
        <v>-2.2425714285714289</v>
      </c>
      <c r="AA77">
        <f t="shared" si="30"/>
        <v>8.8000000000000007</v>
      </c>
      <c r="AB77">
        <f t="shared" si="20"/>
        <v>3</v>
      </c>
      <c r="AC77">
        <f t="shared" si="21"/>
        <v>2.25</v>
      </c>
      <c r="AD77">
        <f t="shared" si="22"/>
        <v>3.8000000000000007</v>
      </c>
      <c r="AE77">
        <f t="shared" si="23"/>
        <v>3.09</v>
      </c>
      <c r="AF77">
        <f t="shared" si="24"/>
        <v>3.33</v>
      </c>
      <c r="AG77">
        <f t="shared" si="25"/>
        <v>5.0280000000000005</v>
      </c>
      <c r="AH77">
        <f t="shared" si="26"/>
        <v>2.2425714285714289</v>
      </c>
      <c r="AJ77" s="4">
        <f t="shared" si="31"/>
        <v>-0.71544715447154472</v>
      </c>
      <c r="AK77" s="4">
        <f t="shared" si="32"/>
        <v>0.24390243902439024</v>
      </c>
      <c r="AL77" s="4">
        <f t="shared" si="33"/>
        <v>-0.18292682926829268</v>
      </c>
      <c r="AM77" s="4">
        <f t="shared" si="34"/>
        <v>0.30894308943089432</v>
      </c>
      <c r="AN77" s="4">
        <f t="shared" si="35"/>
        <v>-0.25121951219512195</v>
      </c>
      <c r="AO77" s="4">
        <f t="shared" si="36"/>
        <v>-0.27073170731707313</v>
      </c>
      <c r="AP77" s="4">
        <f t="shared" si="37"/>
        <v>-0.40878048780487808</v>
      </c>
      <c r="AQ77" s="4">
        <f t="shared" si="38"/>
        <v>-0.18232288037166086</v>
      </c>
    </row>
    <row r="78" spans="1:43">
      <c r="A78">
        <v>293</v>
      </c>
      <c r="B78" t="s">
        <v>351</v>
      </c>
      <c r="C78" t="s">
        <v>25</v>
      </c>
      <c r="D78">
        <v>3000</v>
      </c>
      <c r="E78" t="s">
        <v>78</v>
      </c>
      <c r="F78">
        <v>3.05</v>
      </c>
      <c r="G78" t="s">
        <v>79</v>
      </c>
      <c r="J78">
        <v>2.31</v>
      </c>
      <c r="L78">
        <v>3.2</v>
      </c>
      <c r="M78">
        <v>1.89</v>
      </c>
      <c r="O78">
        <f>IFERROR(AVERAGEIF(H78:N78,"&gt;0"),"")</f>
        <v>2.4666666666666663</v>
      </c>
      <c r="P78">
        <v>12.1</v>
      </c>
      <c r="R78">
        <f>IF(H78=0,0,(H78-$P78))</f>
        <v>0</v>
      </c>
      <c r="S78">
        <f>IF(I78=0,0,(I78-$P78))</f>
        <v>0</v>
      </c>
      <c r="T78">
        <f>IF(J78=0,0,(J78-$P78))</f>
        <v>-9.7899999999999991</v>
      </c>
      <c r="U78">
        <f>IF(K78=0,0,(K78-$P78))</f>
        <v>0</v>
      </c>
      <c r="V78">
        <f>IF(L78=0,0,(L78-$P78))</f>
        <v>-8.8999999999999986</v>
      </c>
      <c r="W78">
        <f>IF(M78=0,0,(M78-$P78))</f>
        <v>-10.209999999999999</v>
      </c>
      <c r="X78">
        <f>IF(N78=0,0,(N78-$P78))</f>
        <v>0</v>
      </c>
      <c r="Y78">
        <f>IFERROR(IF(O78=0,0,(O78-$P78)),0)</f>
        <v>-9.6333333333333329</v>
      </c>
      <c r="AA78">
        <f t="shared" si="30"/>
        <v>0</v>
      </c>
      <c r="AB78">
        <f t="shared" si="20"/>
        <v>0</v>
      </c>
      <c r="AC78">
        <f t="shared" si="21"/>
        <v>9.7899999999999991</v>
      </c>
      <c r="AD78">
        <f t="shared" si="22"/>
        <v>0</v>
      </c>
      <c r="AE78">
        <f t="shared" si="23"/>
        <v>8.8999999999999986</v>
      </c>
      <c r="AF78">
        <f t="shared" si="24"/>
        <v>10.209999999999999</v>
      </c>
      <c r="AG78">
        <f t="shared" si="25"/>
        <v>0</v>
      </c>
      <c r="AH78">
        <f t="shared" si="26"/>
        <v>9.6333333333333329</v>
      </c>
      <c r="AJ78" s="4">
        <f t="shared" si="31"/>
        <v>0</v>
      </c>
      <c r="AK78" s="4">
        <f t="shared" si="32"/>
        <v>0</v>
      </c>
      <c r="AL78" s="4">
        <f t="shared" si="33"/>
        <v>-0.80909090909090908</v>
      </c>
      <c r="AM78" s="4">
        <f t="shared" si="34"/>
        <v>0</v>
      </c>
      <c r="AN78" s="4">
        <f t="shared" si="35"/>
        <v>-0.73553719008264451</v>
      </c>
      <c r="AO78" s="4">
        <f t="shared" si="36"/>
        <v>-0.84380165289256193</v>
      </c>
      <c r="AP78" s="4">
        <f t="shared" si="37"/>
        <v>0</v>
      </c>
      <c r="AQ78" s="4">
        <f t="shared" si="38"/>
        <v>-0.79614325068870517</v>
      </c>
    </row>
    <row r="79" spans="1:43">
      <c r="A79">
        <v>201</v>
      </c>
      <c r="B79" t="s">
        <v>259</v>
      </c>
      <c r="C79" t="s">
        <v>15</v>
      </c>
      <c r="D79">
        <v>3300</v>
      </c>
      <c r="E79" t="s">
        <v>42</v>
      </c>
      <c r="F79">
        <v>6.4249999999999998</v>
      </c>
      <c r="G79" t="s">
        <v>43</v>
      </c>
      <c r="H79">
        <v>6</v>
      </c>
      <c r="I79">
        <v>8.6999999999999993</v>
      </c>
      <c r="J79">
        <v>6.31</v>
      </c>
      <c r="K79">
        <v>8.5</v>
      </c>
      <c r="L79">
        <v>5.93</v>
      </c>
      <c r="M79">
        <v>6.35</v>
      </c>
      <c r="N79">
        <v>7.5670000000000002</v>
      </c>
      <c r="O79">
        <f>IFERROR(AVERAGEIF(H79:N79,"&gt;0"),"")</f>
        <v>7.0510000000000002</v>
      </c>
      <c r="P79">
        <v>11.9</v>
      </c>
      <c r="R79">
        <f>IF(H79=0,0,(H79-$P79))</f>
        <v>-5.9</v>
      </c>
      <c r="S79">
        <f>IF(I79=0,0,(I79-$P79))</f>
        <v>-3.2000000000000011</v>
      </c>
      <c r="T79">
        <f>IF(J79=0,0,(J79-$P79))</f>
        <v>-5.5900000000000007</v>
      </c>
      <c r="U79">
        <f>IF(K79=0,0,(K79-$P79))</f>
        <v>-3.4000000000000004</v>
      </c>
      <c r="V79">
        <f>IF(L79=0,0,(L79-$P79))</f>
        <v>-5.9700000000000006</v>
      </c>
      <c r="W79">
        <f>IF(M79=0,0,(M79-$P79))</f>
        <v>-5.5500000000000007</v>
      </c>
      <c r="X79">
        <f>IF(N79=0,0,(N79-$P79))</f>
        <v>-4.3330000000000002</v>
      </c>
      <c r="Y79">
        <f>IFERROR(IF(O79=0,0,(O79-$P79)),0)</f>
        <v>-4.8490000000000002</v>
      </c>
      <c r="AA79">
        <f t="shared" si="30"/>
        <v>5.9</v>
      </c>
      <c r="AB79">
        <f t="shared" si="20"/>
        <v>3.2000000000000011</v>
      </c>
      <c r="AC79">
        <f t="shared" si="21"/>
        <v>5.5900000000000007</v>
      </c>
      <c r="AD79">
        <f t="shared" si="22"/>
        <v>3.4000000000000004</v>
      </c>
      <c r="AE79">
        <f t="shared" si="23"/>
        <v>5.9700000000000006</v>
      </c>
      <c r="AF79">
        <f t="shared" si="24"/>
        <v>5.5500000000000007</v>
      </c>
      <c r="AG79">
        <f t="shared" si="25"/>
        <v>4.3330000000000002</v>
      </c>
      <c r="AH79">
        <f t="shared" si="26"/>
        <v>4.8490000000000002</v>
      </c>
      <c r="AJ79" s="4">
        <f t="shared" si="31"/>
        <v>-0.49579831932773111</v>
      </c>
      <c r="AK79" s="4">
        <f t="shared" si="32"/>
        <v>-0.26890756302521018</v>
      </c>
      <c r="AL79" s="4">
        <f t="shared" si="33"/>
        <v>-0.46974789915966392</v>
      </c>
      <c r="AM79" s="4">
        <f t="shared" si="34"/>
        <v>-0.28571428571428575</v>
      </c>
      <c r="AN79" s="4">
        <f t="shared" si="35"/>
        <v>-0.50168067226890756</v>
      </c>
      <c r="AO79" s="4">
        <f t="shared" si="36"/>
        <v>-0.4663865546218488</v>
      </c>
      <c r="AP79" s="4">
        <f t="shared" si="37"/>
        <v>-0.36411764705882355</v>
      </c>
      <c r="AQ79" s="4">
        <f t="shared" si="38"/>
        <v>-0.40747899159663864</v>
      </c>
    </row>
    <row r="80" spans="1:43">
      <c r="A80">
        <v>53</v>
      </c>
      <c r="B80" t="s">
        <v>106</v>
      </c>
      <c r="C80" t="s">
        <v>33</v>
      </c>
      <c r="D80">
        <v>5500</v>
      </c>
      <c r="E80" t="s">
        <v>30</v>
      </c>
      <c r="F80">
        <v>17.72</v>
      </c>
      <c r="G80" t="s">
        <v>71</v>
      </c>
      <c r="H80">
        <v>13.8</v>
      </c>
      <c r="I80">
        <v>10.42</v>
      </c>
      <c r="J80">
        <v>14.14</v>
      </c>
      <c r="K80">
        <v>11.42</v>
      </c>
      <c r="L80">
        <v>14.93</v>
      </c>
      <c r="M80">
        <v>16.553999999999998</v>
      </c>
      <c r="N80">
        <v>15.297800000000001</v>
      </c>
      <c r="O80">
        <f>IFERROR(AVERAGEIF(H80:N80,"&gt;0"),"")</f>
        <v>13.794542857142858</v>
      </c>
      <c r="P80">
        <v>11.86</v>
      </c>
      <c r="R80">
        <f>IF(H80=0,0,(H80-$P80))</f>
        <v>1.9400000000000013</v>
      </c>
      <c r="S80">
        <f>IF(I80=0,0,(I80-$P80))</f>
        <v>-1.4399999999999995</v>
      </c>
      <c r="T80">
        <f>IF(J80=0,0,(J80-$P80))</f>
        <v>2.2800000000000011</v>
      </c>
      <c r="U80">
        <f>IF(K80=0,0,(K80-$P80))</f>
        <v>-0.4399999999999995</v>
      </c>
      <c r="V80">
        <f>IF(L80=0,0,(L80-$P80))</f>
        <v>3.0700000000000003</v>
      </c>
      <c r="W80">
        <f>IF(M80=0,0,(M80-$P80))</f>
        <v>4.6939999999999991</v>
      </c>
      <c r="X80">
        <f>IF(N80=0,0,(N80-$P80))</f>
        <v>3.4378000000000011</v>
      </c>
      <c r="Y80">
        <f>IFERROR(IF(O80=0,0,(O80-$P80)),0)</f>
        <v>1.9345428571428585</v>
      </c>
      <c r="AA80">
        <f t="shared" si="30"/>
        <v>1.9400000000000013</v>
      </c>
      <c r="AB80">
        <f t="shared" si="20"/>
        <v>1.4399999999999995</v>
      </c>
      <c r="AC80">
        <f t="shared" si="21"/>
        <v>2.2800000000000011</v>
      </c>
      <c r="AD80">
        <f t="shared" si="22"/>
        <v>0.4399999999999995</v>
      </c>
      <c r="AE80">
        <f t="shared" si="23"/>
        <v>3.0700000000000003</v>
      </c>
      <c r="AF80">
        <f t="shared" si="24"/>
        <v>4.6939999999999991</v>
      </c>
      <c r="AG80">
        <f t="shared" si="25"/>
        <v>3.4378000000000011</v>
      </c>
      <c r="AH80">
        <f t="shared" si="26"/>
        <v>1.9345428571428585</v>
      </c>
      <c r="AJ80" s="4">
        <f t="shared" si="31"/>
        <v>0.16357504215851615</v>
      </c>
      <c r="AK80" s="4">
        <f t="shared" si="32"/>
        <v>-0.1214165261382799</v>
      </c>
      <c r="AL80" s="4">
        <f t="shared" si="33"/>
        <v>0.19224283305227666</v>
      </c>
      <c r="AM80" s="4">
        <f t="shared" si="34"/>
        <v>-3.7099494097807717E-2</v>
      </c>
      <c r="AN80" s="4">
        <f t="shared" si="35"/>
        <v>0.25885328836424959</v>
      </c>
      <c r="AO80" s="4">
        <f t="shared" si="36"/>
        <v>0.39578414839797632</v>
      </c>
      <c r="AP80" s="4">
        <f t="shared" si="37"/>
        <v>0.28986509274873534</v>
      </c>
      <c r="AQ80" s="4">
        <f t="shared" si="38"/>
        <v>0.163114912069381</v>
      </c>
    </row>
    <row r="81" spans="1:43">
      <c r="A81">
        <v>167</v>
      </c>
      <c r="B81" t="s">
        <v>225</v>
      </c>
      <c r="C81" t="s">
        <v>15</v>
      </c>
      <c r="D81">
        <v>3800</v>
      </c>
      <c r="E81" t="s">
        <v>78</v>
      </c>
      <c r="F81">
        <v>8.125</v>
      </c>
      <c r="G81" t="s">
        <v>79</v>
      </c>
      <c r="H81">
        <v>10</v>
      </c>
      <c r="I81">
        <v>0.6</v>
      </c>
      <c r="J81">
        <v>10.52</v>
      </c>
      <c r="K81">
        <v>3.3</v>
      </c>
      <c r="L81">
        <v>10.210000000000001</v>
      </c>
      <c r="M81">
        <v>13.14</v>
      </c>
      <c r="N81">
        <v>12.192</v>
      </c>
      <c r="O81">
        <f>IFERROR(AVERAGEIF(H81:N81,"&gt;0"),"")</f>
        <v>8.5659999999999989</v>
      </c>
      <c r="P81">
        <v>11.8</v>
      </c>
      <c r="R81">
        <f>IF(H81=0,0,(H81-$P81))</f>
        <v>-1.8000000000000007</v>
      </c>
      <c r="S81">
        <f>IF(I81=0,0,(I81-$P81))</f>
        <v>-11.200000000000001</v>
      </c>
      <c r="T81">
        <f>IF(J81=0,0,(J81-$P81))</f>
        <v>-1.2800000000000011</v>
      </c>
      <c r="U81">
        <f>IF(K81=0,0,(K81-$P81))</f>
        <v>-8.5</v>
      </c>
      <c r="V81">
        <f>IF(L81=0,0,(L81-$P81))</f>
        <v>-1.5899999999999999</v>
      </c>
      <c r="W81">
        <f>IF(M81=0,0,(M81-$P81))</f>
        <v>1.3399999999999999</v>
      </c>
      <c r="X81">
        <f>IF(N81=0,0,(N81-$P81))</f>
        <v>0.39199999999999946</v>
      </c>
      <c r="Y81">
        <f>IFERROR(IF(O81=0,0,(O81-$P81)),0)</f>
        <v>-3.2340000000000018</v>
      </c>
      <c r="AA81">
        <f t="shared" si="30"/>
        <v>1.8000000000000007</v>
      </c>
      <c r="AB81">
        <f t="shared" si="20"/>
        <v>11.200000000000001</v>
      </c>
      <c r="AC81">
        <f t="shared" si="21"/>
        <v>1.2800000000000011</v>
      </c>
      <c r="AD81">
        <f t="shared" si="22"/>
        <v>8.5</v>
      </c>
      <c r="AE81">
        <f t="shared" si="23"/>
        <v>1.5899999999999999</v>
      </c>
      <c r="AF81">
        <f t="shared" si="24"/>
        <v>1.3399999999999999</v>
      </c>
      <c r="AG81">
        <f t="shared" si="25"/>
        <v>0.39199999999999946</v>
      </c>
      <c r="AH81">
        <f t="shared" si="26"/>
        <v>3.2340000000000018</v>
      </c>
      <c r="AJ81" s="4">
        <f t="shared" si="31"/>
        <v>-0.15254237288135597</v>
      </c>
      <c r="AK81" s="4">
        <f t="shared" si="32"/>
        <v>-0.94915254237288138</v>
      </c>
      <c r="AL81" s="4">
        <f t="shared" si="33"/>
        <v>-0.10847457627118653</v>
      </c>
      <c r="AM81" s="4">
        <f t="shared" si="34"/>
        <v>-0.72033898305084743</v>
      </c>
      <c r="AN81" s="4">
        <f t="shared" si="35"/>
        <v>-0.13474576271186439</v>
      </c>
      <c r="AO81" s="4">
        <f t="shared" si="36"/>
        <v>0.11355932203389829</v>
      </c>
      <c r="AP81" s="4">
        <f t="shared" si="37"/>
        <v>3.3220338983050803E-2</v>
      </c>
      <c r="AQ81" s="4">
        <f t="shared" si="38"/>
        <v>-0.27406779661016961</v>
      </c>
    </row>
    <row r="82" spans="1:43">
      <c r="A82">
        <v>184</v>
      </c>
      <c r="B82" t="s">
        <v>242</v>
      </c>
      <c r="C82" t="s">
        <v>15</v>
      </c>
      <c r="D82">
        <v>3500</v>
      </c>
      <c r="E82" t="s">
        <v>42</v>
      </c>
      <c r="F82">
        <v>9.9</v>
      </c>
      <c r="G82" t="s">
        <v>58</v>
      </c>
      <c r="H82">
        <v>6</v>
      </c>
      <c r="I82">
        <v>6.5</v>
      </c>
      <c r="J82">
        <v>6.68</v>
      </c>
      <c r="K82">
        <v>6.3</v>
      </c>
      <c r="L82">
        <v>8.75</v>
      </c>
      <c r="M82">
        <v>8.3699999999999992</v>
      </c>
      <c r="N82">
        <v>8.1272000000000002</v>
      </c>
      <c r="O82">
        <f>IFERROR(AVERAGEIF(H82:N82,"&gt;0"),"")</f>
        <v>7.2467428571428574</v>
      </c>
      <c r="P82">
        <v>11.8</v>
      </c>
      <c r="R82">
        <f>IF(H82=0,0,(H82-$P82))</f>
        <v>-5.8000000000000007</v>
      </c>
      <c r="S82">
        <f>IF(I82=0,0,(I82-$P82))</f>
        <v>-5.3000000000000007</v>
      </c>
      <c r="T82">
        <f>IF(J82=0,0,(J82-$P82))</f>
        <v>-5.120000000000001</v>
      </c>
      <c r="U82">
        <f>IF(K82=0,0,(K82-$P82))</f>
        <v>-5.5000000000000009</v>
      </c>
      <c r="V82">
        <f>IF(L82=0,0,(L82-$P82))</f>
        <v>-3.0500000000000007</v>
      </c>
      <c r="W82">
        <f>IF(M82=0,0,(M82-$P82))</f>
        <v>-3.4300000000000015</v>
      </c>
      <c r="X82">
        <f>IF(N82=0,0,(N82-$P82))</f>
        <v>-3.6728000000000005</v>
      </c>
      <c r="Y82">
        <f>IFERROR(IF(O82=0,0,(O82-$P82)),0)</f>
        <v>-4.5532571428571433</v>
      </c>
      <c r="AA82">
        <f t="shared" si="30"/>
        <v>5.8000000000000007</v>
      </c>
      <c r="AB82">
        <f t="shared" ref="AB82:AB145" si="39">ABS(S82)</f>
        <v>5.3000000000000007</v>
      </c>
      <c r="AC82">
        <f t="shared" ref="AC82:AC145" si="40">ABS(T82)</f>
        <v>5.120000000000001</v>
      </c>
      <c r="AD82">
        <f t="shared" ref="AD82:AD145" si="41">ABS(U82)</f>
        <v>5.5000000000000009</v>
      </c>
      <c r="AE82">
        <f t="shared" ref="AE82:AE145" si="42">ABS(V82)</f>
        <v>3.0500000000000007</v>
      </c>
      <c r="AF82">
        <f t="shared" ref="AF82:AF145" si="43">ABS(W82)</f>
        <v>3.4300000000000015</v>
      </c>
      <c r="AG82">
        <f t="shared" ref="AG82:AG145" si="44">ABS(X82)</f>
        <v>3.6728000000000005</v>
      </c>
      <c r="AH82">
        <f t="shared" ref="AH82:AH145" si="45">ABS(Y82)</f>
        <v>4.5532571428571433</v>
      </c>
      <c r="AJ82" s="4">
        <f t="shared" si="31"/>
        <v>-0.49152542372881358</v>
      </c>
      <c r="AK82" s="4">
        <f t="shared" si="32"/>
        <v>-0.44915254237288138</v>
      </c>
      <c r="AL82" s="4">
        <f t="shared" si="33"/>
        <v>-0.43389830508474581</v>
      </c>
      <c r="AM82" s="4">
        <f t="shared" si="34"/>
        <v>-0.46610169491525427</v>
      </c>
      <c r="AN82" s="4">
        <f t="shared" si="35"/>
        <v>-0.25847457627118647</v>
      </c>
      <c r="AO82" s="4">
        <f t="shared" si="36"/>
        <v>-0.29067796610169505</v>
      </c>
      <c r="AP82" s="4">
        <f t="shared" si="37"/>
        <v>-0.31125423728813562</v>
      </c>
      <c r="AQ82" s="4">
        <f t="shared" si="38"/>
        <v>-0.38586924939467315</v>
      </c>
    </row>
    <row r="83" spans="1:43">
      <c r="A83">
        <v>0</v>
      </c>
      <c r="B83" t="s">
        <v>14</v>
      </c>
      <c r="C83" t="s">
        <v>15</v>
      </c>
      <c r="D83">
        <v>9200</v>
      </c>
      <c r="E83" t="s">
        <v>16</v>
      </c>
      <c r="F83">
        <v>29.7</v>
      </c>
      <c r="G83" t="s">
        <v>17</v>
      </c>
      <c r="H83">
        <v>30.5</v>
      </c>
      <c r="I83">
        <v>31.5</v>
      </c>
      <c r="J83">
        <v>30.6</v>
      </c>
      <c r="K83">
        <v>27.3</v>
      </c>
      <c r="L83">
        <v>19.55</v>
      </c>
      <c r="M83">
        <v>18.29</v>
      </c>
      <c r="N83">
        <v>25.436</v>
      </c>
      <c r="O83">
        <f>IFERROR(AVERAGEIF(H83:N83,"&gt;0"),"")</f>
        <v>26.167999999999999</v>
      </c>
      <c r="P83">
        <v>11.7</v>
      </c>
      <c r="R83">
        <f>IF(H83=0,0,(H83-$P83))</f>
        <v>18.8</v>
      </c>
      <c r="S83">
        <f>IF(I83=0,0,(I83-$P83))</f>
        <v>19.8</v>
      </c>
      <c r="T83">
        <f>IF(J83=0,0,(J83-$P83))</f>
        <v>18.900000000000002</v>
      </c>
      <c r="U83">
        <f>IF(K83=0,0,(K83-$P83))</f>
        <v>15.600000000000001</v>
      </c>
      <c r="V83">
        <f>IF(L83=0,0,(L83-$P83))</f>
        <v>7.8500000000000014</v>
      </c>
      <c r="W83">
        <f>IF(M83=0,0,(M83-$P83))</f>
        <v>6.59</v>
      </c>
      <c r="X83">
        <f>IF(N83=0,0,(N83-$P83))</f>
        <v>13.736000000000001</v>
      </c>
      <c r="Y83">
        <f>IFERROR(IF(O83=0,0,(O83-$P83)),0)</f>
        <v>14.468</v>
      </c>
      <c r="AA83">
        <f t="shared" si="30"/>
        <v>18.8</v>
      </c>
      <c r="AB83">
        <f t="shared" si="39"/>
        <v>19.8</v>
      </c>
      <c r="AC83">
        <f t="shared" si="40"/>
        <v>18.900000000000002</v>
      </c>
      <c r="AD83">
        <f t="shared" si="41"/>
        <v>15.600000000000001</v>
      </c>
      <c r="AE83">
        <f t="shared" si="42"/>
        <v>7.8500000000000014</v>
      </c>
      <c r="AF83">
        <f t="shared" si="43"/>
        <v>6.59</v>
      </c>
      <c r="AG83">
        <f t="shared" si="44"/>
        <v>13.736000000000001</v>
      </c>
      <c r="AH83">
        <f t="shared" si="45"/>
        <v>14.468</v>
      </c>
      <c r="AJ83" s="4">
        <f t="shared" si="31"/>
        <v>1.6068376068376069</v>
      </c>
      <c r="AK83" s="4">
        <f t="shared" si="32"/>
        <v>1.6923076923076925</v>
      </c>
      <c r="AL83" s="4">
        <f t="shared" si="33"/>
        <v>1.6153846153846156</v>
      </c>
      <c r="AM83" s="4">
        <f t="shared" si="34"/>
        <v>1.3333333333333335</v>
      </c>
      <c r="AN83" s="4">
        <f t="shared" si="35"/>
        <v>0.67094017094017111</v>
      </c>
      <c r="AO83" s="4">
        <f t="shared" si="36"/>
        <v>0.56324786324786325</v>
      </c>
      <c r="AP83" s="4">
        <f t="shared" si="37"/>
        <v>1.1740170940170942</v>
      </c>
      <c r="AQ83" s="4">
        <f t="shared" si="38"/>
        <v>1.2365811965811966</v>
      </c>
    </row>
    <row r="84" spans="1:43">
      <c r="A84">
        <v>12</v>
      </c>
      <c r="B84" t="s">
        <v>47</v>
      </c>
      <c r="C84" t="s">
        <v>15</v>
      </c>
      <c r="D84">
        <v>7400</v>
      </c>
      <c r="E84" t="s">
        <v>48</v>
      </c>
      <c r="F84">
        <v>14.375</v>
      </c>
      <c r="G84" t="s">
        <v>49</v>
      </c>
      <c r="H84">
        <v>19.5</v>
      </c>
      <c r="I84">
        <v>22.6</v>
      </c>
      <c r="J84">
        <v>15.07</v>
      </c>
      <c r="K84">
        <v>20.3</v>
      </c>
      <c r="L84">
        <v>18.93</v>
      </c>
      <c r="M84">
        <v>15.93</v>
      </c>
      <c r="N84">
        <v>17.038</v>
      </c>
      <c r="O84">
        <f>IFERROR(AVERAGEIF(H84:N84,"&gt;0"),"")</f>
        <v>18.48114285714286</v>
      </c>
      <c r="P84">
        <v>11.7</v>
      </c>
      <c r="R84">
        <f>IF(H84=0,0,(H84-$P84))</f>
        <v>7.8000000000000007</v>
      </c>
      <c r="S84">
        <f>IF(I84=0,0,(I84-$P84))</f>
        <v>10.900000000000002</v>
      </c>
      <c r="T84">
        <f>IF(J84=0,0,(J84-$P84))</f>
        <v>3.370000000000001</v>
      </c>
      <c r="U84">
        <f>IF(K84=0,0,(K84-$P84))</f>
        <v>8.6000000000000014</v>
      </c>
      <c r="V84">
        <f>IF(L84=0,0,(L84-$P84))</f>
        <v>7.23</v>
      </c>
      <c r="W84">
        <f>IF(M84=0,0,(M84-$P84))</f>
        <v>4.2300000000000004</v>
      </c>
      <c r="X84">
        <f>IF(N84=0,0,(N84-$P84))</f>
        <v>5.338000000000001</v>
      </c>
      <c r="Y84">
        <f>IFERROR(IF(O84=0,0,(O84-$P84)),0)</f>
        <v>6.7811428571428607</v>
      </c>
      <c r="AA84">
        <f t="shared" si="30"/>
        <v>7.8000000000000007</v>
      </c>
      <c r="AB84">
        <f t="shared" si="39"/>
        <v>10.900000000000002</v>
      </c>
      <c r="AC84">
        <f t="shared" si="40"/>
        <v>3.370000000000001</v>
      </c>
      <c r="AD84">
        <f t="shared" si="41"/>
        <v>8.6000000000000014</v>
      </c>
      <c r="AE84">
        <f t="shared" si="42"/>
        <v>7.23</v>
      </c>
      <c r="AF84">
        <f t="shared" si="43"/>
        <v>4.2300000000000004</v>
      </c>
      <c r="AG84">
        <f t="shared" si="44"/>
        <v>5.338000000000001</v>
      </c>
      <c r="AH84">
        <f t="shared" si="45"/>
        <v>6.7811428571428607</v>
      </c>
      <c r="AJ84" s="4">
        <f t="shared" si="31"/>
        <v>0.66666666666666674</v>
      </c>
      <c r="AK84" s="4">
        <f t="shared" si="32"/>
        <v>0.93162393162393187</v>
      </c>
      <c r="AL84" s="4">
        <f t="shared" si="33"/>
        <v>0.28803418803418812</v>
      </c>
      <c r="AM84" s="4">
        <f t="shared" si="34"/>
        <v>0.73504273504273521</v>
      </c>
      <c r="AN84" s="4">
        <f t="shared" si="35"/>
        <v>0.61794871794871797</v>
      </c>
      <c r="AO84" s="4">
        <f t="shared" si="36"/>
        <v>0.36153846153846159</v>
      </c>
      <c r="AP84" s="4">
        <f t="shared" si="37"/>
        <v>0.45623931623931635</v>
      </c>
      <c r="AQ84" s="4">
        <f t="shared" si="38"/>
        <v>0.57958485958485995</v>
      </c>
    </row>
    <row r="85" spans="1:43">
      <c r="A85">
        <v>16</v>
      </c>
      <c r="B85" t="s">
        <v>55</v>
      </c>
      <c r="C85" t="s">
        <v>15</v>
      </c>
      <c r="D85">
        <v>7200</v>
      </c>
      <c r="E85" t="s">
        <v>22</v>
      </c>
      <c r="F85">
        <v>23.675000000000001</v>
      </c>
      <c r="G85" t="s">
        <v>56</v>
      </c>
      <c r="H85">
        <v>21.5</v>
      </c>
      <c r="I85">
        <v>22.2</v>
      </c>
      <c r="J85">
        <v>19.37</v>
      </c>
      <c r="K85">
        <v>20.100000000000001</v>
      </c>
      <c r="L85">
        <v>15.93</v>
      </c>
      <c r="M85">
        <v>15.05</v>
      </c>
      <c r="N85">
        <v>18.373999999999999</v>
      </c>
      <c r="O85">
        <f>IFERROR(AVERAGEIF(H85:N85,"&gt;0"),"")</f>
        <v>18.932000000000006</v>
      </c>
      <c r="P85">
        <v>11.7</v>
      </c>
      <c r="R85">
        <f>IF(H85=0,0,(H85-$P85))</f>
        <v>9.8000000000000007</v>
      </c>
      <c r="S85">
        <f>IF(I85=0,0,(I85-$P85))</f>
        <v>10.5</v>
      </c>
      <c r="T85">
        <f>IF(J85=0,0,(J85-$P85))</f>
        <v>7.6700000000000017</v>
      </c>
      <c r="U85">
        <f>IF(K85=0,0,(K85-$P85))</f>
        <v>8.4000000000000021</v>
      </c>
      <c r="V85">
        <f>IF(L85=0,0,(L85-$P85))</f>
        <v>4.2300000000000004</v>
      </c>
      <c r="W85">
        <f>IF(M85=0,0,(M85-$P85))</f>
        <v>3.3500000000000014</v>
      </c>
      <c r="X85">
        <f>IF(N85=0,0,(N85-$P85))</f>
        <v>6.6739999999999995</v>
      </c>
      <c r="Y85">
        <f>IFERROR(IF(O85=0,0,(O85-$P85)),0)</f>
        <v>7.2320000000000064</v>
      </c>
      <c r="AA85">
        <f t="shared" si="30"/>
        <v>9.8000000000000007</v>
      </c>
      <c r="AB85">
        <f t="shared" si="39"/>
        <v>10.5</v>
      </c>
      <c r="AC85">
        <f t="shared" si="40"/>
        <v>7.6700000000000017</v>
      </c>
      <c r="AD85">
        <f t="shared" si="41"/>
        <v>8.4000000000000021</v>
      </c>
      <c r="AE85">
        <f t="shared" si="42"/>
        <v>4.2300000000000004</v>
      </c>
      <c r="AF85">
        <f t="shared" si="43"/>
        <v>3.3500000000000014</v>
      </c>
      <c r="AG85">
        <f t="shared" si="44"/>
        <v>6.6739999999999995</v>
      </c>
      <c r="AH85">
        <f t="shared" si="45"/>
        <v>7.2320000000000064</v>
      </c>
      <c r="AJ85" s="4">
        <f t="shared" si="31"/>
        <v>0.83760683760683774</v>
      </c>
      <c r="AK85" s="4">
        <f t="shared" si="32"/>
        <v>0.89743589743589747</v>
      </c>
      <c r="AL85" s="4">
        <f t="shared" si="33"/>
        <v>0.65555555555555578</v>
      </c>
      <c r="AM85" s="4">
        <f t="shared" si="34"/>
        <v>0.71794871794871817</v>
      </c>
      <c r="AN85" s="4">
        <f t="shared" si="35"/>
        <v>0.36153846153846159</v>
      </c>
      <c r="AO85" s="4">
        <f t="shared" si="36"/>
        <v>0.28632478632478647</v>
      </c>
      <c r="AP85" s="4">
        <f t="shared" si="37"/>
        <v>0.57042735042735038</v>
      </c>
      <c r="AQ85" s="4">
        <f t="shared" si="38"/>
        <v>0.61811965811965874</v>
      </c>
    </row>
    <row r="86" spans="1:43">
      <c r="A86">
        <v>406</v>
      </c>
      <c r="B86" t="s">
        <v>463</v>
      </c>
      <c r="C86" t="s">
        <v>45</v>
      </c>
      <c r="D86">
        <v>2500</v>
      </c>
      <c r="E86" t="s">
        <v>19</v>
      </c>
      <c r="F86">
        <v>5.375</v>
      </c>
      <c r="G86" t="s">
        <v>118</v>
      </c>
      <c r="H86">
        <v>6</v>
      </c>
      <c r="J86">
        <v>6.39</v>
      </c>
      <c r="L86">
        <v>7.24</v>
      </c>
      <c r="M86">
        <v>2.82</v>
      </c>
      <c r="N86">
        <v>4.76</v>
      </c>
      <c r="O86">
        <f>IFERROR(AVERAGEIF(H86:N86,"&gt;0"),"")</f>
        <v>5.4420000000000002</v>
      </c>
      <c r="P86">
        <v>11.6</v>
      </c>
      <c r="R86">
        <f>IF(H86=0,0,(H86-$P86))</f>
        <v>-5.6</v>
      </c>
      <c r="S86">
        <f>IF(I86=0,0,(I86-$P86))</f>
        <v>0</v>
      </c>
      <c r="T86">
        <f>IF(J86=0,0,(J86-$P86))</f>
        <v>-5.21</v>
      </c>
      <c r="U86">
        <f>IF(K86=0,0,(K86-$P86))</f>
        <v>0</v>
      </c>
      <c r="V86">
        <f>IF(L86=0,0,(L86-$P86))</f>
        <v>-4.3599999999999994</v>
      </c>
      <c r="W86">
        <f>IF(M86=0,0,(M86-$P86))</f>
        <v>-8.7799999999999994</v>
      </c>
      <c r="X86">
        <f>IF(N86=0,0,(N86-$P86))</f>
        <v>-6.84</v>
      </c>
      <c r="Y86">
        <f>IFERROR(IF(O86=0,0,(O86-$P86)),0)</f>
        <v>-6.1579999999999995</v>
      </c>
      <c r="AA86">
        <f t="shared" si="30"/>
        <v>5.6</v>
      </c>
      <c r="AB86">
        <f t="shared" si="39"/>
        <v>0</v>
      </c>
      <c r="AC86">
        <f t="shared" si="40"/>
        <v>5.21</v>
      </c>
      <c r="AD86">
        <f t="shared" si="41"/>
        <v>0</v>
      </c>
      <c r="AE86">
        <f t="shared" si="42"/>
        <v>4.3599999999999994</v>
      </c>
      <c r="AF86">
        <f t="shared" si="43"/>
        <v>8.7799999999999994</v>
      </c>
      <c r="AG86">
        <f t="shared" si="44"/>
        <v>6.84</v>
      </c>
      <c r="AH86">
        <f t="shared" si="45"/>
        <v>6.1579999999999995</v>
      </c>
      <c r="AJ86" s="4">
        <f t="shared" si="31"/>
        <v>-0.48275862068965514</v>
      </c>
      <c r="AK86" s="4">
        <f t="shared" si="32"/>
        <v>0</v>
      </c>
      <c r="AL86" s="4">
        <f t="shared" si="33"/>
        <v>-0.4491379310344828</v>
      </c>
      <c r="AM86" s="4">
        <f t="shared" si="34"/>
        <v>0</v>
      </c>
      <c r="AN86" s="4">
        <f t="shared" si="35"/>
        <v>-0.37586206896551722</v>
      </c>
      <c r="AO86" s="4">
        <f t="shared" si="36"/>
        <v>-0.75689655172413794</v>
      </c>
      <c r="AP86" s="4">
        <f t="shared" si="37"/>
        <v>-0.58965517241379306</v>
      </c>
      <c r="AQ86" s="4">
        <f t="shared" si="38"/>
        <v>-0.53086206896551724</v>
      </c>
    </row>
    <row r="87" spans="1:43">
      <c r="A87">
        <v>355</v>
      </c>
      <c r="B87" t="s">
        <v>413</v>
      </c>
      <c r="C87" t="s">
        <v>15</v>
      </c>
      <c r="D87">
        <v>3000</v>
      </c>
      <c r="E87" t="s">
        <v>78</v>
      </c>
      <c r="F87">
        <v>4.6749999999999998</v>
      </c>
      <c r="G87" t="s">
        <v>126</v>
      </c>
      <c r="H87">
        <v>4</v>
      </c>
      <c r="I87">
        <v>3.6</v>
      </c>
      <c r="J87">
        <v>5.65</v>
      </c>
      <c r="K87">
        <v>3.8</v>
      </c>
      <c r="L87">
        <v>5.22</v>
      </c>
      <c r="M87">
        <v>3.64</v>
      </c>
      <c r="N87">
        <v>4.5739999999999998</v>
      </c>
      <c r="O87">
        <f>IFERROR(AVERAGEIF(H87:N87,"&gt;0"),"")</f>
        <v>4.354857142857143</v>
      </c>
      <c r="P87">
        <v>11.5</v>
      </c>
      <c r="R87">
        <f>IF(H87=0,0,(H87-$P87))</f>
        <v>-7.5</v>
      </c>
      <c r="S87">
        <f>IF(I87=0,0,(I87-$P87))</f>
        <v>-7.9</v>
      </c>
      <c r="T87">
        <f>IF(J87=0,0,(J87-$P87))</f>
        <v>-5.85</v>
      </c>
      <c r="U87">
        <f>IF(K87=0,0,(K87-$P87))</f>
        <v>-7.7</v>
      </c>
      <c r="V87">
        <f>IF(L87=0,0,(L87-$P87))</f>
        <v>-6.28</v>
      </c>
      <c r="W87">
        <f>IF(M87=0,0,(M87-$P87))</f>
        <v>-7.8599999999999994</v>
      </c>
      <c r="X87">
        <f>IF(N87=0,0,(N87-$P87))</f>
        <v>-6.9260000000000002</v>
      </c>
      <c r="Y87">
        <f>IFERROR(IF(O87=0,0,(O87-$P87)),0)</f>
        <v>-7.145142857142857</v>
      </c>
      <c r="AA87">
        <f t="shared" si="30"/>
        <v>7.5</v>
      </c>
      <c r="AB87">
        <f t="shared" si="39"/>
        <v>7.9</v>
      </c>
      <c r="AC87">
        <f t="shared" si="40"/>
        <v>5.85</v>
      </c>
      <c r="AD87">
        <f t="shared" si="41"/>
        <v>7.7</v>
      </c>
      <c r="AE87">
        <f t="shared" si="42"/>
        <v>6.28</v>
      </c>
      <c r="AF87">
        <f t="shared" si="43"/>
        <v>7.8599999999999994</v>
      </c>
      <c r="AG87">
        <f t="shared" si="44"/>
        <v>6.9260000000000002</v>
      </c>
      <c r="AH87">
        <f t="shared" si="45"/>
        <v>7.145142857142857</v>
      </c>
      <c r="AJ87" s="4">
        <f t="shared" si="31"/>
        <v>-0.65217391304347827</v>
      </c>
      <c r="AK87" s="4">
        <f t="shared" si="32"/>
        <v>-0.68695652173913047</v>
      </c>
      <c r="AL87" s="4">
        <f t="shared" si="33"/>
        <v>-0.50869565217391299</v>
      </c>
      <c r="AM87" s="4">
        <f t="shared" si="34"/>
        <v>-0.66956521739130437</v>
      </c>
      <c r="AN87" s="4">
        <f t="shared" si="35"/>
        <v>-0.54608695652173911</v>
      </c>
      <c r="AO87" s="4">
        <f t="shared" si="36"/>
        <v>-0.6834782608695652</v>
      </c>
      <c r="AP87" s="4">
        <f t="shared" si="37"/>
        <v>-0.6022608695652174</v>
      </c>
      <c r="AQ87" s="4">
        <f t="shared" si="38"/>
        <v>-0.62131677018633535</v>
      </c>
    </row>
    <row r="88" spans="1:43">
      <c r="A88">
        <v>41</v>
      </c>
      <c r="B88" t="s">
        <v>90</v>
      </c>
      <c r="C88" t="s">
        <v>25</v>
      </c>
      <c r="D88">
        <v>6000</v>
      </c>
      <c r="E88" t="s">
        <v>27</v>
      </c>
      <c r="F88">
        <v>15.074999999999999</v>
      </c>
      <c r="G88" t="s">
        <v>28</v>
      </c>
      <c r="H88">
        <v>16</v>
      </c>
      <c r="I88">
        <v>13.8</v>
      </c>
      <c r="J88">
        <v>10.23</v>
      </c>
      <c r="K88">
        <v>18.7</v>
      </c>
      <c r="L88">
        <v>12</v>
      </c>
      <c r="M88">
        <v>10.83</v>
      </c>
      <c r="N88">
        <v>12.337</v>
      </c>
      <c r="O88">
        <f>IFERROR(AVERAGEIF(H88:N88,"&gt;0"),"")</f>
        <v>13.413857142857143</v>
      </c>
      <c r="P88">
        <v>11.3</v>
      </c>
      <c r="R88">
        <f>IF(H88=0,0,(H88-$P88))</f>
        <v>4.6999999999999993</v>
      </c>
      <c r="S88">
        <f>IF(I88=0,0,(I88-$P88))</f>
        <v>2.5</v>
      </c>
      <c r="T88">
        <f>IF(J88=0,0,(J88-$P88))</f>
        <v>-1.0700000000000003</v>
      </c>
      <c r="U88">
        <f>IF(K88=0,0,(K88-$P88))</f>
        <v>7.3999999999999986</v>
      </c>
      <c r="V88">
        <f>IF(L88=0,0,(L88-$P88))</f>
        <v>0.69999999999999929</v>
      </c>
      <c r="W88">
        <f>IF(M88=0,0,(M88-$P88))</f>
        <v>-0.47000000000000064</v>
      </c>
      <c r="X88">
        <f>IF(N88=0,0,(N88-$P88))</f>
        <v>1.036999999999999</v>
      </c>
      <c r="Y88">
        <f>IFERROR(IF(O88=0,0,(O88-$P88)),0)</f>
        <v>2.1138571428571424</v>
      </c>
      <c r="AA88">
        <f t="shared" si="30"/>
        <v>4.6999999999999993</v>
      </c>
      <c r="AB88">
        <f t="shared" si="39"/>
        <v>2.5</v>
      </c>
      <c r="AC88">
        <f t="shared" si="40"/>
        <v>1.0700000000000003</v>
      </c>
      <c r="AD88">
        <f t="shared" si="41"/>
        <v>7.3999999999999986</v>
      </c>
      <c r="AE88">
        <f t="shared" si="42"/>
        <v>0.69999999999999929</v>
      </c>
      <c r="AF88">
        <f t="shared" si="43"/>
        <v>0.47000000000000064</v>
      </c>
      <c r="AG88">
        <f t="shared" si="44"/>
        <v>1.036999999999999</v>
      </c>
      <c r="AH88">
        <f t="shared" si="45"/>
        <v>2.1138571428571424</v>
      </c>
      <c r="AJ88" s="4">
        <f t="shared" si="31"/>
        <v>0.41592920353982293</v>
      </c>
      <c r="AK88" s="4">
        <f t="shared" si="32"/>
        <v>0.22123893805309733</v>
      </c>
      <c r="AL88" s="4">
        <f t="shared" si="33"/>
        <v>-9.4690265486725683E-2</v>
      </c>
      <c r="AM88" s="4">
        <f t="shared" si="34"/>
        <v>0.65486725663716794</v>
      </c>
      <c r="AN88" s="4">
        <f t="shared" si="35"/>
        <v>6.1946902654867193E-2</v>
      </c>
      <c r="AO88" s="4">
        <f t="shared" si="36"/>
        <v>-4.1592920353982356E-2</v>
      </c>
      <c r="AP88" s="4">
        <f t="shared" si="37"/>
        <v>9.1769911504424692E-2</v>
      </c>
      <c r="AQ88" s="4">
        <f t="shared" si="38"/>
        <v>0.18706700379266747</v>
      </c>
    </row>
    <row r="89" spans="1:43">
      <c r="A89">
        <v>42</v>
      </c>
      <c r="B89" t="s">
        <v>91</v>
      </c>
      <c r="C89" t="s">
        <v>33</v>
      </c>
      <c r="D89">
        <v>6000</v>
      </c>
      <c r="E89" t="s">
        <v>92</v>
      </c>
      <c r="F89">
        <v>22.273</v>
      </c>
      <c r="G89" t="s">
        <v>93</v>
      </c>
      <c r="H89">
        <v>18.2</v>
      </c>
      <c r="I89">
        <v>17.62</v>
      </c>
      <c r="J89">
        <v>12.95</v>
      </c>
      <c r="K89">
        <v>19.62</v>
      </c>
      <c r="L89">
        <v>17.033999999999999</v>
      </c>
      <c r="M89">
        <v>15.465999999999999</v>
      </c>
      <c r="N89">
        <v>15.973599999999999</v>
      </c>
      <c r="O89">
        <f>IFERROR(AVERAGEIF(H89:N89,"&gt;0"),"")</f>
        <v>16.694800000000001</v>
      </c>
      <c r="P89">
        <v>11.18</v>
      </c>
      <c r="R89">
        <f>IF(H89=0,0,(H89-$P89))</f>
        <v>7.02</v>
      </c>
      <c r="S89">
        <f>IF(I89=0,0,(I89-$P89))</f>
        <v>6.4400000000000013</v>
      </c>
      <c r="T89">
        <f>IF(J89=0,0,(J89-$P89))</f>
        <v>1.7699999999999996</v>
      </c>
      <c r="U89">
        <f>IF(K89=0,0,(K89-$P89))</f>
        <v>8.4400000000000013</v>
      </c>
      <c r="V89">
        <f>IF(L89=0,0,(L89-$P89))</f>
        <v>5.8539999999999992</v>
      </c>
      <c r="W89">
        <f>IF(M89=0,0,(M89-$P89))</f>
        <v>4.2859999999999996</v>
      </c>
      <c r="X89">
        <f>IF(N89=0,0,(N89-$P89))</f>
        <v>4.7935999999999996</v>
      </c>
      <c r="Y89">
        <f>IFERROR(IF(O89=0,0,(O89-$P89)),0)</f>
        <v>5.514800000000001</v>
      </c>
      <c r="AA89">
        <f t="shared" si="30"/>
        <v>7.02</v>
      </c>
      <c r="AB89">
        <f t="shared" si="39"/>
        <v>6.4400000000000013</v>
      </c>
      <c r="AC89">
        <f t="shared" si="40"/>
        <v>1.7699999999999996</v>
      </c>
      <c r="AD89">
        <f t="shared" si="41"/>
        <v>8.4400000000000013</v>
      </c>
      <c r="AE89">
        <f t="shared" si="42"/>
        <v>5.8539999999999992</v>
      </c>
      <c r="AF89">
        <f t="shared" si="43"/>
        <v>4.2859999999999996</v>
      </c>
      <c r="AG89">
        <f t="shared" si="44"/>
        <v>4.7935999999999996</v>
      </c>
      <c r="AH89">
        <f t="shared" si="45"/>
        <v>5.514800000000001</v>
      </c>
      <c r="AJ89" s="4">
        <f t="shared" si="31"/>
        <v>0.62790697674418605</v>
      </c>
      <c r="AK89" s="4">
        <f t="shared" si="32"/>
        <v>0.57602862254025056</v>
      </c>
      <c r="AL89" s="4">
        <f t="shared" si="33"/>
        <v>0.15831842576028618</v>
      </c>
      <c r="AM89" s="4">
        <f t="shared" si="34"/>
        <v>0.75491949910554579</v>
      </c>
      <c r="AN89" s="4">
        <f t="shared" si="35"/>
        <v>0.52361359570661892</v>
      </c>
      <c r="AO89" s="4">
        <f t="shared" si="36"/>
        <v>0.38336314847942754</v>
      </c>
      <c r="AP89" s="4">
        <f t="shared" si="37"/>
        <v>0.42876565295169944</v>
      </c>
      <c r="AQ89" s="4">
        <f t="shared" si="38"/>
        <v>0.49327370304114498</v>
      </c>
    </row>
    <row r="90" spans="1:43">
      <c r="A90">
        <v>171</v>
      </c>
      <c r="B90" t="s">
        <v>229</v>
      </c>
      <c r="C90" t="s">
        <v>15</v>
      </c>
      <c r="D90">
        <v>3700</v>
      </c>
      <c r="E90" t="s">
        <v>42</v>
      </c>
      <c r="F90">
        <v>9.85</v>
      </c>
      <c r="G90" t="s">
        <v>43</v>
      </c>
      <c r="H90">
        <v>8.5</v>
      </c>
      <c r="I90">
        <v>8</v>
      </c>
      <c r="J90">
        <v>8.6199999999999992</v>
      </c>
      <c r="K90">
        <v>7</v>
      </c>
      <c r="L90">
        <v>8.08</v>
      </c>
      <c r="M90">
        <v>9.64</v>
      </c>
      <c r="N90">
        <v>7.9969999999999999</v>
      </c>
      <c r="O90">
        <f>IFERROR(AVERAGEIF(H90:N90,"&gt;0"),"")</f>
        <v>8.2624285714285701</v>
      </c>
      <c r="P90">
        <v>11.1</v>
      </c>
      <c r="R90">
        <f>IF(H90=0,0,(H90-$P90))</f>
        <v>-2.5999999999999996</v>
      </c>
      <c r="S90">
        <f>IF(I90=0,0,(I90-$P90))</f>
        <v>-3.0999999999999996</v>
      </c>
      <c r="T90">
        <f>IF(J90=0,0,(J90-$P90))</f>
        <v>-2.4800000000000004</v>
      </c>
      <c r="U90">
        <f>IF(K90=0,0,(K90-$P90))</f>
        <v>-4.0999999999999996</v>
      </c>
      <c r="V90">
        <f>IF(L90=0,0,(L90-$P90))</f>
        <v>-3.0199999999999996</v>
      </c>
      <c r="W90">
        <f>IF(M90=0,0,(M90-$P90))</f>
        <v>-1.4599999999999991</v>
      </c>
      <c r="X90">
        <f>IF(N90=0,0,(N90-$P90))</f>
        <v>-3.1029999999999998</v>
      </c>
      <c r="Y90">
        <f>IFERROR(IF(O90=0,0,(O90-$P90)),0)</f>
        <v>-2.8375714285714295</v>
      </c>
      <c r="AA90">
        <f t="shared" si="30"/>
        <v>2.5999999999999996</v>
      </c>
      <c r="AB90">
        <f t="shared" si="39"/>
        <v>3.0999999999999996</v>
      </c>
      <c r="AC90">
        <f t="shared" si="40"/>
        <v>2.4800000000000004</v>
      </c>
      <c r="AD90">
        <f t="shared" si="41"/>
        <v>4.0999999999999996</v>
      </c>
      <c r="AE90">
        <f t="shared" si="42"/>
        <v>3.0199999999999996</v>
      </c>
      <c r="AF90">
        <f t="shared" si="43"/>
        <v>1.4599999999999991</v>
      </c>
      <c r="AG90">
        <f t="shared" si="44"/>
        <v>3.1029999999999998</v>
      </c>
      <c r="AH90">
        <f t="shared" si="45"/>
        <v>2.8375714285714295</v>
      </c>
      <c r="AJ90" s="4">
        <f t="shared" si="31"/>
        <v>-0.2342342342342342</v>
      </c>
      <c r="AK90" s="4">
        <f t="shared" si="32"/>
        <v>-0.27927927927927926</v>
      </c>
      <c r="AL90" s="4">
        <f t="shared" si="33"/>
        <v>-0.22342342342342347</v>
      </c>
      <c r="AM90" s="4">
        <f t="shared" si="34"/>
        <v>-0.36936936936936937</v>
      </c>
      <c r="AN90" s="4">
        <f t="shared" si="35"/>
        <v>-0.27207207207207207</v>
      </c>
      <c r="AO90" s="4">
        <f t="shared" si="36"/>
        <v>-0.13153153153153146</v>
      </c>
      <c r="AP90" s="4">
        <f t="shared" si="37"/>
        <v>-0.27954954954954953</v>
      </c>
      <c r="AQ90" s="4">
        <f t="shared" si="38"/>
        <v>-0.25563706563706573</v>
      </c>
    </row>
    <row r="91" spans="1:43">
      <c r="A91">
        <v>362</v>
      </c>
      <c r="B91" t="s">
        <v>420</v>
      </c>
      <c r="C91" t="s">
        <v>45</v>
      </c>
      <c r="D91">
        <v>2900</v>
      </c>
      <c r="E91" t="s">
        <v>52</v>
      </c>
      <c r="F91">
        <v>5.0999999999999996</v>
      </c>
      <c r="G91" t="s">
        <v>74</v>
      </c>
      <c r="H91">
        <v>7</v>
      </c>
      <c r="I91">
        <v>19.2</v>
      </c>
      <c r="J91">
        <v>5.98</v>
      </c>
      <c r="K91">
        <v>17.600000000000001</v>
      </c>
      <c r="L91">
        <v>8.73</v>
      </c>
      <c r="M91">
        <v>10.01</v>
      </c>
      <c r="N91">
        <v>7.61</v>
      </c>
      <c r="O91">
        <f>IFERROR(AVERAGEIF(H91:N91,"&gt;0"),"")</f>
        <v>10.875714285714286</v>
      </c>
      <c r="P91">
        <v>11</v>
      </c>
      <c r="R91">
        <f>IF(H91=0,0,(H91-$P91))</f>
        <v>-4</v>
      </c>
      <c r="S91">
        <f>IF(I91=0,0,(I91-$P91))</f>
        <v>8.1999999999999993</v>
      </c>
      <c r="T91">
        <f>IF(J91=0,0,(J91-$P91))</f>
        <v>-5.0199999999999996</v>
      </c>
      <c r="U91">
        <f>IF(K91=0,0,(K91-$P91))</f>
        <v>6.6000000000000014</v>
      </c>
      <c r="V91">
        <f>IF(L91=0,0,(L91-$P91))</f>
        <v>-2.2699999999999996</v>
      </c>
      <c r="W91">
        <f>IF(M91=0,0,(M91-$P91))</f>
        <v>-0.99000000000000021</v>
      </c>
      <c r="X91">
        <f>IF(N91=0,0,(N91-$P91))</f>
        <v>-3.3899999999999997</v>
      </c>
      <c r="Y91">
        <f>IFERROR(IF(O91=0,0,(O91-$P91)),0)</f>
        <v>-0.12428571428571367</v>
      </c>
      <c r="AA91">
        <f t="shared" si="30"/>
        <v>4</v>
      </c>
      <c r="AB91">
        <f t="shared" si="39"/>
        <v>8.1999999999999993</v>
      </c>
      <c r="AC91">
        <f t="shared" si="40"/>
        <v>5.0199999999999996</v>
      </c>
      <c r="AD91">
        <f t="shared" si="41"/>
        <v>6.6000000000000014</v>
      </c>
      <c r="AE91">
        <f t="shared" si="42"/>
        <v>2.2699999999999996</v>
      </c>
      <c r="AF91">
        <f t="shared" si="43"/>
        <v>0.99000000000000021</v>
      </c>
      <c r="AG91">
        <f t="shared" si="44"/>
        <v>3.3899999999999997</v>
      </c>
      <c r="AH91">
        <f t="shared" si="45"/>
        <v>0.12428571428571367</v>
      </c>
      <c r="AJ91" s="4">
        <f t="shared" si="31"/>
        <v>-0.36363636363636365</v>
      </c>
      <c r="AK91" s="4">
        <f t="shared" si="32"/>
        <v>0.74545454545454537</v>
      </c>
      <c r="AL91" s="4">
        <f t="shared" si="33"/>
        <v>-0.4563636363636363</v>
      </c>
      <c r="AM91" s="4">
        <f t="shared" si="34"/>
        <v>0.60000000000000009</v>
      </c>
      <c r="AN91" s="4">
        <f t="shared" si="35"/>
        <v>-0.20636363636363633</v>
      </c>
      <c r="AO91" s="4">
        <f t="shared" si="36"/>
        <v>-9.0000000000000024E-2</v>
      </c>
      <c r="AP91" s="4">
        <f t="shared" si="37"/>
        <v>-0.30818181818181817</v>
      </c>
      <c r="AQ91" s="4">
        <f t="shared" si="38"/>
        <v>-1.1298701298701242E-2</v>
      </c>
    </row>
    <row r="92" spans="1:43">
      <c r="A92">
        <v>347</v>
      </c>
      <c r="B92" t="s">
        <v>405</v>
      </c>
      <c r="C92" t="s">
        <v>15</v>
      </c>
      <c r="D92">
        <v>3000</v>
      </c>
      <c r="E92" t="s">
        <v>39</v>
      </c>
      <c r="F92">
        <v>2.3250000000000002</v>
      </c>
      <c r="G92" t="s">
        <v>40</v>
      </c>
      <c r="H92">
        <v>2</v>
      </c>
      <c r="I92">
        <v>12.4</v>
      </c>
      <c r="J92">
        <v>3.65</v>
      </c>
      <c r="K92">
        <v>13.2</v>
      </c>
      <c r="L92">
        <v>3.41</v>
      </c>
      <c r="M92">
        <v>7.08</v>
      </c>
      <c r="N92">
        <v>2.3290000000000002</v>
      </c>
      <c r="O92">
        <f>IFERROR(AVERAGEIF(H92:N92,"&gt;0"),"")</f>
        <v>6.2955714285714279</v>
      </c>
      <c r="P92">
        <v>10.9</v>
      </c>
      <c r="R92">
        <f>IF(H92=0,0,(H92-$P92))</f>
        <v>-8.9</v>
      </c>
      <c r="S92">
        <f>IF(I92=0,0,(I92-$P92))</f>
        <v>1.5</v>
      </c>
      <c r="T92">
        <f>IF(J92=0,0,(J92-$P92))</f>
        <v>-7.25</v>
      </c>
      <c r="U92">
        <f>IF(K92=0,0,(K92-$P92))</f>
        <v>2.2999999999999989</v>
      </c>
      <c r="V92">
        <f>IF(L92=0,0,(L92-$P92))</f>
        <v>-7.49</v>
      </c>
      <c r="W92">
        <f>IF(M92=0,0,(M92-$P92))</f>
        <v>-3.8200000000000003</v>
      </c>
      <c r="X92">
        <f>IF(N92=0,0,(N92-$P92))</f>
        <v>-8.5709999999999997</v>
      </c>
      <c r="Y92">
        <f>IFERROR(IF(O92=0,0,(O92-$P92)),0)</f>
        <v>-4.6044285714285724</v>
      </c>
      <c r="AA92">
        <f t="shared" si="30"/>
        <v>8.9</v>
      </c>
      <c r="AB92">
        <f t="shared" si="39"/>
        <v>1.5</v>
      </c>
      <c r="AC92">
        <f t="shared" si="40"/>
        <v>7.25</v>
      </c>
      <c r="AD92">
        <f t="shared" si="41"/>
        <v>2.2999999999999989</v>
      </c>
      <c r="AE92">
        <f t="shared" si="42"/>
        <v>7.49</v>
      </c>
      <c r="AF92">
        <f t="shared" si="43"/>
        <v>3.8200000000000003</v>
      </c>
      <c r="AG92">
        <f t="shared" si="44"/>
        <v>8.5709999999999997</v>
      </c>
      <c r="AH92">
        <f t="shared" si="45"/>
        <v>4.6044285714285724</v>
      </c>
      <c r="AJ92" s="4">
        <f t="shared" si="31"/>
        <v>-0.8165137614678899</v>
      </c>
      <c r="AK92" s="4">
        <f t="shared" si="32"/>
        <v>0.13761467889908258</v>
      </c>
      <c r="AL92" s="4">
        <f t="shared" si="33"/>
        <v>-0.66513761467889909</v>
      </c>
      <c r="AM92" s="4">
        <f t="shared" si="34"/>
        <v>0.21100917431192651</v>
      </c>
      <c r="AN92" s="4">
        <f t="shared" si="35"/>
        <v>-0.6871559633027523</v>
      </c>
      <c r="AO92" s="4">
        <f t="shared" si="36"/>
        <v>-0.35045871559633029</v>
      </c>
      <c r="AP92" s="4">
        <f t="shared" si="37"/>
        <v>-0.78633027522935772</v>
      </c>
      <c r="AQ92" s="4">
        <f t="shared" si="38"/>
        <v>-0.42242463958060295</v>
      </c>
    </row>
    <row r="93" spans="1:43">
      <c r="A93">
        <v>60</v>
      </c>
      <c r="B93" t="s">
        <v>114</v>
      </c>
      <c r="C93" t="s">
        <v>33</v>
      </c>
      <c r="D93">
        <v>5300</v>
      </c>
      <c r="E93" t="s">
        <v>16</v>
      </c>
      <c r="F93">
        <v>15.8</v>
      </c>
      <c r="G93" t="s">
        <v>97</v>
      </c>
      <c r="H93">
        <v>13</v>
      </c>
      <c r="I93">
        <v>10.36</v>
      </c>
      <c r="J93">
        <v>14.77</v>
      </c>
      <c r="K93">
        <v>11.36</v>
      </c>
      <c r="L93">
        <v>15.742000000000001</v>
      </c>
      <c r="M93">
        <v>15.76</v>
      </c>
      <c r="N93">
        <v>17.420999999999999</v>
      </c>
      <c r="O93">
        <f>IFERROR(AVERAGEIF(H93:N93,"&gt;0"),"")</f>
        <v>14.059000000000001</v>
      </c>
      <c r="P93">
        <v>10.86</v>
      </c>
      <c r="R93">
        <f>IF(H93=0,0,(H93-$P93))</f>
        <v>2.1400000000000006</v>
      </c>
      <c r="S93">
        <f>IF(I93=0,0,(I93-$P93))</f>
        <v>-0.5</v>
      </c>
      <c r="T93">
        <f>IF(J93=0,0,(J93-$P93))</f>
        <v>3.91</v>
      </c>
      <c r="U93">
        <f>IF(K93=0,0,(K93-$P93))</f>
        <v>0.5</v>
      </c>
      <c r="V93">
        <f>IF(L93=0,0,(L93-$P93))</f>
        <v>4.8820000000000014</v>
      </c>
      <c r="W93">
        <f>IF(M93=0,0,(M93-$P93))</f>
        <v>4.9000000000000004</v>
      </c>
      <c r="X93">
        <f>IF(N93=0,0,(N93-$P93))</f>
        <v>6.5609999999999999</v>
      </c>
      <c r="Y93">
        <f>IFERROR(IF(O93=0,0,(O93-$P93)),0)</f>
        <v>3.1990000000000016</v>
      </c>
      <c r="AA93">
        <f t="shared" si="30"/>
        <v>2.1400000000000006</v>
      </c>
      <c r="AB93">
        <f t="shared" si="39"/>
        <v>0.5</v>
      </c>
      <c r="AC93">
        <f t="shared" si="40"/>
        <v>3.91</v>
      </c>
      <c r="AD93">
        <f t="shared" si="41"/>
        <v>0.5</v>
      </c>
      <c r="AE93">
        <f t="shared" si="42"/>
        <v>4.8820000000000014</v>
      </c>
      <c r="AF93">
        <f t="shared" si="43"/>
        <v>4.9000000000000004</v>
      </c>
      <c r="AG93">
        <f t="shared" si="44"/>
        <v>6.5609999999999999</v>
      </c>
      <c r="AH93">
        <f t="shared" si="45"/>
        <v>3.1990000000000016</v>
      </c>
      <c r="AJ93" s="4">
        <f t="shared" si="31"/>
        <v>0.19705340699815843</v>
      </c>
      <c r="AK93" s="4">
        <f t="shared" si="32"/>
        <v>-4.6040515653775323E-2</v>
      </c>
      <c r="AL93" s="4">
        <f t="shared" si="33"/>
        <v>0.36003683241252304</v>
      </c>
      <c r="AM93" s="4">
        <f t="shared" si="34"/>
        <v>4.6040515653775323E-2</v>
      </c>
      <c r="AN93" s="4">
        <f t="shared" si="35"/>
        <v>0.4495395948434624</v>
      </c>
      <c r="AO93" s="4">
        <f t="shared" si="36"/>
        <v>0.45119705340699823</v>
      </c>
      <c r="AP93" s="4">
        <f t="shared" si="37"/>
        <v>0.60414364640883977</v>
      </c>
      <c r="AQ93" s="4">
        <f t="shared" si="38"/>
        <v>0.29456721915285466</v>
      </c>
    </row>
    <row r="94" spans="1:43">
      <c r="A94">
        <v>142</v>
      </c>
      <c r="B94" t="s">
        <v>199</v>
      </c>
      <c r="C94" t="s">
        <v>15</v>
      </c>
      <c r="D94">
        <v>4300</v>
      </c>
      <c r="E94" t="s">
        <v>34</v>
      </c>
      <c r="F94">
        <v>14.875</v>
      </c>
      <c r="G94" t="s">
        <v>121</v>
      </c>
      <c r="H94">
        <v>8.5</v>
      </c>
      <c r="I94">
        <v>7.9</v>
      </c>
      <c r="J94">
        <v>7.39</v>
      </c>
      <c r="K94">
        <v>8.1999999999999993</v>
      </c>
      <c r="L94">
        <v>9.2200000000000006</v>
      </c>
      <c r="M94">
        <v>7.97</v>
      </c>
      <c r="N94">
        <v>4.7750000000000004</v>
      </c>
      <c r="O94">
        <f>IFERROR(AVERAGEIF(H94:N94,"&gt;0"),"")</f>
        <v>7.7078571428571427</v>
      </c>
      <c r="P94">
        <v>10.8</v>
      </c>
      <c r="R94">
        <f>IF(H94=0,0,(H94-$P94))</f>
        <v>-2.3000000000000007</v>
      </c>
      <c r="S94">
        <f>IF(I94=0,0,(I94-$P94))</f>
        <v>-2.9000000000000004</v>
      </c>
      <c r="T94">
        <f>IF(J94=0,0,(J94-$P94))</f>
        <v>-3.410000000000001</v>
      </c>
      <c r="U94">
        <f>IF(K94=0,0,(K94-$P94))</f>
        <v>-2.6000000000000014</v>
      </c>
      <c r="V94">
        <f>IF(L94=0,0,(L94-$P94))</f>
        <v>-1.58</v>
      </c>
      <c r="W94">
        <f>IF(M94=0,0,(M94-$P94))</f>
        <v>-2.830000000000001</v>
      </c>
      <c r="X94">
        <f>IF(N94=0,0,(N94-$P94))</f>
        <v>-6.0250000000000004</v>
      </c>
      <c r="Y94">
        <f>IFERROR(IF(O94=0,0,(O94-$P94)),0)</f>
        <v>-3.092142857142858</v>
      </c>
      <c r="AA94">
        <f t="shared" si="30"/>
        <v>2.3000000000000007</v>
      </c>
      <c r="AB94">
        <f t="shared" si="39"/>
        <v>2.9000000000000004</v>
      </c>
      <c r="AC94">
        <f t="shared" si="40"/>
        <v>3.410000000000001</v>
      </c>
      <c r="AD94">
        <f t="shared" si="41"/>
        <v>2.6000000000000014</v>
      </c>
      <c r="AE94">
        <f t="shared" si="42"/>
        <v>1.58</v>
      </c>
      <c r="AF94">
        <f t="shared" si="43"/>
        <v>2.830000000000001</v>
      </c>
      <c r="AG94">
        <f t="shared" si="44"/>
        <v>6.0250000000000004</v>
      </c>
      <c r="AH94">
        <f t="shared" si="45"/>
        <v>3.092142857142858</v>
      </c>
      <c r="AJ94" s="4">
        <f t="shared" si="31"/>
        <v>-0.21296296296296302</v>
      </c>
      <c r="AK94" s="4">
        <f t="shared" si="32"/>
        <v>-0.26851851851851855</v>
      </c>
      <c r="AL94" s="4">
        <f t="shared" si="33"/>
        <v>-0.31574074074074082</v>
      </c>
      <c r="AM94" s="4">
        <f t="shared" si="34"/>
        <v>-0.24074074074074087</v>
      </c>
      <c r="AN94" s="4">
        <f t="shared" si="35"/>
        <v>-0.14629629629629629</v>
      </c>
      <c r="AO94" s="4">
        <f t="shared" si="36"/>
        <v>-0.26203703703703712</v>
      </c>
      <c r="AP94" s="4">
        <f t="shared" si="37"/>
        <v>-0.55787037037037035</v>
      </c>
      <c r="AQ94" s="4">
        <f t="shared" si="38"/>
        <v>-0.28630952380952385</v>
      </c>
    </row>
    <row r="95" spans="1:43">
      <c r="A95">
        <v>204</v>
      </c>
      <c r="B95" t="s">
        <v>262</v>
      </c>
      <c r="C95" t="s">
        <v>25</v>
      </c>
      <c r="D95">
        <v>3300</v>
      </c>
      <c r="E95" t="s">
        <v>16</v>
      </c>
      <c r="F95">
        <v>8.85</v>
      </c>
      <c r="G95" t="s">
        <v>97</v>
      </c>
      <c r="H95">
        <v>7.5</v>
      </c>
      <c r="J95">
        <v>8.08</v>
      </c>
      <c r="L95">
        <v>7.18</v>
      </c>
      <c r="M95">
        <v>8.25</v>
      </c>
      <c r="N95">
        <v>1.6559999999999999</v>
      </c>
      <c r="O95">
        <f>IFERROR(AVERAGEIF(H95:N95,"&gt;0"),"")</f>
        <v>6.533199999999999</v>
      </c>
      <c r="P95">
        <v>10.8</v>
      </c>
      <c r="R95">
        <f>IF(H95=0,0,(H95-$P95))</f>
        <v>-3.3000000000000007</v>
      </c>
      <c r="S95">
        <f>IF(I95=0,0,(I95-$P95))</f>
        <v>0</v>
      </c>
      <c r="T95">
        <f>IF(J95=0,0,(J95-$P95))</f>
        <v>-2.7200000000000006</v>
      </c>
      <c r="U95">
        <f>IF(K95=0,0,(K95-$P95))</f>
        <v>0</v>
      </c>
      <c r="V95">
        <f>IF(L95=0,0,(L95-$P95))</f>
        <v>-3.620000000000001</v>
      </c>
      <c r="W95">
        <f>IF(M95=0,0,(M95-$P95))</f>
        <v>-2.5500000000000007</v>
      </c>
      <c r="X95">
        <f>IF(N95=0,0,(N95-$P95))</f>
        <v>-9.1440000000000001</v>
      </c>
      <c r="Y95">
        <f>IFERROR(IF(O95=0,0,(O95-$P95)),0)</f>
        <v>-4.2668000000000017</v>
      </c>
      <c r="AA95">
        <f t="shared" si="30"/>
        <v>3.3000000000000007</v>
      </c>
      <c r="AB95">
        <f t="shared" si="39"/>
        <v>0</v>
      </c>
      <c r="AC95">
        <f t="shared" si="40"/>
        <v>2.7200000000000006</v>
      </c>
      <c r="AD95">
        <f t="shared" si="41"/>
        <v>0</v>
      </c>
      <c r="AE95">
        <f t="shared" si="42"/>
        <v>3.620000000000001</v>
      </c>
      <c r="AF95">
        <f t="shared" si="43"/>
        <v>2.5500000000000007</v>
      </c>
      <c r="AG95">
        <f t="shared" si="44"/>
        <v>9.1440000000000001</v>
      </c>
      <c r="AH95">
        <f t="shared" si="45"/>
        <v>4.2668000000000017</v>
      </c>
      <c r="AJ95" s="4">
        <f t="shared" si="31"/>
        <v>-0.30555555555555558</v>
      </c>
      <c r="AK95" s="4">
        <f t="shared" si="32"/>
        <v>0</v>
      </c>
      <c r="AL95" s="4">
        <f t="shared" si="33"/>
        <v>-0.25185185185185188</v>
      </c>
      <c r="AM95" s="4">
        <f t="shared" si="34"/>
        <v>0</v>
      </c>
      <c r="AN95" s="4">
        <f t="shared" si="35"/>
        <v>-0.33518518518518525</v>
      </c>
      <c r="AO95" s="4">
        <f t="shared" si="36"/>
        <v>-0.23611111111111116</v>
      </c>
      <c r="AP95" s="4">
        <f t="shared" si="37"/>
        <v>-0.84666666666666657</v>
      </c>
      <c r="AQ95" s="4">
        <f t="shared" si="38"/>
        <v>-0.39507407407407419</v>
      </c>
    </row>
    <row r="96" spans="1:43">
      <c r="A96">
        <v>10</v>
      </c>
      <c r="B96" t="s">
        <v>44</v>
      </c>
      <c r="C96" t="s">
        <v>45</v>
      </c>
      <c r="D96">
        <v>7500</v>
      </c>
      <c r="E96" t="s">
        <v>27</v>
      </c>
      <c r="F96">
        <v>25.6</v>
      </c>
      <c r="G96" t="s">
        <v>37</v>
      </c>
      <c r="H96">
        <v>21</v>
      </c>
      <c r="I96">
        <v>23</v>
      </c>
      <c r="J96">
        <v>17.95</v>
      </c>
      <c r="K96">
        <v>21.5</v>
      </c>
      <c r="L96">
        <v>16.77</v>
      </c>
      <c r="M96">
        <v>14.73</v>
      </c>
      <c r="N96">
        <v>17.033000000000001</v>
      </c>
      <c r="O96">
        <f>IFERROR(AVERAGEIF(H96:N96,"&gt;0"),"")</f>
        <v>18.854714285714287</v>
      </c>
      <c r="P96">
        <v>10.7</v>
      </c>
      <c r="R96">
        <f>IF(H96=0,0,(H96-$P96))</f>
        <v>10.3</v>
      </c>
      <c r="S96">
        <f>IF(I96=0,0,(I96-$P96))</f>
        <v>12.3</v>
      </c>
      <c r="T96">
        <f>IF(J96=0,0,(J96-$P96))</f>
        <v>7.25</v>
      </c>
      <c r="U96">
        <f>IF(K96=0,0,(K96-$P96))</f>
        <v>10.8</v>
      </c>
      <c r="V96">
        <f>IF(L96=0,0,(L96-$P96))</f>
        <v>6.07</v>
      </c>
      <c r="W96">
        <f>IF(M96=0,0,(M96-$P96))</f>
        <v>4.0300000000000011</v>
      </c>
      <c r="X96">
        <f>IF(N96=0,0,(N96-$P96))</f>
        <v>6.333000000000002</v>
      </c>
      <c r="Y96">
        <f>IFERROR(IF(O96=0,0,(O96-$P96)),0)</f>
        <v>8.154714285714288</v>
      </c>
      <c r="AA96">
        <f t="shared" si="30"/>
        <v>10.3</v>
      </c>
      <c r="AB96">
        <f t="shared" si="39"/>
        <v>12.3</v>
      </c>
      <c r="AC96">
        <f t="shared" si="40"/>
        <v>7.25</v>
      </c>
      <c r="AD96">
        <f t="shared" si="41"/>
        <v>10.8</v>
      </c>
      <c r="AE96">
        <f t="shared" si="42"/>
        <v>6.07</v>
      </c>
      <c r="AF96">
        <f t="shared" si="43"/>
        <v>4.0300000000000011</v>
      </c>
      <c r="AG96">
        <f t="shared" si="44"/>
        <v>6.333000000000002</v>
      </c>
      <c r="AH96">
        <f t="shared" si="45"/>
        <v>8.154714285714288</v>
      </c>
      <c r="AJ96" s="4">
        <f t="shared" si="31"/>
        <v>0.96261682242990665</v>
      </c>
      <c r="AK96" s="4">
        <f t="shared" si="32"/>
        <v>1.1495327102803741</v>
      </c>
      <c r="AL96" s="4">
        <f t="shared" si="33"/>
        <v>0.67757009345794394</v>
      </c>
      <c r="AM96" s="4">
        <f t="shared" si="34"/>
        <v>1.0093457943925235</v>
      </c>
      <c r="AN96" s="4">
        <f t="shared" si="35"/>
        <v>0.56728971962616825</v>
      </c>
      <c r="AO96" s="4">
        <f t="shared" si="36"/>
        <v>0.37663551401869172</v>
      </c>
      <c r="AP96" s="4">
        <f t="shared" si="37"/>
        <v>0.59186915887850489</v>
      </c>
      <c r="AQ96" s="4">
        <f t="shared" si="38"/>
        <v>0.76212283044058771</v>
      </c>
    </row>
    <row r="97" spans="1:43">
      <c r="A97">
        <v>128</v>
      </c>
      <c r="B97" t="s">
        <v>185</v>
      </c>
      <c r="C97" t="s">
        <v>25</v>
      </c>
      <c r="D97">
        <v>4500</v>
      </c>
      <c r="E97" t="s">
        <v>19</v>
      </c>
      <c r="F97">
        <v>10.375</v>
      </c>
      <c r="G97" t="s">
        <v>20</v>
      </c>
      <c r="H97">
        <v>7.5</v>
      </c>
      <c r="I97">
        <v>13.3</v>
      </c>
      <c r="J97">
        <v>12.41</v>
      </c>
      <c r="K97">
        <v>13.9</v>
      </c>
      <c r="L97">
        <v>10.09</v>
      </c>
      <c r="M97">
        <v>10.81</v>
      </c>
      <c r="N97">
        <v>10.1896</v>
      </c>
      <c r="O97">
        <f>IFERROR(AVERAGEIF(H97:N97,"&gt;0"),"")</f>
        <v>11.17137142857143</v>
      </c>
      <c r="P97">
        <v>10.7</v>
      </c>
      <c r="R97">
        <f>IF(H97=0,0,(H97-$P97))</f>
        <v>-3.1999999999999993</v>
      </c>
      <c r="S97">
        <f>IF(I97=0,0,(I97-$P97))</f>
        <v>2.6000000000000014</v>
      </c>
      <c r="T97">
        <f>IF(J97=0,0,(J97-$P97))</f>
        <v>1.7100000000000009</v>
      </c>
      <c r="U97">
        <f>IF(K97=0,0,(K97-$P97))</f>
        <v>3.2000000000000011</v>
      </c>
      <c r="V97">
        <f>IF(L97=0,0,(L97-$P97))</f>
        <v>-0.60999999999999943</v>
      </c>
      <c r="W97">
        <f>IF(M97=0,0,(M97-$P97))</f>
        <v>0.11000000000000121</v>
      </c>
      <c r="X97">
        <f>IF(N97=0,0,(N97-$P97))</f>
        <v>-0.51039999999999885</v>
      </c>
      <c r="Y97">
        <f>IFERROR(IF(O97=0,0,(O97-$P97)),0)</f>
        <v>0.47137142857143033</v>
      </c>
      <c r="AA97">
        <f t="shared" si="30"/>
        <v>3.1999999999999993</v>
      </c>
      <c r="AB97">
        <f t="shared" si="39"/>
        <v>2.6000000000000014</v>
      </c>
      <c r="AC97">
        <f t="shared" si="40"/>
        <v>1.7100000000000009</v>
      </c>
      <c r="AD97">
        <f t="shared" si="41"/>
        <v>3.2000000000000011</v>
      </c>
      <c r="AE97">
        <f t="shared" si="42"/>
        <v>0.60999999999999943</v>
      </c>
      <c r="AF97">
        <f t="shared" si="43"/>
        <v>0.11000000000000121</v>
      </c>
      <c r="AG97">
        <f t="shared" si="44"/>
        <v>0.51039999999999885</v>
      </c>
      <c r="AH97">
        <f t="shared" si="45"/>
        <v>0.47137142857143033</v>
      </c>
      <c r="AJ97" s="4">
        <f t="shared" si="31"/>
        <v>-0.29906542056074764</v>
      </c>
      <c r="AK97" s="4">
        <f t="shared" si="32"/>
        <v>0.24299065420560761</v>
      </c>
      <c r="AL97" s="4">
        <f t="shared" si="33"/>
        <v>0.15981308411214962</v>
      </c>
      <c r="AM97" s="4">
        <f t="shared" si="34"/>
        <v>0.29906542056074781</v>
      </c>
      <c r="AN97" s="4">
        <f t="shared" si="35"/>
        <v>-5.7009345794392471E-2</v>
      </c>
      <c r="AO97" s="4">
        <f t="shared" si="36"/>
        <v>1.0280373831775814E-2</v>
      </c>
      <c r="AP97" s="4">
        <f t="shared" si="37"/>
        <v>-4.770093457943915E-2</v>
      </c>
      <c r="AQ97" s="4">
        <f t="shared" si="38"/>
        <v>4.4053404539386012E-2</v>
      </c>
    </row>
    <row r="98" spans="1:43">
      <c r="A98">
        <v>161</v>
      </c>
      <c r="B98" t="s">
        <v>219</v>
      </c>
      <c r="C98" t="s">
        <v>25</v>
      </c>
      <c r="D98">
        <v>4000</v>
      </c>
      <c r="E98" t="s">
        <v>16</v>
      </c>
      <c r="F98">
        <v>9.5749999999999993</v>
      </c>
      <c r="G98" t="s">
        <v>97</v>
      </c>
      <c r="H98">
        <v>16</v>
      </c>
      <c r="I98">
        <v>11.3</v>
      </c>
      <c r="J98">
        <v>8.8800000000000008</v>
      </c>
      <c r="K98">
        <v>13.4</v>
      </c>
      <c r="L98">
        <v>9.1</v>
      </c>
      <c r="M98">
        <v>2.88</v>
      </c>
      <c r="N98">
        <v>11.879</v>
      </c>
      <c r="O98">
        <f>IFERROR(AVERAGEIF(H98:N98,"&gt;0"),"")</f>
        <v>10.491285714285715</v>
      </c>
      <c r="P98">
        <v>10.7</v>
      </c>
      <c r="R98">
        <f>IF(H98=0,0,(H98-$P98))</f>
        <v>5.3000000000000007</v>
      </c>
      <c r="S98">
        <f>IF(I98=0,0,(I98-$P98))</f>
        <v>0.60000000000000142</v>
      </c>
      <c r="T98">
        <f>IF(J98=0,0,(J98-$P98))</f>
        <v>-1.8199999999999985</v>
      </c>
      <c r="U98">
        <f>IF(K98=0,0,(K98-$P98))</f>
        <v>2.7000000000000011</v>
      </c>
      <c r="V98">
        <f>IF(L98=0,0,(L98-$P98))</f>
        <v>-1.5999999999999996</v>
      </c>
      <c r="W98">
        <f>IF(M98=0,0,(M98-$P98))</f>
        <v>-7.8199999999999994</v>
      </c>
      <c r="X98">
        <f>IF(N98=0,0,(N98-$P98))</f>
        <v>1.1790000000000003</v>
      </c>
      <c r="Y98">
        <f>IFERROR(IF(O98=0,0,(O98-$P98)),0)</f>
        <v>-0.20871428571428474</v>
      </c>
      <c r="AA98">
        <f t="shared" si="30"/>
        <v>5.3000000000000007</v>
      </c>
      <c r="AB98">
        <f t="shared" si="39"/>
        <v>0.60000000000000142</v>
      </c>
      <c r="AC98">
        <f t="shared" si="40"/>
        <v>1.8199999999999985</v>
      </c>
      <c r="AD98">
        <f t="shared" si="41"/>
        <v>2.7000000000000011</v>
      </c>
      <c r="AE98">
        <f t="shared" si="42"/>
        <v>1.5999999999999996</v>
      </c>
      <c r="AF98">
        <f t="shared" si="43"/>
        <v>7.8199999999999994</v>
      </c>
      <c r="AG98">
        <f t="shared" si="44"/>
        <v>1.1790000000000003</v>
      </c>
      <c r="AH98">
        <f t="shared" si="45"/>
        <v>0.20871428571428474</v>
      </c>
      <c r="AJ98" s="4">
        <f t="shared" si="31"/>
        <v>0.49532710280373843</v>
      </c>
      <c r="AK98" s="4">
        <f t="shared" si="32"/>
        <v>5.6074766355140325E-2</v>
      </c>
      <c r="AL98" s="4">
        <f t="shared" si="33"/>
        <v>-0.17009345794392511</v>
      </c>
      <c r="AM98" s="4">
        <f t="shared" si="34"/>
        <v>0.25233644859813098</v>
      </c>
      <c r="AN98" s="4">
        <f t="shared" si="35"/>
        <v>-0.14953271028037382</v>
      </c>
      <c r="AO98" s="4">
        <f t="shared" si="36"/>
        <v>-0.7308411214953271</v>
      </c>
      <c r="AP98" s="4">
        <f t="shared" si="37"/>
        <v>0.1101869158878505</v>
      </c>
      <c r="AQ98" s="4">
        <f t="shared" si="38"/>
        <v>-1.9506008010680819E-2</v>
      </c>
    </row>
    <row r="99" spans="1:43">
      <c r="A99">
        <v>441</v>
      </c>
      <c r="B99" t="s">
        <v>498</v>
      </c>
      <c r="C99" t="s">
        <v>45</v>
      </c>
      <c r="D99">
        <v>2500</v>
      </c>
      <c r="E99" t="s">
        <v>16</v>
      </c>
      <c r="F99">
        <v>1.65</v>
      </c>
      <c r="G99" t="s">
        <v>97</v>
      </c>
      <c r="H99">
        <v>6</v>
      </c>
      <c r="J99">
        <v>5.12</v>
      </c>
      <c r="L99">
        <v>8.0299999999999994</v>
      </c>
      <c r="M99">
        <v>5.91</v>
      </c>
      <c r="N99">
        <v>7.1059999999999999</v>
      </c>
      <c r="O99">
        <f>IFERROR(AVERAGEIF(H99:N99,"&gt;0"),"")</f>
        <v>6.4331999999999994</v>
      </c>
      <c r="P99">
        <v>10.7</v>
      </c>
      <c r="R99">
        <f>IF(H99=0,0,(H99-$P99))</f>
        <v>-4.6999999999999993</v>
      </c>
      <c r="S99">
        <f>IF(I99=0,0,(I99-$P99))</f>
        <v>0</v>
      </c>
      <c r="T99">
        <f>IF(J99=0,0,(J99-$P99))</f>
        <v>-5.5799999999999992</v>
      </c>
      <c r="U99">
        <f>IF(K99=0,0,(K99-$P99))</f>
        <v>0</v>
      </c>
      <c r="V99">
        <f>IF(L99=0,0,(L99-$P99))</f>
        <v>-2.67</v>
      </c>
      <c r="W99">
        <f>IF(M99=0,0,(M99-$P99))</f>
        <v>-4.7899999999999991</v>
      </c>
      <c r="X99">
        <f>IF(N99=0,0,(N99-$P99))</f>
        <v>-3.5939999999999994</v>
      </c>
      <c r="Y99">
        <f>IFERROR(IF(O99=0,0,(O99-$P99)),0)</f>
        <v>-4.2667999999999999</v>
      </c>
      <c r="AA99">
        <f t="shared" si="30"/>
        <v>4.6999999999999993</v>
      </c>
      <c r="AB99">
        <f t="shared" si="39"/>
        <v>0</v>
      </c>
      <c r="AC99">
        <f t="shared" si="40"/>
        <v>5.5799999999999992</v>
      </c>
      <c r="AD99">
        <f t="shared" si="41"/>
        <v>0</v>
      </c>
      <c r="AE99">
        <f t="shared" si="42"/>
        <v>2.67</v>
      </c>
      <c r="AF99">
        <f t="shared" si="43"/>
        <v>4.7899999999999991</v>
      </c>
      <c r="AG99">
        <f t="shared" si="44"/>
        <v>3.5939999999999994</v>
      </c>
      <c r="AH99">
        <f t="shared" si="45"/>
        <v>4.2667999999999999</v>
      </c>
      <c r="AJ99" s="4">
        <f t="shared" si="31"/>
        <v>-0.43925233644859807</v>
      </c>
      <c r="AK99" s="4">
        <f t="shared" si="32"/>
        <v>0</v>
      </c>
      <c r="AL99" s="4">
        <f t="shared" si="33"/>
        <v>-0.52149532710280366</v>
      </c>
      <c r="AM99" s="4">
        <f t="shared" si="34"/>
        <v>0</v>
      </c>
      <c r="AN99" s="4">
        <f t="shared" si="35"/>
        <v>-0.24953271028037385</v>
      </c>
      <c r="AO99" s="4">
        <f t="shared" si="36"/>
        <v>-0.44766355140186909</v>
      </c>
      <c r="AP99" s="4">
        <f t="shared" si="37"/>
        <v>-0.33588785046728969</v>
      </c>
      <c r="AQ99" s="4">
        <f t="shared" si="38"/>
        <v>-0.39876635514018693</v>
      </c>
    </row>
    <row r="100" spans="1:43">
      <c r="A100">
        <v>77</v>
      </c>
      <c r="B100" t="s">
        <v>134</v>
      </c>
      <c r="C100" t="s">
        <v>33</v>
      </c>
      <c r="D100">
        <v>5000</v>
      </c>
      <c r="E100" t="s">
        <v>48</v>
      </c>
      <c r="F100">
        <v>0</v>
      </c>
      <c r="G100" t="s">
        <v>49</v>
      </c>
      <c r="O100" t="str">
        <f>IFERROR(AVERAGEIF(H100:N100,"&gt;0"),"")</f>
        <v/>
      </c>
      <c r="P100">
        <v>10.64</v>
      </c>
      <c r="R100">
        <f>IF(H100=0,0,(H100-$P100))</f>
        <v>0</v>
      </c>
      <c r="S100">
        <f>IF(I100=0,0,(I100-$P100))</f>
        <v>0</v>
      </c>
      <c r="T100">
        <f>IF(J100=0,0,(J100-$P100))</f>
        <v>0</v>
      </c>
      <c r="U100">
        <f>IF(K100=0,0,(K100-$P100))</f>
        <v>0</v>
      </c>
      <c r="V100">
        <f>IF(L100=0,0,(L100-$P100))</f>
        <v>0</v>
      </c>
      <c r="W100">
        <f>IF(M100=0,0,(M100-$P100))</f>
        <v>0</v>
      </c>
      <c r="X100">
        <f>IF(N100=0,0,(N100-$P100))</f>
        <v>0</v>
      </c>
      <c r="Y100">
        <f>IFERROR(IF(O100=0,0,(O100-$P100)),0)</f>
        <v>0</v>
      </c>
      <c r="AA100">
        <f t="shared" si="30"/>
        <v>0</v>
      </c>
      <c r="AB100">
        <f t="shared" si="39"/>
        <v>0</v>
      </c>
      <c r="AC100">
        <f t="shared" si="40"/>
        <v>0</v>
      </c>
      <c r="AD100">
        <f t="shared" si="41"/>
        <v>0</v>
      </c>
      <c r="AE100">
        <f t="shared" si="42"/>
        <v>0</v>
      </c>
      <c r="AF100">
        <f t="shared" si="43"/>
        <v>0</v>
      </c>
      <c r="AG100">
        <f t="shared" si="44"/>
        <v>0</v>
      </c>
      <c r="AH100">
        <f t="shared" si="45"/>
        <v>0</v>
      </c>
      <c r="AJ100" s="4">
        <f t="shared" si="31"/>
        <v>0</v>
      </c>
      <c r="AK100" s="4">
        <f t="shared" si="32"/>
        <v>0</v>
      </c>
      <c r="AL100" s="4">
        <f t="shared" si="33"/>
        <v>0</v>
      </c>
      <c r="AM100" s="4">
        <f t="shared" si="34"/>
        <v>0</v>
      </c>
      <c r="AN100" s="4">
        <f t="shared" si="35"/>
        <v>0</v>
      </c>
      <c r="AO100" s="4">
        <f t="shared" si="36"/>
        <v>0</v>
      </c>
      <c r="AP100" s="4">
        <f t="shared" si="37"/>
        <v>0</v>
      </c>
      <c r="AQ100" s="4">
        <f t="shared" si="38"/>
        <v>0</v>
      </c>
    </row>
    <row r="101" spans="1:43">
      <c r="A101">
        <v>5</v>
      </c>
      <c r="B101" t="s">
        <v>29</v>
      </c>
      <c r="C101" t="s">
        <v>15</v>
      </c>
      <c r="D101">
        <v>8100</v>
      </c>
      <c r="E101" t="s">
        <v>30</v>
      </c>
      <c r="F101">
        <v>19.274999999999999</v>
      </c>
      <c r="G101" t="s">
        <v>31</v>
      </c>
      <c r="H101">
        <v>22</v>
      </c>
      <c r="I101">
        <v>29.2</v>
      </c>
      <c r="J101">
        <v>24.6</v>
      </c>
      <c r="K101">
        <v>26.1</v>
      </c>
      <c r="L101">
        <v>19.350000000000001</v>
      </c>
      <c r="M101">
        <v>16.600000000000001</v>
      </c>
      <c r="N101">
        <v>26.866</v>
      </c>
      <c r="O101">
        <f>IFERROR(AVERAGEIF(H101:N101,"&gt;0"),"")</f>
        <v>23.530857142857144</v>
      </c>
      <c r="P101">
        <v>10.5</v>
      </c>
      <c r="R101">
        <f>IF(H101=0,0,(H101-$P101))</f>
        <v>11.5</v>
      </c>
      <c r="S101">
        <f>IF(I101=0,0,(I101-$P101))</f>
        <v>18.7</v>
      </c>
      <c r="T101">
        <f>IF(J101=0,0,(J101-$P101))</f>
        <v>14.100000000000001</v>
      </c>
      <c r="U101">
        <f>IF(K101=0,0,(K101-$P101))</f>
        <v>15.600000000000001</v>
      </c>
      <c r="V101">
        <f>IF(L101=0,0,(L101-$P101))</f>
        <v>8.8500000000000014</v>
      </c>
      <c r="W101">
        <f>IF(M101=0,0,(M101-$P101))</f>
        <v>6.1000000000000014</v>
      </c>
      <c r="X101">
        <f>IF(N101=0,0,(N101-$P101))</f>
        <v>16.366</v>
      </c>
      <c r="Y101">
        <f>IFERROR(IF(O101=0,0,(O101-$P101)),0)</f>
        <v>13.030857142857144</v>
      </c>
      <c r="AA101">
        <f t="shared" si="30"/>
        <v>11.5</v>
      </c>
      <c r="AB101">
        <f t="shared" si="39"/>
        <v>18.7</v>
      </c>
      <c r="AC101">
        <f t="shared" si="40"/>
        <v>14.100000000000001</v>
      </c>
      <c r="AD101">
        <f t="shared" si="41"/>
        <v>15.600000000000001</v>
      </c>
      <c r="AE101">
        <f t="shared" si="42"/>
        <v>8.8500000000000014</v>
      </c>
      <c r="AF101">
        <f t="shared" si="43"/>
        <v>6.1000000000000014</v>
      </c>
      <c r="AG101">
        <f t="shared" si="44"/>
        <v>16.366</v>
      </c>
      <c r="AH101">
        <f t="shared" si="45"/>
        <v>13.030857142857144</v>
      </c>
      <c r="AJ101" s="4">
        <f t="shared" si="31"/>
        <v>1.0952380952380953</v>
      </c>
      <c r="AK101" s="4">
        <f t="shared" si="32"/>
        <v>1.7809523809523808</v>
      </c>
      <c r="AL101" s="4">
        <f t="shared" si="33"/>
        <v>1.342857142857143</v>
      </c>
      <c r="AM101" s="4">
        <f t="shared" si="34"/>
        <v>1.4857142857142858</v>
      </c>
      <c r="AN101" s="4">
        <f t="shared" si="35"/>
        <v>0.84285714285714297</v>
      </c>
      <c r="AO101" s="4">
        <f t="shared" si="36"/>
        <v>0.58095238095238111</v>
      </c>
      <c r="AP101" s="4">
        <f t="shared" si="37"/>
        <v>1.5586666666666666</v>
      </c>
      <c r="AQ101" s="4">
        <f t="shared" si="38"/>
        <v>1.2410340136054423</v>
      </c>
    </row>
    <row r="102" spans="1:43">
      <c r="A102">
        <v>363</v>
      </c>
      <c r="B102" t="s">
        <v>421</v>
      </c>
      <c r="C102" t="s">
        <v>45</v>
      </c>
      <c r="D102">
        <v>2900</v>
      </c>
      <c r="E102" t="s">
        <v>34</v>
      </c>
      <c r="F102">
        <v>9.7750000000000004</v>
      </c>
      <c r="G102" t="s">
        <v>35</v>
      </c>
      <c r="H102">
        <v>6</v>
      </c>
      <c r="I102">
        <v>16.2</v>
      </c>
      <c r="J102">
        <v>7.33</v>
      </c>
      <c r="K102">
        <v>16.100000000000001</v>
      </c>
      <c r="L102">
        <v>8.16</v>
      </c>
      <c r="M102">
        <v>8.51</v>
      </c>
      <c r="N102">
        <v>6.8730000000000002</v>
      </c>
      <c r="O102">
        <f>IFERROR(AVERAGEIF(H102:N102,"&gt;0"),"")</f>
        <v>9.8818571428571431</v>
      </c>
      <c r="P102">
        <v>10.5</v>
      </c>
      <c r="R102">
        <f>IF(H102=0,0,(H102-$P102))</f>
        <v>-4.5</v>
      </c>
      <c r="S102">
        <f>IF(I102=0,0,(I102-$P102))</f>
        <v>5.6999999999999993</v>
      </c>
      <c r="T102">
        <f>IF(J102=0,0,(J102-$P102))</f>
        <v>-3.17</v>
      </c>
      <c r="U102">
        <f>IF(K102=0,0,(K102-$P102))</f>
        <v>5.6000000000000014</v>
      </c>
      <c r="V102">
        <f>IF(L102=0,0,(L102-$P102))</f>
        <v>-2.34</v>
      </c>
      <c r="W102">
        <f>IF(M102=0,0,(M102-$P102))</f>
        <v>-1.9900000000000002</v>
      </c>
      <c r="X102">
        <f>IF(N102=0,0,(N102-$P102))</f>
        <v>-3.6269999999999998</v>
      </c>
      <c r="Y102">
        <f>IFERROR(IF(O102=0,0,(O102-$P102)),0)</f>
        <v>-0.61814285714285688</v>
      </c>
      <c r="AA102">
        <f t="shared" si="30"/>
        <v>4.5</v>
      </c>
      <c r="AB102">
        <f t="shared" si="39"/>
        <v>5.6999999999999993</v>
      </c>
      <c r="AC102">
        <f t="shared" si="40"/>
        <v>3.17</v>
      </c>
      <c r="AD102">
        <f t="shared" si="41"/>
        <v>5.6000000000000014</v>
      </c>
      <c r="AE102">
        <f t="shared" si="42"/>
        <v>2.34</v>
      </c>
      <c r="AF102">
        <f t="shared" si="43"/>
        <v>1.9900000000000002</v>
      </c>
      <c r="AG102">
        <f t="shared" si="44"/>
        <v>3.6269999999999998</v>
      </c>
      <c r="AH102">
        <f t="shared" si="45"/>
        <v>0.61814285714285688</v>
      </c>
      <c r="AJ102" s="4">
        <f t="shared" si="31"/>
        <v>-0.42857142857142855</v>
      </c>
      <c r="AK102" s="4">
        <f t="shared" si="32"/>
        <v>0.54285714285714282</v>
      </c>
      <c r="AL102" s="4">
        <f t="shared" si="33"/>
        <v>-0.3019047619047619</v>
      </c>
      <c r="AM102" s="4">
        <f t="shared" si="34"/>
        <v>0.53333333333333344</v>
      </c>
      <c r="AN102" s="4">
        <f t="shared" si="35"/>
        <v>-0.22285714285714284</v>
      </c>
      <c r="AO102" s="4">
        <f t="shared" si="36"/>
        <v>-0.18952380952380954</v>
      </c>
      <c r="AP102" s="4">
        <f t="shared" si="37"/>
        <v>-0.34542857142857142</v>
      </c>
      <c r="AQ102" s="4">
        <f t="shared" si="38"/>
        <v>-5.8870748299319701E-2</v>
      </c>
    </row>
    <row r="103" spans="1:43">
      <c r="A103">
        <v>387</v>
      </c>
      <c r="B103" t="s">
        <v>445</v>
      </c>
      <c r="C103" t="s">
        <v>45</v>
      </c>
      <c r="D103">
        <v>2500</v>
      </c>
      <c r="E103" t="s">
        <v>48</v>
      </c>
      <c r="F103">
        <v>5.8</v>
      </c>
      <c r="G103" t="s">
        <v>66</v>
      </c>
      <c r="H103">
        <v>5.5</v>
      </c>
      <c r="I103">
        <v>2</v>
      </c>
      <c r="J103">
        <v>5.58</v>
      </c>
      <c r="K103">
        <v>2</v>
      </c>
      <c r="L103">
        <v>4.41</v>
      </c>
      <c r="M103">
        <v>8.31</v>
      </c>
      <c r="N103">
        <v>5.149</v>
      </c>
      <c r="O103">
        <f>IFERROR(AVERAGEIF(H103:N103,"&gt;0"),"")</f>
        <v>4.7070000000000007</v>
      </c>
      <c r="P103">
        <v>10.5</v>
      </c>
      <c r="R103">
        <f>IF(H103=0,0,(H103-$P103))</f>
        <v>-5</v>
      </c>
      <c r="S103">
        <f>IF(I103=0,0,(I103-$P103))</f>
        <v>-8.5</v>
      </c>
      <c r="T103">
        <f>IF(J103=0,0,(J103-$P103))</f>
        <v>-4.92</v>
      </c>
      <c r="U103">
        <f>IF(K103=0,0,(K103-$P103))</f>
        <v>-8.5</v>
      </c>
      <c r="V103">
        <f>IF(L103=0,0,(L103-$P103))</f>
        <v>-6.09</v>
      </c>
      <c r="W103">
        <f>IF(M103=0,0,(M103-$P103))</f>
        <v>-2.1899999999999995</v>
      </c>
      <c r="X103">
        <f>IF(N103=0,0,(N103-$P103))</f>
        <v>-5.351</v>
      </c>
      <c r="Y103">
        <f>IFERROR(IF(O103=0,0,(O103-$P103)),0)</f>
        <v>-5.7929999999999993</v>
      </c>
      <c r="AA103">
        <f t="shared" si="30"/>
        <v>5</v>
      </c>
      <c r="AB103">
        <f t="shared" si="39"/>
        <v>8.5</v>
      </c>
      <c r="AC103">
        <f t="shared" si="40"/>
        <v>4.92</v>
      </c>
      <c r="AD103">
        <f t="shared" si="41"/>
        <v>8.5</v>
      </c>
      <c r="AE103">
        <f t="shared" si="42"/>
        <v>6.09</v>
      </c>
      <c r="AF103">
        <f t="shared" si="43"/>
        <v>2.1899999999999995</v>
      </c>
      <c r="AG103">
        <f t="shared" si="44"/>
        <v>5.351</v>
      </c>
      <c r="AH103">
        <f t="shared" si="45"/>
        <v>5.7929999999999993</v>
      </c>
      <c r="AJ103" s="4">
        <f t="shared" si="31"/>
        <v>-0.47619047619047616</v>
      </c>
      <c r="AK103" s="4">
        <f t="shared" si="32"/>
        <v>-0.80952380952380953</v>
      </c>
      <c r="AL103" s="4">
        <f t="shared" si="33"/>
        <v>-0.46857142857142858</v>
      </c>
      <c r="AM103" s="4">
        <f t="shared" si="34"/>
        <v>-0.80952380952380953</v>
      </c>
      <c r="AN103" s="4">
        <f t="shared" si="35"/>
        <v>-0.57999999999999996</v>
      </c>
      <c r="AO103" s="4">
        <f t="shared" si="36"/>
        <v>-0.20857142857142852</v>
      </c>
      <c r="AP103" s="4">
        <f t="shared" si="37"/>
        <v>-0.50961904761904764</v>
      </c>
      <c r="AQ103" s="4">
        <f t="shared" si="38"/>
        <v>-0.5517142857142856</v>
      </c>
    </row>
    <row r="104" spans="1:43">
      <c r="A104">
        <v>255</v>
      </c>
      <c r="B104" t="s">
        <v>313</v>
      </c>
      <c r="C104" t="s">
        <v>15</v>
      </c>
      <c r="D104">
        <v>3000</v>
      </c>
      <c r="E104" t="s">
        <v>85</v>
      </c>
      <c r="F104">
        <v>4.4000000000000004</v>
      </c>
      <c r="G104" t="s">
        <v>109</v>
      </c>
      <c r="L104">
        <v>6.8</v>
      </c>
      <c r="M104">
        <v>9.3800000000000008</v>
      </c>
      <c r="O104">
        <f>IFERROR(AVERAGEIF(H104:N104,"&gt;0"),"")</f>
        <v>8.09</v>
      </c>
      <c r="P104">
        <v>10.4</v>
      </c>
      <c r="R104">
        <f>IF(H104=0,0,(H104-$P104))</f>
        <v>0</v>
      </c>
      <c r="S104">
        <f>IF(I104=0,0,(I104-$P104))</f>
        <v>0</v>
      </c>
      <c r="T104">
        <f>IF(J104=0,0,(J104-$P104))</f>
        <v>0</v>
      </c>
      <c r="U104">
        <f>IF(K104=0,0,(K104-$P104))</f>
        <v>0</v>
      </c>
      <c r="V104">
        <f>IF(L104=0,0,(L104-$P104))</f>
        <v>-3.6000000000000005</v>
      </c>
      <c r="W104">
        <f>IF(M104=0,0,(M104-$P104))</f>
        <v>-1.0199999999999996</v>
      </c>
      <c r="X104">
        <f>IF(N104=0,0,(N104-$P104))</f>
        <v>0</v>
      </c>
      <c r="Y104">
        <f>IFERROR(IF(O104=0,0,(O104-$P104)),0)</f>
        <v>-2.3100000000000005</v>
      </c>
      <c r="AA104">
        <f t="shared" si="30"/>
        <v>0</v>
      </c>
      <c r="AB104">
        <f t="shared" si="39"/>
        <v>0</v>
      </c>
      <c r="AC104">
        <f t="shared" si="40"/>
        <v>0</v>
      </c>
      <c r="AD104">
        <f t="shared" si="41"/>
        <v>0</v>
      </c>
      <c r="AE104">
        <f t="shared" si="42"/>
        <v>3.6000000000000005</v>
      </c>
      <c r="AF104">
        <f t="shared" si="43"/>
        <v>1.0199999999999996</v>
      </c>
      <c r="AG104">
        <f t="shared" si="44"/>
        <v>0</v>
      </c>
      <c r="AH104">
        <f t="shared" si="45"/>
        <v>2.3100000000000005</v>
      </c>
      <c r="AJ104" s="4">
        <f t="shared" si="31"/>
        <v>0</v>
      </c>
      <c r="AK104" s="4">
        <f t="shared" si="32"/>
        <v>0</v>
      </c>
      <c r="AL104" s="4">
        <f t="shared" si="33"/>
        <v>0</v>
      </c>
      <c r="AM104" s="4">
        <f t="shared" si="34"/>
        <v>0</v>
      </c>
      <c r="AN104" s="4">
        <f t="shared" si="35"/>
        <v>-0.3461538461538462</v>
      </c>
      <c r="AO104" s="4">
        <f t="shared" si="36"/>
        <v>-9.8076923076923034E-2</v>
      </c>
      <c r="AP104" s="4">
        <f t="shared" si="37"/>
        <v>0</v>
      </c>
      <c r="AQ104" s="4">
        <f t="shared" si="38"/>
        <v>-0.22211538461538466</v>
      </c>
    </row>
    <row r="105" spans="1:43">
      <c r="A105">
        <v>312</v>
      </c>
      <c r="B105" t="s">
        <v>370</v>
      </c>
      <c r="C105" t="s">
        <v>15</v>
      </c>
      <c r="D105">
        <v>3000</v>
      </c>
      <c r="E105" t="s">
        <v>34</v>
      </c>
      <c r="F105">
        <v>5.2</v>
      </c>
      <c r="G105" t="s">
        <v>121</v>
      </c>
      <c r="H105">
        <v>2</v>
      </c>
      <c r="I105">
        <v>5.2</v>
      </c>
      <c r="J105">
        <v>5.51</v>
      </c>
      <c r="K105">
        <v>4.7</v>
      </c>
      <c r="L105">
        <v>4.4400000000000004</v>
      </c>
      <c r="M105">
        <v>7.84</v>
      </c>
      <c r="N105">
        <v>4.9279999999999999</v>
      </c>
      <c r="O105">
        <f>IFERROR(AVERAGEIF(H105:N105,"&gt;0"),"")</f>
        <v>4.9454285714285717</v>
      </c>
      <c r="P105">
        <v>10.3</v>
      </c>
      <c r="R105">
        <f>IF(H105=0,0,(H105-$P105))</f>
        <v>-8.3000000000000007</v>
      </c>
      <c r="S105">
        <f>IF(I105=0,0,(I105-$P105))</f>
        <v>-5.1000000000000005</v>
      </c>
      <c r="T105">
        <f>IF(J105=0,0,(J105-$P105))</f>
        <v>-4.7900000000000009</v>
      </c>
      <c r="U105">
        <f>IF(K105=0,0,(K105-$P105))</f>
        <v>-5.6000000000000005</v>
      </c>
      <c r="V105">
        <f>IF(L105=0,0,(L105-$P105))</f>
        <v>-5.86</v>
      </c>
      <c r="W105">
        <f>IF(M105=0,0,(M105-$P105))</f>
        <v>-2.4600000000000009</v>
      </c>
      <c r="X105">
        <f>IF(N105=0,0,(N105-$P105))</f>
        <v>-5.3720000000000008</v>
      </c>
      <c r="Y105">
        <f>IFERROR(IF(O105=0,0,(O105-$P105)),0)</f>
        <v>-5.354571428571429</v>
      </c>
      <c r="AA105">
        <f t="shared" si="30"/>
        <v>8.3000000000000007</v>
      </c>
      <c r="AB105">
        <f t="shared" si="39"/>
        <v>5.1000000000000005</v>
      </c>
      <c r="AC105">
        <f t="shared" si="40"/>
        <v>4.7900000000000009</v>
      </c>
      <c r="AD105">
        <f t="shared" si="41"/>
        <v>5.6000000000000005</v>
      </c>
      <c r="AE105">
        <f t="shared" si="42"/>
        <v>5.86</v>
      </c>
      <c r="AF105">
        <f t="shared" si="43"/>
        <v>2.4600000000000009</v>
      </c>
      <c r="AG105">
        <f t="shared" si="44"/>
        <v>5.3720000000000008</v>
      </c>
      <c r="AH105">
        <f t="shared" si="45"/>
        <v>5.354571428571429</v>
      </c>
      <c r="AJ105" s="4">
        <f t="shared" si="31"/>
        <v>-0.80582524271844658</v>
      </c>
      <c r="AK105" s="4">
        <f t="shared" si="32"/>
        <v>-0.49514563106796117</v>
      </c>
      <c r="AL105" s="4">
        <f t="shared" si="33"/>
        <v>-0.46504854368932047</v>
      </c>
      <c r="AM105" s="4">
        <f t="shared" si="34"/>
        <v>-0.5436893203883495</v>
      </c>
      <c r="AN105" s="4">
        <f t="shared" si="35"/>
        <v>-0.56893203883495147</v>
      </c>
      <c r="AO105" s="4">
        <f t="shared" si="36"/>
        <v>-0.23883495145631076</v>
      </c>
      <c r="AP105" s="4">
        <f t="shared" si="37"/>
        <v>-0.52155339805825252</v>
      </c>
      <c r="AQ105" s="4">
        <f t="shared" si="38"/>
        <v>-0.51986130374479889</v>
      </c>
    </row>
    <row r="106" spans="1:43">
      <c r="A106">
        <v>148</v>
      </c>
      <c r="B106" t="s">
        <v>205</v>
      </c>
      <c r="C106" t="s">
        <v>15</v>
      </c>
      <c r="D106">
        <v>4200</v>
      </c>
      <c r="E106" t="s">
        <v>42</v>
      </c>
      <c r="F106">
        <v>12.95</v>
      </c>
      <c r="G106" t="s">
        <v>58</v>
      </c>
      <c r="H106">
        <v>15</v>
      </c>
      <c r="I106">
        <v>8.5</v>
      </c>
      <c r="J106">
        <v>10.74</v>
      </c>
      <c r="K106">
        <v>8.3000000000000007</v>
      </c>
      <c r="L106">
        <v>10.68</v>
      </c>
      <c r="M106">
        <v>10.59</v>
      </c>
      <c r="N106">
        <v>9.3659999999999997</v>
      </c>
      <c r="O106">
        <f>IFERROR(AVERAGEIF(H106:N106,"&gt;0"),"")</f>
        <v>10.453714285714286</v>
      </c>
      <c r="P106">
        <v>10</v>
      </c>
      <c r="R106">
        <f>IF(H106=0,0,(H106-$P106))</f>
        <v>5</v>
      </c>
      <c r="S106">
        <f>IF(I106=0,0,(I106-$P106))</f>
        <v>-1.5</v>
      </c>
      <c r="T106">
        <f>IF(J106=0,0,(J106-$P106))</f>
        <v>0.74000000000000021</v>
      </c>
      <c r="U106">
        <f>IF(K106=0,0,(K106-$P106))</f>
        <v>-1.6999999999999993</v>
      </c>
      <c r="V106">
        <f>IF(L106=0,0,(L106-$P106))</f>
        <v>0.67999999999999972</v>
      </c>
      <c r="W106">
        <f>IF(M106=0,0,(M106-$P106))</f>
        <v>0.58999999999999986</v>
      </c>
      <c r="X106">
        <f>IF(N106=0,0,(N106-$P106))</f>
        <v>-0.63400000000000034</v>
      </c>
      <c r="Y106">
        <f>IFERROR(IF(O106=0,0,(O106-$P106)),0)</f>
        <v>0.45371428571428574</v>
      </c>
      <c r="AA106">
        <f t="shared" si="30"/>
        <v>5</v>
      </c>
      <c r="AB106">
        <f t="shared" si="39"/>
        <v>1.5</v>
      </c>
      <c r="AC106">
        <f t="shared" si="40"/>
        <v>0.74000000000000021</v>
      </c>
      <c r="AD106">
        <f t="shared" si="41"/>
        <v>1.6999999999999993</v>
      </c>
      <c r="AE106">
        <f t="shared" si="42"/>
        <v>0.67999999999999972</v>
      </c>
      <c r="AF106">
        <f t="shared" si="43"/>
        <v>0.58999999999999986</v>
      </c>
      <c r="AG106">
        <f t="shared" si="44"/>
        <v>0.63400000000000034</v>
      </c>
      <c r="AH106">
        <f t="shared" si="45"/>
        <v>0.45371428571428574</v>
      </c>
      <c r="AJ106" s="4">
        <f t="shared" si="31"/>
        <v>0.5</v>
      </c>
      <c r="AK106" s="4">
        <f t="shared" si="32"/>
        <v>-0.15</v>
      </c>
      <c r="AL106" s="4">
        <f t="shared" si="33"/>
        <v>7.4000000000000024E-2</v>
      </c>
      <c r="AM106" s="4">
        <f t="shared" si="34"/>
        <v>-0.16999999999999993</v>
      </c>
      <c r="AN106" s="4">
        <f t="shared" si="35"/>
        <v>6.7999999999999977E-2</v>
      </c>
      <c r="AO106" s="4">
        <f t="shared" si="36"/>
        <v>5.8999999999999983E-2</v>
      </c>
      <c r="AP106" s="4">
        <f t="shared" si="37"/>
        <v>-6.340000000000004E-2</v>
      </c>
      <c r="AQ106" s="4">
        <f t="shared" si="38"/>
        <v>4.5371428571428576E-2</v>
      </c>
    </row>
    <row r="107" spans="1:43">
      <c r="A107">
        <v>213</v>
      </c>
      <c r="B107" t="s">
        <v>271</v>
      </c>
      <c r="C107" t="s">
        <v>45</v>
      </c>
      <c r="D107">
        <v>3200</v>
      </c>
      <c r="E107" t="s">
        <v>22</v>
      </c>
      <c r="F107">
        <v>14.467000000000001</v>
      </c>
      <c r="G107" t="s">
        <v>56</v>
      </c>
      <c r="H107">
        <v>6</v>
      </c>
      <c r="I107">
        <v>14.4</v>
      </c>
      <c r="J107">
        <v>8.3800000000000008</v>
      </c>
      <c r="K107">
        <v>14.2</v>
      </c>
      <c r="L107">
        <v>5.92</v>
      </c>
      <c r="M107">
        <v>6.04</v>
      </c>
      <c r="N107">
        <v>5.0780000000000003</v>
      </c>
      <c r="O107">
        <f>IFERROR(AVERAGEIF(H107:N107,"&gt;0"),"")</f>
        <v>8.5740000000000016</v>
      </c>
      <c r="P107">
        <v>10</v>
      </c>
      <c r="R107">
        <f>IF(H107=0,0,(H107-$P107))</f>
        <v>-4</v>
      </c>
      <c r="S107">
        <f>IF(I107=0,0,(I107-$P107))</f>
        <v>4.4000000000000004</v>
      </c>
      <c r="T107">
        <f>IF(J107=0,0,(J107-$P107))</f>
        <v>-1.6199999999999992</v>
      </c>
      <c r="U107">
        <f>IF(K107=0,0,(K107-$P107))</f>
        <v>4.1999999999999993</v>
      </c>
      <c r="V107">
        <f>IF(L107=0,0,(L107-$P107))</f>
        <v>-4.08</v>
      </c>
      <c r="W107">
        <f>IF(M107=0,0,(M107-$P107))</f>
        <v>-3.96</v>
      </c>
      <c r="X107">
        <f>IF(N107=0,0,(N107-$P107))</f>
        <v>-4.9219999999999997</v>
      </c>
      <c r="Y107">
        <f>IFERROR(IF(O107=0,0,(O107-$P107)),0)</f>
        <v>-1.4259999999999984</v>
      </c>
      <c r="AA107">
        <f t="shared" si="30"/>
        <v>4</v>
      </c>
      <c r="AB107">
        <f t="shared" si="39"/>
        <v>4.4000000000000004</v>
      </c>
      <c r="AC107">
        <f t="shared" si="40"/>
        <v>1.6199999999999992</v>
      </c>
      <c r="AD107">
        <f t="shared" si="41"/>
        <v>4.1999999999999993</v>
      </c>
      <c r="AE107">
        <f t="shared" si="42"/>
        <v>4.08</v>
      </c>
      <c r="AF107">
        <f t="shared" si="43"/>
        <v>3.96</v>
      </c>
      <c r="AG107">
        <f t="shared" si="44"/>
        <v>4.9219999999999997</v>
      </c>
      <c r="AH107">
        <f t="shared" si="45"/>
        <v>1.4259999999999984</v>
      </c>
      <c r="AJ107" s="4">
        <f t="shared" si="31"/>
        <v>-0.4</v>
      </c>
      <c r="AK107" s="4">
        <f t="shared" si="32"/>
        <v>0.44000000000000006</v>
      </c>
      <c r="AL107" s="4">
        <f t="shared" si="33"/>
        <v>-0.16199999999999992</v>
      </c>
      <c r="AM107" s="4">
        <f t="shared" si="34"/>
        <v>0.41999999999999993</v>
      </c>
      <c r="AN107" s="4">
        <f t="shared" si="35"/>
        <v>-0.40800000000000003</v>
      </c>
      <c r="AO107" s="4">
        <f t="shared" si="36"/>
        <v>-0.39600000000000002</v>
      </c>
      <c r="AP107" s="4">
        <f t="shared" si="37"/>
        <v>-0.49219999999999997</v>
      </c>
      <c r="AQ107" s="4">
        <f t="shared" si="38"/>
        <v>-0.14259999999999984</v>
      </c>
    </row>
    <row r="108" spans="1:43">
      <c r="A108">
        <v>8</v>
      </c>
      <c r="B108" t="s">
        <v>38</v>
      </c>
      <c r="C108" t="s">
        <v>25</v>
      </c>
      <c r="D108">
        <v>7800</v>
      </c>
      <c r="E108" t="s">
        <v>39</v>
      </c>
      <c r="F108">
        <v>24.175000000000001</v>
      </c>
      <c r="G108" t="s">
        <v>40</v>
      </c>
      <c r="H108">
        <v>26</v>
      </c>
      <c r="I108">
        <v>18.8</v>
      </c>
      <c r="J108">
        <v>23.54</v>
      </c>
      <c r="K108">
        <v>18.2</v>
      </c>
      <c r="L108">
        <v>23.05</v>
      </c>
      <c r="M108">
        <v>20.9</v>
      </c>
      <c r="N108">
        <v>21.824999999999999</v>
      </c>
      <c r="O108">
        <f>IFERROR(AVERAGEIF(H108:N108,"&gt;0"),"")</f>
        <v>21.759285714285713</v>
      </c>
      <c r="P108">
        <v>9.4</v>
      </c>
      <c r="R108">
        <f>IF(H108=0,0,(H108-$P108))</f>
        <v>16.600000000000001</v>
      </c>
      <c r="S108">
        <f>IF(I108=0,0,(I108-$P108))</f>
        <v>9.4</v>
      </c>
      <c r="T108">
        <f>IF(J108=0,0,(J108-$P108))</f>
        <v>14.139999999999999</v>
      </c>
      <c r="U108">
        <f>IF(K108=0,0,(K108-$P108))</f>
        <v>8.7999999999999989</v>
      </c>
      <c r="V108">
        <f>IF(L108=0,0,(L108-$P108))</f>
        <v>13.65</v>
      </c>
      <c r="W108">
        <f>IF(M108=0,0,(M108-$P108))</f>
        <v>11.499999999999998</v>
      </c>
      <c r="X108">
        <f>IF(N108=0,0,(N108-$P108))</f>
        <v>12.424999999999999</v>
      </c>
      <c r="Y108">
        <f>IFERROR(IF(O108=0,0,(O108-$P108)),0)</f>
        <v>12.359285714285713</v>
      </c>
      <c r="AA108">
        <f t="shared" si="30"/>
        <v>16.600000000000001</v>
      </c>
      <c r="AB108">
        <f t="shared" si="39"/>
        <v>9.4</v>
      </c>
      <c r="AC108">
        <f t="shared" si="40"/>
        <v>14.139999999999999</v>
      </c>
      <c r="AD108">
        <f t="shared" si="41"/>
        <v>8.7999999999999989</v>
      </c>
      <c r="AE108">
        <f t="shared" si="42"/>
        <v>13.65</v>
      </c>
      <c r="AF108">
        <f t="shared" si="43"/>
        <v>11.499999999999998</v>
      </c>
      <c r="AG108">
        <f t="shared" si="44"/>
        <v>12.424999999999999</v>
      </c>
      <c r="AH108">
        <f t="shared" si="45"/>
        <v>12.359285714285713</v>
      </c>
      <c r="AJ108" s="4">
        <f t="shared" si="31"/>
        <v>1.7659574468085106</v>
      </c>
      <c r="AK108" s="4">
        <f t="shared" si="32"/>
        <v>1</v>
      </c>
      <c r="AL108" s="4">
        <f t="shared" si="33"/>
        <v>1.5042553191489361</v>
      </c>
      <c r="AM108" s="4">
        <f t="shared" si="34"/>
        <v>0.93617021276595724</v>
      </c>
      <c r="AN108" s="4">
        <f t="shared" si="35"/>
        <v>1.4521276595744681</v>
      </c>
      <c r="AO108" s="4">
        <f t="shared" si="36"/>
        <v>1.2234042553191486</v>
      </c>
      <c r="AP108" s="4">
        <f t="shared" si="37"/>
        <v>1.3218085106382977</v>
      </c>
      <c r="AQ108" s="4">
        <f t="shared" si="38"/>
        <v>1.3148176291793312</v>
      </c>
    </row>
    <row r="109" spans="1:43">
      <c r="A109">
        <v>29</v>
      </c>
      <c r="B109" t="s">
        <v>73</v>
      </c>
      <c r="C109" t="s">
        <v>15</v>
      </c>
      <c r="D109">
        <v>6400</v>
      </c>
      <c r="E109" t="s">
        <v>52</v>
      </c>
      <c r="F109">
        <v>15.525</v>
      </c>
      <c r="G109" t="s">
        <v>74</v>
      </c>
      <c r="H109">
        <v>20</v>
      </c>
      <c r="I109">
        <v>21.8</v>
      </c>
      <c r="J109">
        <v>14.67</v>
      </c>
      <c r="K109">
        <v>19.899999999999999</v>
      </c>
      <c r="L109">
        <v>13.97</v>
      </c>
      <c r="M109">
        <v>12.15</v>
      </c>
      <c r="N109">
        <v>13.503</v>
      </c>
      <c r="O109">
        <f>IFERROR(AVERAGEIF(H109:N109,"&gt;0"),"")</f>
        <v>16.570428571428572</v>
      </c>
      <c r="P109">
        <v>9.4</v>
      </c>
      <c r="R109">
        <f>IF(H109=0,0,(H109-$P109))</f>
        <v>10.6</v>
      </c>
      <c r="S109">
        <f>IF(I109=0,0,(I109-$P109))</f>
        <v>12.4</v>
      </c>
      <c r="T109">
        <f>IF(J109=0,0,(J109-$P109))</f>
        <v>5.27</v>
      </c>
      <c r="U109">
        <f>IF(K109=0,0,(K109-$P109))</f>
        <v>10.499999999999998</v>
      </c>
      <c r="V109">
        <f>IF(L109=0,0,(L109-$P109))</f>
        <v>4.57</v>
      </c>
      <c r="W109">
        <f>IF(M109=0,0,(M109-$P109))</f>
        <v>2.75</v>
      </c>
      <c r="X109">
        <f>IF(N109=0,0,(N109-$P109))</f>
        <v>4.1029999999999998</v>
      </c>
      <c r="Y109">
        <f>IFERROR(IF(O109=0,0,(O109-$P109)),0)</f>
        <v>7.1704285714285714</v>
      </c>
      <c r="AA109">
        <f t="shared" si="30"/>
        <v>10.6</v>
      </c>
      <c r="AB109">
        <f t="shared" si="39"/>
        <v>12.4</v>
      </c>
      <c r="AC109">
        <f t="shared" si="40"/>
        <v>5.27</v>
      </c>
      <c r="AD109">
        <f t="shared" si="41"/>
        <v>10.499999999999998</v>
      </c>
      <c r="AE109">
        <f t="shared" si="42"/>
        <v>4.57</v>
      </c>
      <c r="AF109">
        <f t="shared" si="43"/>
        <v>2.75</v>
      </c>
      <c r="AG109">
        <f t="shared" si="44"/>
        <v>4.1029999999999998</v>
      </c>
      <c r="AH109">
        <f t="shared" si="45"/>
        <v>7.1704285714285714</v>
      </c>
      <c r="AJ109" s="4">
        <f t="shared" si="31"/>
        <v>1.1276595744680851</v>
      </c>
      <c r="AK109" s="4">
        <f t="shared" si="32"/>
        <v>1.3191489361702127</v>
      </c>
      <c r="AL109" s="4">
        <f t="shared" si="33"/>
        <v>0.56063829787234032</v>
      </c>
      <c r="AM109" s="4">
        <f t="shared" si="34"/>
        <v>1.1170212765957444</v>
      </c>
      <c r="AN109" s="4">
        <f t="shared" si="35"/>
        <v>0.48617021276595745</v>
      </c>
      <c r="AO109" s="4">
        <f t="shared" si="36"/>
        <v>0.29255319148936171</v>
      </c>
      <c r="AP109" s="4">
        <f t="shared" si="37"/>
        <v>0.4364893617021276</v>
      </c>
      <c r="AQ109" s="4">
        <f t="shared" si="38"/>
        <v>0.76281155015197566</v>
      </c>
    </row>
    <row r="110" spans="1:43">
      <c r="A110">
        <v>36</v>
      </c>
      <c r="B110" t="s">
        <v>83</v>
      </c>
      <c r="C110" t="s">
        <v>25</v>
      </c>
      <c r="D110">
        <v>6100</v>
      </c>
      <c r="E110" t="s">
        <v>52</v>
      </c>
      <c r="F110">
        <v>18.425000000000001</v>
      </c>
      <c r="G110" t="s">
        <v>53</v>
      </c>
      <c r="H110">
        <v>17.5</v>
      </c>
      <c r="I110">
        <v>15.6</v>
      </c>
      <c r="J110">
        <v>12.06</v>
      </c>
      <c r="K110">
        <v>16.5</v>
      </c>
      <c r="L110">
        <v>15.06</v>
      </c>
      <c r="M110">
        <v>17.309999999999999</v>
      </c>
      <c r="N110">
        <v>12.851000000000001</v>
      </c>
      <c r="O110">
        <f>IFERROR(AVERAGEIF(H110:N110,"&gt;0"),"")</f>
        <v>15.268714285714285</v>
      </c>
      <c r="P110">
        <v>9.4</v>
      </c>
      <c r="R110">
        <f>IF(H110=0,0,(H110-$P110))</f>
        <v>8.1</v>
      </c>
      <c r="S110">
        <f>IF(I110=0,0,(I110-$P110))</f>
        <v>6.1999999999999993</v>
      </c>
      <c r="T110">
        <f>IF(J110=0,0,(J110-$P110))</f>
        <v>2.66</v>
      </c>
      <c r="U110">
        <f>IF(K110=0,0,(K110-$P110))</f>
        <v>7.1</v>
      </c>
      <c r="V110">
        <f>IF(L110=0,0,(L110-$P110))</f>
        <v>5.66</v>
      </c>
      <c r="W110">
        <f>IF(M110=0,0,(M110-$P110))</f>
        <v>7.9099999999999984</v>
      </c>
      <c r="X110">
        <f>IF(N110=0,0,(N110-$P110))</f>
        <v>3.4510000000000005</v>
      </c>
      <c r="Y110">
        <f>IFERROR(IF(O110=0,0,(O110-$P110)),0)</f>
        <v>5.8687142857142849</v>
      </c>
      <c r="AA110">
        <f t="shared" si="30"/>
        <v>8.1</v>
      </c>
      <c r="AB110">
        <f t="shared" si="39"/>
        <v>6.1999999999999993</v>
      </c>
      <c r="AC110">
        <f t="shared" si="40"/>
        <v>2.66</v>
      </c>
      <c r="AD110">
        <f t="shared" si="41"/>
        <v>7.1</v>
      </c>
      <c r="AE110">
        <f t="shared" si="42"/>
        <v>5.66</v>
      </c>
      <c r="AF110">
        <f t="shared" si="43"/>
        <v>7.9099999999999984</v>
      </c>
      <c r="AG110">
        <f t="shared" si="44"/>
        <v>3.4510000000000005</v>
      </c>
      <c r="AH110">
        <f t="shared" si="45"/>
        <v>5.8687142857142849</v>
      </c>
      <c r="AJ110" s="4">
        <f t="shared" si="31"/>
        <v>0.86170212765957444</v>
      </c>
      <c r="AK110" s="4">
        <f t="shared" si="32"/>
        <v>0.65957446808510634</v>
      </c>
      <c r="AL110" s="4">
        <f t="shared" si="33"/>
        <v>0.28297872340425534</v>
      </c>
      <c r="AM110" s="4">
        <f t="shared" si="34"/>
        <v>0.75531914893617014</v>
      </c>
      <c r="AN110" s="4">
        <f t="shared" si="35"/>
        <v>0.60212765957446812</v>
      </c>
      <c r="AO110" s="4">
        <f t="shared" si="36"/>
        <v>0.8414893617021274</v>
      </c>
      <c r="AP110" s="4">
        <f t="shared" si="37"/>
        <v>0.36712765957446813</v>
      </c>
      <c r="AQ110" s="4">
        <f t="shared" si="38"/>
        <v>0.62433130699088135</v>
      </c>
    </row>
    <row r="111" spans="1:43">
      <c r="A111">
        <v>120</v>
      </c>
      <c r="B111" t="s">
        <v>177</v>
      </c>
      <c r="C111" t="s">
        <v>15</v>
      </c>
      <c r="D111">
        <v>4600</v>
      </c>
      <c r="E111" t="s">
        <v>30</v>
      </c>
      <c r="F111">
        <v>14.6</v>
      </c>
      <c r="G111" t="s">
        <v>71</v>
      </c>
      <c r="H111">
        <v>12</v>
      </c>
      <c r="I111">
        <v>16.2</v>
      </c>
      <c r="J111">
        <v>9.15</v>
      </c>
      <c r="K111">
        <v>16.100000000000001</v>
      </c>
      <c r="L111">
        <v>13.35</v>
      </c>
      <c r="M111">
        <v>13.14</v>
      </c>
      <c r="N111">
        <v>10.797000000000001</v>
      </c>
      <c r="O111">
        <f>IFERROR(AVERAGEIF(H111:N111,"&gt;0"),"")</f>
        <v>12.962428571428571</v>
      </c>
      <c r="P111">
        <v>9.4</v>
      </c>
      <c r="R111">
        <f>IF(H111=0,0,(H111-$P111))</f>
        <v>2.5999999999999996</v>
      </c>
      <c r="S111">
        <f>IF(I111=0,0,(I111-$P111))</f>
        <v>6.7999999999999989</v>
      </c>
      <c r="T111">
        <f>IF(J111=0,0,(J111-$P111))</f>
        <v>-0.25</v>
      </c>
      <c r="U111">
        <f>IF(K111=0,0,(K111-$P111))</f>
        <v>6.7000000000000011</v>
      </c>
      <c r="V111">
        <f>IF(L111=0,0,(L111-$P111))</f>
        <v>3.9499999999999993</v>
      </c>
      <c r="W111">
        <f>IF(M111=0,0,(M111-$P111))</f>
        <v>3.74</v>
      </c>
      <c r="X111">
        <f>IF(N111=0,0,(N111-$P111))</f>
        <v>1.3970000000000002</v>
      </c>
      <c r="Y111">
        <f>IFERROR(IF(O111=0,0,(O111-$P111)),0)</f>
        <v>3.5624285714285708</v>
      </c>
      <c r="AA111">
        <f t="shared" si="30"/>
        <v>2.5999999999999996</v>
      </c>
      <c r="AB111">
        <f t="shared" si="39"/>
        <v>6.7999999999999989</v>
      </c>
      <c r="AC111">
        <f t="shared" si="40"/>
        <v>0.25</v>
      </c>
      <c r="AD111">
        <f t="shared" si="41"/>
        <v>6.7000000000000011</v>
      </c>
      <c r="AE111">
        <f t="shared" si="42"/>
        <v>3.9499999999999993</v>
      </c>
      <c r="AF111">
        <f t="shared" si="43"/>
        <v>3.74</v>
      </c>
      <c r="AG111">
        <f t="shared" si="44"/>
        <v>1.3970000000000002</v>
      </c>
      <c r="AH111">
        <f t="shared" si="45"/>
        <v>3.5624285714285708</v>
      </c>
      <c r="AJ111" s="4">
        <f t="shared" si="31"/>
        <v>0.27659574468085102</v>
      </c>
      <c r="AK111" s="4">
        <f t="shared" si="32"/>
        <v>0.72340425531914876</v>
      </c>
      <c r="AL111" s="4">
        <f t="shared" si="33"/>
        <v>-2.6595744680851064E-2</v>
      </c>
      <c r="AM111" s="4">
        <f t="shared" si="34"/>
        <v>0.7127659574468086</v>
      </c>
      <c r="AN111" s="4">
        <f t="shared" si="35"/>
        <v>0.42021276595744672</v>
      </c>
      <c r="AO111" s="4">
        <f t="shared" si="36"/>
        <v>0.39787234042553193</v>
      </c>
      <c r="AP111" s="4">
        <f t="shared" si="37"/>
        <v>0.14861702127659576</v>
      </c>
      <c r="AQ111" s="4">
        <f t="shared" si="38"/>
        <v>0.37898176291793306</v>
      </c>
    </row>
    <row r="112" spans="1:43">
      <c r="A112">
        <v>138</v>
      </c>
      <c r="B112" t="s">
        <v>195</v>
      </c>
      <c r="C112" t="s">
        <v>15</v>
      </c>
      <c r="D112">
        <v>4400</v>
      </c>
      <c r="E112" t="s">
        <v>19</v>
      </c>
      <c r="F112">
        <v>11.625</v>
      </c>
      <c r="G112" t="s">
        <v>20</v>
      </c>
      <c r="H112">
        <v>16</v>
      </c>
      <c r="I112">
        <v>15.8</v>
      </c>
      <c r="J112">
        <v>12.39</v>
      </c>
      <c r="K112">
        <v>14.9</v>
      </c>
      <c r="L112">
        <v>10.7</v>
      </c>
      <c r="M112">
        <v>13.13</v>
      </c>
      <c r="N112">
        <v>3.964</v>
      </c>
      <c r="O112">
        <f>IFERROR(AVERAGEIF(H112:N112,"&gt;0"),"")</f>
        <v>12.411999999999997</v>
      </c>
      <c r="P112">
        <v>9.1999999999999993</v>
      </c>
      <c r="R112">
        <f>IF(H112=0,0,(H112-$P112))</f>
        <v>6.8000000000000007</v>
      </c>
      <c r="S112">
        <f>IF(I112=0,0,(I112-$P112))</f>
        <v>6.6000000000000014</v>
      </c>
      <c r="T112">
        <f>IF(J112=0,0,(J112-$P112))</f>
        <v>3.1900000000000013</v>
      </c>
      <c r="U112">
        <f>IF(K112=0,0,(K112-$P112))</f>
        <v>5.7000000000000011</v>
      </c>
      <c r="V112">
        <f>IF(L112=0,0,(L112-$P112))</f>
        <v>1.5</v>
      </c>
      <c r="W112">
        <f>IF(M112=0,0,(M112-$P112))</f>
        <v>3.9300000000000015</v>
      </c>
      <c r="X112">
        <f>IF(N112=0,0,(N112-$P112))</f>
        <v>-5.2359999999999989</v>
      </c>
      <c r="Y112">
        <f>IFERROR(IF(O112=0,0,(O112-$P112)),0)</f>
        <v>3.211999999999998</v>
      </c>
      <c r="AA112">
        <f t="shared" si="30"/>
        <v>6.8000000000000007</v>
      </c>
      <c r="AB112">
        <f t="shared" si="39"/>
        <v>6.6000000000000014</v>
      </c>
      <c r="AC112">
        <f t="shared" si="40"/>
        <v>3.1900000000000013</v>
      </c>
      <c r="AD112">
        <f t="shared" si="41"/>
        <v>5.7000000000000011</v>
      </c>
      <c r="AE112">
        <f t="shared" si="42"/>
        <v>1.5</v>
      </c>
      <c r="AF112">
        <f t="shared" si="43"/>
        <v>3.9300000000000015</v>
      </c>
      <c r="AG112">
        <f t="shared" si="44"/>
        <v>5.2359999999999989</v>
      </c>
      <c r="AH112">
        <f t="shared" si="45"/>
        <v>3.211999999999998</v>
      </c>
      <c r="AJ112" s="4">
        <f t="shared" si="31"/>
        <v>0.73913043478260887</v>
      </c>
      <c r="AK112" s="4">
        <f t="shared" si="32"/>
        <v>0.71739130434782628</v>
      </c>
      <c r="AL112" s="4">
        <f t="shared" si="33"/>
        <v>0.34673913043478277</v>
      </c>
      <c r="AM112" s="4">
        <f t="shared" si="34"/>
        <v>0.61956521739130455</v>
      </c>
      <c r="AN112" s="4">
        <f t="shared" si="35"/>
        <v>0.16304347826086957</v>
      </c>
      <c r="AO112" s="4">
        <f t="shared" si="36"/>
        <v>0.42717391304347846</v>
      </c>
      <c r="AP112" s="4">
        <f t="shared" si="37"/>
        <v>-0.56913043478260861</v>
      </c>
      <c r="AQ112" s="4">
        <f t="shared" si="38"/>
        <v>0.34913043478260852</v>
      </c>
    </row>
    <row r="113" spans="1:43">
      <c r="A113">
        <v>333</v>
      </c>
      <c r="B113" t="s">
        <v>391</v>
      </c>
      <c r="C113" t="s">
        <v>15</v>
      </c>
      <c r="D113">
        <v>3000</v>
      </c>
      <c r="E113" t="s">
        <v>39</v>
      </c>
      <c r="F113">
        <v>2.2000000000000002</v>
      </c>
      <c r="G113" t="s">
        <v>61</v>
      </c>
      <c r="L113">
        <v>7.03</v>
      </c>
      <c r="N113">
        <v>6.3680000000000003</v>
      </c>
      <c r="O113">
        <f>IFERROR(AVERAGEIF(H113:N113,"&gt;0"),"")</f>
        <v>6.6989999999999998</v>
      </c>
      <c r="P113">
        <v>9.1999999999999993</v>
      </c>
      <c r="R113">
        <f>IF(H113=0,0,(H113-$P113))</f>
        <v>0</v>
      </c>
      <c r="S113">
        <f>IF(I113=0,0,(I113-$P113))</f>
        <v>0</v>
      </c>
      <c r="T113">
        <f>IF(J113=0,0,(J113-$P113))</f>
        <v>0</v>
      </c>
      <c r="U113">
        <f>IF(K113=0,0,(K113-$P113))</f>
        <v>0</v>
      </c>
      <c r="V113">
        <f>IF(L113=0,0,(L113-$P113))</f>
        <v>-2.169999999999999</v>
      </c>
      <c r="W113">
        <f>IF(M113=0,0,(M113-$P113))</f>
        <v>0</v>
      </c>
      <c r="X113">
        <f>IF(N113=0,0,(N113-$P113))</f>
        <v>-2.831999999999999</v>
      </c>
      <c r="Y113">
        <f>IFERROR(IF(O113=0,0,(O113-$P113)),0)</f>
        <v>-2.5009999999999994</v>
      </c>
      <c r="AA113">
        <f t="shared" si="30"/>
        <v>0</v>
      </c>
      <c r="AB113">
        <f t="shared" si="39"/>
        <v>0</v>
      </c>
      <c r="AC113">
        <f t="shared" si="40"/>
        <v>0</v>
      </c>
      <c r="AD113">
        <f t="shared" si="41"/>
        <v>0</v>
      </c>
      <c r="AE113">
        <f t="shared" si="42"/>
        <v>2.169999999999999</v>
      </c>
      <c r="AF113">
        <f t="shared" si="43"/>
        <v>0</v>
      </c>
      <c r="AG113">
        <f t="shared" si="44"/>
        <v>2.831999999999999</v>
      </c>
      <c r="AH113">
        <f t="shared" si="45"/>
        <v>2.5009999999999994</v>
      </c>
      <c r="AJ113" s="4">
        <f t="shared" si="31"/>
        <v>0</v>
      </c>
      <c r="AK113" s="4">
        <f t="shared" si="32"/>
        <v>0</v>
      </c>
      <c r="AL113" s="4">
        <f t="shared" si="33"/>
        <v>0</v>
      </c>
      <c r="AM113" s="4">
        <f t="shared" si="34"/>
        <v>0</v>
      </c>
      <c r="AN113" s="4">
        <f t="shared" si="35"/>
        <v>-0.23586956521739122</v>
      </c>
      <c r="AO113" s="4">
        <f t="shared" si="36"/>
        <v>0</v>
      </c>
      <c r="AP113" s="4">
        <f t="shared" si="37"/>
        <v>-0.30782608695652164</v>
      </c>
      <c r="AQ113" s="4">
        <f t="shared" si="38"/>
        <v>-0.27184782608695646</v>
      </c>
    </row>
    <row r="114" spans="1:43">
      <c r="A114">
        <v>24</v>
      </c>
      <c r="B114" t="s">
        <v>67</v>
      </c>
      <c r="C114" t="s">
        <v>33</v>
      </c>
      <c r="D114">
        <v>6700</v>
      </c>
      <c r="E114" t="s">
        <v>16</v>
      </c>
      <c r="F114">
        <v>19.32</v>
      </c>
      <c r="G114" t="s">
        <v>17</v>
      </c>
      <c r="H114">
        <v>19.7</v>
      </c>
      <c r="I114">
        <v>23.46</v>
      </c>
      <c r="J114">
        <v>25.34</v>
      </c>
      <c r="K114">
        <v>24.46</v>
      </c>
      <c r="L114">
        <v>19.256</v>
      </c>
      <c r="M114">
        <v>24.263999999999999</v>
      </c>
      <c r="N114">
        <v>26.179600000000001</v>
      </c>
      <c r="O114">
        <f>IFERROR(AVERAGEIF(H114:N114,"&gt;0"),"")</f>
        <v>23.237085714285715</v>
      </c>
      <c r="P114">
        <v>9.16</v>
      </c>
      <c r="R114">
        <f>IF(H114=0,0,(H114-$P114))</f>
        <v>10.54</v>
      </c>
      <c r="S114">
        <f>IF(I114=0,0,(I114-$P114))</f>
        <v>14.3</v>
      </c>
      <c r="T114">
        <f>IF(J114=0,0,(J114-$P114))</f>
        <v>16.18</v>
      </c>
      <c r="U114">
        <f>IF(K114=0,0,(K114-$P114))</f>
        <v>15.3</v>
      </c>
      <c r="V114">
        <f>IF(L114=0,0,(L114-$P114))</f>
        <v>10.096</v>
      </c>
      <c r="W114">
        <f>IF(M114=0,0,(M114-$P114))</f>
        <v>15.103999999999999</v>
      </c>
      <c r="X114">
        <f>IF(N114=0,0,(N114-$P114))</f>
        <v>17.019600000000001</v>
      </c>
      <c r="Y114">
        <f>IFERROR(IF(O114=0,0,(O114-$P114)),0)</f>
        <v>14.077085714285715</v>
      </c>
      <c r="AA114">
        <f t="shared" si="30"/>
        <v>10.54</v>
      </c>
      <c r="AB114">
        <f t="shared" si="39"/>
        <v>14.3</v>
      </c>
      <c r="AC114">
        <f t="shared" si="40"/>
        <v>16.18</v>
      </c>
      <c r="AD114">
        <f t="shared" si="41"/>
        <v>15.3</v>
      </c>
      <c r="AE114">
        <f t="shared" si="42"/>
        <v>10.096</v>
      </c>
      <c r="AF114">
        <f t="shared" si="43"/>
        <v>15.103999999999999</v>
      </c>
      <c r="AG114">
        <f t="shared" si="44"/>
        <v>17.019600000000001</v>
      </c>
      <c r="AH114">
        <f t="shared" si="45"/>
        <v>14.077085714285715</v>
      </c>
      <c r="AJ114" s="4">
        <f t="shared" si="31"/>
        <v>1.150655021834061</v>
      </c>
      <c r="AK114" s="4">
        <f t="shared" si="32"/>
        <v>1.5611353711790394</v>
      </c>
      <c r="AL114" s="4">
        <f t="shared" si="33"/>
        <v>1.7663755458515282</v>
      </c>
      <c r="AM114" s="4">
        <f t="shared" si="34"/>
        <v>1.6703056768558953</v>
      </c>
      <c r="AN114" s="4">
        <f t="shared" si="35"/>
        <v>1.1021834061135372</v>
      </c>
      <c r="AO114" s="4">
        <f t="shared" si="36"/>
        <v>1.6489082969432314</v>
      </c>
      <c r="AP114" s="4">
        <f t="shared" si="37"/>
        <v>1.8580349344978166</v>
      </c>
      <c r="AQ114" s="4">
        <f t="shared" si="38"/>
        <v>1.5367997504678728</v>
      </c>
    </row>
    <row r="115" spans="1:43">
      <c r="A115">
        <v>205</v>
      </c>
      <c r="B115" t="s">
        <v>263</v>
      </c>
      <c r="C115" t="s">
        <v>15</v>
      </c>
      <c r="D115">
        <v>3300</v>
      </c>
      <c r="E115" t="s">
        <v>39</v>
      </c>
      <c r="F115">
        <v>2.95</v>
      </c>
      <c r="G115" t="s">
        <v>61</v>
      </c>
      <c r="J115">
        <v>6.32</v>
      </c>
      <c r="L115">
        <v>9.11</v>
      </c>
      <c r="M115">
        <v>2.11</v>
      </c>
      <c r="N115">
        <v>5.7359999999999998</v>
      </c>
      <c r="O115">
        <f>IFERROR(AVERAGEIF(H115:N115,"&gt;0"),"")</f>
        <v>5.819</v>
      </c>
      <c r="P115">
        <v>9.1</v>
      </c>
      <c r="R115">
        <f>IF(H115=0,0,(H115-$P115))</f>
        <v>0</v>
      </c>
      <c r="S115">
        <f>IF(I115=0,0,(I115-$P115))</f>
        <v>0</v>
      </c>
      <c r="T115">
        <f>IF(J115=0,0,(J115-$P115))</f>
        <v>-2.7799999999999994</v>
      </c>
      <c r="U115">
        <f>IF(K115=0,0,(K115-$P115))</f>
        <v>0</v>
      </c>
      <c r="V115">
        <f>IF(L115=0,0,(L115-$P115))</f>
        <v>9.9999999999997868E-3</v>
      </c>
      <c r="W115">
        <f>IF(M115=0,0,(M115-$P115))</f>
        <v>-6.99</v>
      </c>
      <c r="X115">
        <f>IF(N115=0,0,(N115-$P115))</f>
        <v>-3.3639999999999999</v>
      </c>
      <c r="Y115">
        <f>IFERROR(IF(O115=0,0,(O115-$P115)),0)</f>
        <v>-3.2809999999999997</v>
      </c>
      <c r="AA115">
        <f t="shared" si="30"/>
        <v>0</v>
      </c>
      <c r="AB115">
        <f t="shared" si="39"/>
        <v>0</v>
      </c>
      <c r="AC115">
        <f t="shared" si="40"/>
        <v>2.7799999999999994</v>
      </c>
      <c r="AD115">
        <f t="shared" si="41"/>
        <v>0</v>
      </c>
      <c r="AE115">
        <f t="shared" si="42"/>
        <v>9.9999999999997868E-3</v>
      </c>
      <c r="AF115">
        <f t="shared" si="43"/>
        <v>6.99</v>
      </c>
      <c r="AG115">
        <f t="shared" si="44"/>
        <v>3.3639999999999999</v>
      </c>
      <c r="AH115">
        <f t="shared" si="45"/>
        <v>3.2809999999999997</v>
      </c>
      <c r="AJ115" s="4">
        <f t="shared" si="31"/>
        <v>0</v>
      </c>
      <c r="AK115" s="4">
        <f t="shared" si="32"/>
        <v>0</v>
      </c>
      <c r="AL115" s="4">
        <f t="shared" si="33"/>
        <v>-0.30549450549450546</v>
      </c>
      <c r="AM115" s="4">
        <f t="shared" si="34"/>
        <v>0</v>
      </c>
      <c r="AN115" s="4">
        <f t="shared" si="35"/>
        <v>1.0989010989010755E-3</v>
      </c>
      <c r="AO115" s="4">
        <f t="shared" si="36"/>
        <v>-0.76813186813186818</v>
      </c>
      <c r="AP115" s="4">
        <f t="shared" si="37"/>
        <v>-0.36967032967032964</v>
      </c>
      <c r="AQ115" s="4">
        <f t="shared" si="38"/>
        <v>-0.36054945054945053</v>
      </c>
    </row>
    <row r="116" spans="1:43">
      <c r="A116">
        <v>27</v>
      </c>
      <c r="B116" t="s">
        <v>70</v>
      </c>
      <c r="C116" t="s">
        <v>15</v>
      </c>
      <c r="D116">
        <v>6600</v>
      </c>
      <c r="E116" t="s">
        <v>30</v>
      </c>
      <c r="F116">
        <v>18.725000000000001</v>
      </c>
      <c r="G116" t="s">
        <v>71</v>
      </c>
      <c r="H116">
        <v>19.5</v>
      </c>
      <c r="I116">
        <v>25.6</v>
      </c>
      <c r="J116">
        <v>12.87</v>
      </c>
      <c r="K116">
        <v>23.8</v>
      </c>
      <c r="L116">
        <v>13.91</v>
      </c>
      <c r="M116">
        <v>13.87</v>
      </c>
      <c r="N116">
        <v>14.13</v>
      </c>
      <c r="O116">
        <f>IFERROR(AVERAGEIF(H116:N116,"&gt;0"),"")</f>
        <v>17.668571428571429</v>
      </c>
      <c r="P116">
        <v>8.9</v>
      </c>
      <c r="R116">
        <f>IF(H116=0,0,(H116-$P116))</f>
        <v>10.6</v>
      </c>
      <c r="S116">
        <f>IF(I116=0,0,(I116-$P116))</f>
        <v>16.700000000000003</v>
      </c>
      <c r="T116">
        <f>IF(J116=0,0,(J116-$P116))</f>
        <v>3.9699999999999989</v>
      </c>
      <c r="U116">
        <f>IF(K116=0,0,(K116-$P116))</f>
        <v>14.9</v>
      </c>
      <c r="V116">
        <f>IF(L116=0,0,(L116-$P116))</f>
        <v>5.01</v>
      </c>
      <c r="W116">
        <f>IF(M116=0,0,(M116-$P116))</f>
        <v>4.9699999999999989</v>
      </c>
      <c r="X116">
        <f>IF(N116=0,0,(N116-$P116))</f>
        <v>5.23</v>
      </c>
      <c r="Y116">
        <f>IFERROR(IF(O116=0,0,(O116-$P116)),0)</f>
        <v>8.7685714285714287</v>
      </c>
      <c r="AA116">
        <f t="shared" si="30"/>
        <v>10.6</v>
      </c>
      <c r="AB116">
        <f t="shared" si="39"/>
        <v>16.700000000000003</v>
      </c>
      <c r="AC116">
        <f t="shared" si="40"/>
        <v>3.9699999999999989</v>
      </c>
      <c r="AD116">
        <f t="shared" si="41"/>
        <v>14.9</v>
      </c>
      <c r="AE116">
        <f t="shared" si="42"/>
        <v>5.01</v>
      </c>
      <c r="AF116">
        <f t="shared" si="43"/>
        <v>4.9699999999999989</v>
      </c>
      <c r="AG116">
        <f t="shared" si="44"/>
        <v>5.23</v>
      </c>
      <c r="AH116">
        <f t="shared" si="45"/>
        <v>8.7685714285714287</v>
      </c>
      <c r="AJ116" s="4">
        <f t="shared" si="31"/>
        <v>1.1910112359550562</v>
      </c>
      <c r="AK116" s="4">
        <f t="shared" si="32"/>
        <v>1.8764044943820226</v>
      </c>
      <c r="AL116" s="4">
        <f t="shared" si="33"/>
        <v>0.44606741573033692</v>
      </c>
      <c r="AM116" s="4">
        <f t="shared" si="34"/>
        <v>1.6741573033707864</v>
      </c>
      <c r="AN116" s="4">
        <f t="shared" si="35"/>
        <v>0.56292134831460672</v>
      </c>
      <c r="AO116" s="4">
        <f t="shared" si="36"/>
        <v>0.55842696629213473</v>
      </c>
      <c r="AP116" s="4">
        <f t="shared" si="37"/>
        <v>0.58764044943820226</v>
      </c>
      <c r="AQ116" s="4">
        <f t="shared" si="38"/>
        <v>0.98523274478330658</v>
      </c>
    </row>
    <row r="117" spans="1:43">
      <c r="A117">
        <v>56</v>
      </c>
      <c r="B117" t="s">
        <v>110</v>
      </c>
      <c r="C117" t="s">
        <v>33</v>
      </c>
      <c r="D117">
        <v>5400</v>
      </c>
      <c r="E117" t="s">
        <v>48</v>
      </c>
      <c r="F117">
        <v>14.22</v>
      </c>
      <c r="G117" t="s">
        <v>49</v>
      </c>
      <c r="H117">
        <v>17.5</v>
      </c>
      <c r="I117">
        <v>18.420000000000002</v>
      </c>
      <c r="J117">
        <v>15.61</v>
      </c>
      <c r="K117">
        <v>19.420000000000002</v>
      </c>
      <c r="L117">
        <v>21.728000000000002</v>
      </c>
      <c r="M117">
        <v>16.056000000000001</v>
      </c>
      <c r="N117">
        <v>15.225</v>
      </c>
      <c r="O117">
        <f>IFERROR(AVERAGEIF(H117:N117,"&gt;0"),"")</f>
        <v>17.70842857142857</v>
      </c>
      <c r="P117">
        <v>8.7200000000000006</v>
      </c>
      <c r="R117">
        <f>IF(H117=0,0,(H117-$P117))</f>
        <v>8.7799999999999994</v>
      </c>
      <c r="S117">
        <f>IF(I117=0,0,(I117-$P117))</f>
        <v>9.7000000000000011</v>
      </c>
      <c r="T117">
        <f>IF(J117=0,0,(J117-$P117))</f>
        <v>6.8899999999999988</v>
      </c>
      <c r="U117">
        <f>IF(K117=0,0,(K117-$P117))</f>
        <v>10.700000000000001</v>
      </c>
      <c r="V117">
        <f>IF(L117=0,0,(L117-$P117))</f>
        <v>13.008000000000001</v>
      </c>
      <c r="W117">
        <f>IF(M117=0,0,(M117-$P117))</f>
        <v>7.3360000000000003</v>
      </c>
      <c r="X117">
        <f>IF(N117=0,0,(N117-$P117))</f>
        <v>6.504999999999999</v>
      </c>
      <c r="Y117">
        <f>IFERROR(IF(O117=0,0,(O117-$P117)),0)</f>
        <v>8.9884285714285692</v>
      </c>
      <c r="AA117">
        <f t="shared" si="30"/>
        <v>8.7799999999999994</v>
      </c>
      <c r="AB117">
        <f t="shared" si="39"/>
        <v>9.7000000000000011</v>
      </c>
      <c r="AC117">
        <f t="shared" si="40"/>
        <v>6.8899999999999988</v>
      </c>
      <c r="AD117">
        <f t="shared" si="41"/>
        <v>10.700000000000001</v>
      </c>
      <c r="AE117">
        <f t="shared" si="42"/>
        <v>13.008000000000001</v>
      </c>
      <c r="AF117">
        <f t="shared" si="43"/>
        <v>7.3360000000000003</v>
      </c>
      <c r="AG117">
        <f t="shared" si="44"/>
        <v>6.504999999999999</v>
      </c>
      <c r="AH117">
        <f t="shared" si="45"/>
        <v>8.9884285714285692</v>
      </c>
      <c r="AJ117" s="4">
        <f t="shared" si="31"/>
        <v>1.0068807339449539</v>
      </c>
      <c r="AK117" s="4">
        <f t="shared" si="32"/>
        <v>1.1123853211009174</v>
      </c>
      <c r="AL117" s="4">
        <f t="shared" si="33"/>
        <v>0.79013761467889887</v>
      </c>
      <c r="AM117" s="4">
        <f t="shared" si="34"/>
        <v>1.2270642201834863</v>
      </c>
      <c r="AN117" s="4">
        <f t="shared" si="35"/>
        <v>1.4917431192660551</v>
      </c>
      <c r="AO117" s="4">
        <f t="shared" si="36"/>
        <v>0.84128440366972479</v>
      </c>
      <c r="AP117" s="4">
        <f t="shared" si="37"/>
        <v>0.74598623853210988</v>
      </c>
      <c r="AQ117" s="4">
        <f t="shared" si="38"/>
        <v>1.0307830930537349</v>
      </c>
    </row>
    <row r="118" spans="1:43">
      <c r="A118">
        <v>30</v>
      </c>
      <c r="B118" t="s">
        <v>75</v>
      </c>
      <c r="C118" t="s">
        <v>25</v>
      </c>
      <c r="D118">
        <v>6300</v>
      </c>
      <c r="E118" t="s">
        <v>30</v>
      </c>
      <c r="F118">
        <v>16.675000000000001</v>
      </c>
      <c r="G118" t="s">
        <v>71</v>
      </c>
      <c r="H118">
        <v>18</v>
      </c>
      <c r="I118">
        <v>12.8</v>
      </c>
      <c r="J118">
        <v>14.84</v>
      </c>
      <c r="K118">
        <v>13</v>
      </c>
      <c r="L118">
        <v>14.2</v>
      </c>
      <c r="M118">
        <v>13.16</v>
      </c>
      <c r="N118">
        <v>11.988</v>
      </c>
      <c r="O118">
        <f>IFERROR(AVERAGEIF(H118:N118,"&gt;0"),"")</f>
        <v>13.998285714285714</v>
      </c>
      <c r="P118">
        <v>8.6999999999999993</v>
      </c>
      <c r="R118">
        <f>IF(H118=0,0,(H118-$P118))</f>
        <v>9.3000000000000007</v>
      </c>
      <c r="S118">
        <f>IF(I118=0,0,(I118-$P118))</f>
        <v>4.1000000000000014</v>
      </c>
      <c r="T118">
        <f>IF(J118=0,0,(J118-$P118))</f>
        <v>6.1400000000000006</v>
      </c>
      <c r="U118">
        <f>IF(K118=0,0,(K118-$P118))</f>
        <v>4.3000000000000007</v>
      </c>
      <c r="V118">
        <f>IF(L118=0,0,(L118-$P118))</f>
        <v>5.5</v>
      </c>
      <c r="W118">
        <f>IF(M118=0,0,(M118-$P118))</f>
        <v>4.4600000000000009</v>
      </c>
      <c r="X118">
        <f>IF(N118=0,0,(N118-$P118))</f>
        <v>3.2880000000000003</v>
      </c>
      <c r="Y118">
        <f>IFERROR(IF(O118=0,0,(O118-$P118)),0)</f>
        <v>5.2982857142857149</v>
      </c>
      <c r="AA118">
        <f t="shared" si="30"/>
        <v>9.3000000000000007</v>
      </c>
      <c r="AB118">
        <f t="shared" si="39"/>
        <v>4.1000000000000014</v>
      </c>
      <c r="AC118">
        <f t="shared" si="40"/>
        <v>6.1400000000000006</v>
      </c>
      <c r="AD118">
        <f t="shared" si="41"/>
        <v>4.3000000000000007</v>
      </c>
      <c r="AE118">
        <f t="shared" si="42"/>
        <v>5.5</v>
      </c>
      <c r="AF118">
        <f t="shared" si="43"/>
        <v>4.4600000000000009</v>
      </c>
      <c r="AG118">
        <f t="shared" si="44"/>
        <v>3.2880000000000003</v>
      </c>
      <c r="AH118">
        <f t="shared" si="45"/>
        <v>5.2982857142857149</v>
      </c>
      <c r="AJ118" s="4">
        <f t="shared" si="31"/>
        <v>1.0689655172413794</v>
      </c>
      <c r="AK118" s="4">
        <f t="shared" si="32"/>
        <v>0.47126436781609216</v>
      </c>
      <c r="AL118" s="4">
        <f t="shared" si="33"/>
        <v>0.70574712643678172</v>
      </c>
      <c r="AM118" s="4">
        <f t="shared" si="34"/>
        <v>0.49425287356321851</v>
      </c>
      <c r="AN118" s="4">
        <f t="shared" si="35"/>
        <v>0.63218390804597702</v>
      </c>
      <c r="AO118" s="4">
        <f t="shared" si="36"/>
        <v>0.51264367816091971</v>
      </c>
      <c r="AP118" s="4">
        <f t="shared" si="37"/>
        <v>0.37793103448275867</v>
      </c>
      <c r="AQ118" s="4">
        <f t="shared" si="38"/>
        <v>0.60899835796387536</v>
      </c>
    </row>
    <row r="119" spans="1:43">
      <c r="A119">
        <v>18</v>
      </c>
      <c r="B119" t="s">
        <v>59</v>
      </c>
      <c r="C119" t="s">
        <v>33</v>
      </c>
      <c r="D119">
        <v>7000</v>
      </c>
      <c r="E119" t="s">
        <v>30</v>
      </c>
      <c r="F119">
        <v>15.08</v>
      </c>
      <c r="G119" t="s">
        <v>31</v>
      </c>
      <c r="H119">
        <v>17.2</v>
      </c>
      <c r="I119">
        <v>17.18</v>
      </c>
      <c r="J119">
        <v>24.34</v>
      </c>
      <c r="K119">
        <v>18.18</v>
      </c>
      <c r="L119">
        <v>18.576000000000001</v>
      </c>
      <c r="M119">
        <v>23.084</v>
      </c>
      <c r="N119">
        <v>24.445399999999999</v>
      </c>
      <c r="O119">
        <f>IFERROR(AVERAGEIF(H119:N119,"&gt;0"),"")</f>
        <v>20.42934285714286</v>
      </c>
      <c r="P119">
        <v>8.64</v>
      </c>
      <c r="R119">
        <f>IF(H119=0,0,(H119-$P119))</f>
        <v>8.5599999999999987</v>
      </c>
      <c r="S119">
        <f>IF(I119=0,0,(I119-$P119))</f>
        <v>8.5399999999999991</v>
      </c>
      <c r="T119">
        <f>IF(J119=0,0,(J119-$P119))</f>
        <v>15.7</v>
      </c>
      <c r="U119">
        <f>IF(K119=0,0,(K119-$P119))</f>
        <v>9.5399999999999991</v>
      </c>
      <c r="V119">
        <f>IF(L119=0,0,(L119-$P119))</f>
        <v>9.9359999999999999</v>
      </c>
      <c r="W119">
        <f>IF(M119=0,0,(M119-$P119))</f>
        <v>14.443999999999999</v>
      </c>
      <c r="X119">
        <f>IF(N119=0,0,(N119-$P119))</f>
        <v>15.805399999999999</v>
      </c>
      <c r="Y119">
        <f>IFERROR(IF(O119=0,0,(O119-$P119)),0)</f>
        <v>11.789342857142859</v>
      </c>
      <c r="AA119">
        <f t="shared" si="30"/>
        <v>8.5599999999999987</v>
      </c>
      <c r="AB119">
        <f t="shared" si="39"/>
        <v>8.5399999999999991</v>
      </c>
      <c r="AC119">
        <f t="shared" si="40"/>
        <v>15.7</v>
      </c>
      <c r="AD119">
        <f t="shared" si="41"/>
        <v>9.5399999999999991</v>
      </c>
      <c r="AE119">
        <f t="shared" si="42"/>
        <v>9.9359999999999999</v>
      </c>
      <c r="AF119">
        <f t="shared" si="43"/>
        <v>14.443999999999999</v>
      </c>
      <c r="AG119">
        <f t="shared" si="44"/>
        <v>15.805399999999999</v>
      </c>
      <c r="AH119">
        <f t="shared" si="45"/>
        <v>11.789342857142859</v>
      </c>
      <c r="AJ119" s="4">
        <f t="shared" si="31"/>
        <v>0.99074074074074048</v>
      </c>
      <c r="AK119" s="4">
        <f t="shared" si="32"/>
        <v>0.98842592592592571</v>
      </c>
      <c r="AL119" s="4">
        <f t="shared" si="33"/>
        <v>1.8171296296296293</v>
      </c>
      <c r="AM119" s="4">
        <f t="shared" si="34"/>
        <v>1.1041666666666665</v>
      </c>
      <c r="AN119" s="4">
        <f t="shared" si="35"/>
        <v>1.1499999999999999</v>
      </c>
      <c r="AO119" s="4">
        <f t="shared" si="36"/>
        <v>1.6717592592592589</v>
      </c>
      <c r="AP119" s="4">
        <f t="shared" si="37"/>
        <v>1.8293287037037034</v>
      </c>
      <c r="AQ119" s="4">
        <f t="shared" si="38"/>
        <v>1.3645072751322753</v>
      </c>
    </row>
    <row r="120" spans="1:43">
      <c r="A120">
        <v>70</v>
      </c>
      <c r="B120" t="s">
        <v>127</v>
      </c>
      <c r="C120" t="s">
        <v>33</v>
      </c>
      <c r="D120">
        <v>5100</v>
      </c>
      <c r="E120" t="s">
        <v>27</v>
      </c>
      <c r="F120">
        <v>10.08</v>
      </c>
      <c r="G120" t="s">
        <v>28</v>
      </c>
      <c r="H120">
        <v>13.7</v>
      </c>
      <c r="I120">
        <v>18.04</v>
      </c>
      <c r="J120">
        <v>11.37</v>
      </c>
      <c r="K120">
        <v>19.04</v>
      </c>
      <c r="L120">
        <v>15.795999999999999</v>
      </c>
      <c r="M120">
        <v>14.382</v>
      </c>
      <c r="N120">
        <v>14.668200000000001</v>
      </c>
      <c r="O120">
        <f>IFERROR(AVERAGEIF(H120:N120,"&gt;0"),"")</f>
        <v>15.285171428571429</v>
      </c>
      <c r="P120">
        <v>8.32</v>
      </c>
      <c r="R120">
        <f>IF(H120=0,0,(H120-$P120))</f>
        <v>5.379999999999999</v>
      </c>
      <c r="S120">
        <f>IF(I120=0,0,(I120-$P120))</f>
        <v>9.7199999999999989</v>
      </c>
      <c r="T120">
        <f>IF(J120=0,0,(J120-$P120))</f>
        <v>3.0499999999999989</v>
      </c>
      <c r="U120">
        <f>IF(K120=0,0,(K120-$P120))</f>
        <v>10.719999999999999</v>
      </c>
      <c r="V120">
        <f>IF(L120=0,0,(L120-$P120))</f>
        <v>7.4759999999999991</v>
      </c>
      <c r="W120">
        <f>IF(M120=0,0,(M120-$P120))</f>
        <v>6.0619999999999994</v>
      </c>
      <c r="X120">
        <f>IF(N120=0,0,(N120-$P120))</f>
        <v>6.3482000000000003</v>
      </c>
      <c r="Y120">
        <f>IFERROR(IF(O120=0,0,(O120-$P120)),0)</f>
        <v>6.9651714285714288</v>
      </c>
      <c r="AA120">
        <f t="shared" si="30"/>
        <v>5.379999999999999</v>
      </c>
      <c r="AB120">
        <f t="shared" si="39"/>
        <v>9.7199999999999989</v>
      </c>
      <c r="AC120">
        <f t="shared" si="40"/>
        <v>3.0499999999999989</v>
      </c>
      <c r="AD120">
        <f t="shared" si="41"/>
        <v>10.719999999999999</v>
      </c>
      <c r="AE120">
        <f t="shared" si="42"/>
        <v>7.4759999999999991</v>
      </c>
      <c r="AF120">
        <f t="shared" si="43"/>
        <v>6.0619999999999994</v>
      </c>
      <c r="AG120">
        <f t="shared" si="44"/>
        <v>6.3482000000000003</v>
      </c>
      <c r="AH120">
        <f t="shared" si="45"/>
        <v>6.9651714285714288</v>
      </c>
      <c r="AJ120" s="4">
        <f t="shared" si="31"/>
        <v>0.6466346153846152</v>
      </c>
      <c r="AK120" s="4">
        <f t="shared" si="32"/>
        <v>1.1682692307692306</v>
      </c>
      <c r="AL120" s="4">
        <f t="shared" si="33"/>
        <v>0.36658653846153832</v>
      </c>
      <c r="AM120" s="4">
        <f t="shared" si="34"/>
        <v>1.2884615384615383</v>
      </c>
      <c r="AN120" s="4">
        <f t="shared" si="35"/>
        <v>0.89855769230769211</v>
      </c>
      <c r="AO120" s="4">
        <f t="shared" si="36"/>
        <v>0.72860576923076914</v>
      </c>
      <c r="AP120" s="4">
        <f t="shared" si="37"/>
        <v>0.76300480769230772</v>
      </c>
      <c r="AQ120" s="4">
        <f t="shared" si="38"/>
        <v>0.83716002747252749</v>
      </c>
    </row>
    <row r="121" spans="1:43">
      <c r="A121">
        <v>59</v>
      </c>
      <c r="B121" t="s">
        <v>113</v>
      </c>
      <c r="C121" t="s">
        <v>15</v>
      </c>
      <c r="D121">
        <v>5300</v>
      </c>
      <c r="E121" t="s">
        <v>16</v>
      </c>
      <c r="F121">
        <v>14.4</v>
      </c>
      <c r="G121" t="s">
        <v>97</v>
      </c>
      <c r="H121">
        <v>19</v>
      </c>
      <c r="I121">
        <v>20.399999999999999</v>
      </c>
      <c r="J121">
        <v>15.19</v>
      </c>
      <c r="K121">
        <v>19.2</v>
      </c>
      <c r="L121">
        <v>13.57</v>
      </c>
      <c r="M121">
        <v>13.61</v>
      </c>
      <c r="N121">
        <v>12.927</v>
      </c>
      <c r="O121">
        <f>IFERROR(AVERAGEIF(H121:N121,"&gt;0"),"")</f>
        <v>16.270999999999997</v>
      </c>
      <c r="P121">
        <v>8.1</v>
      </c>
      <c r="R121">
        <f>IF(H121=0,0,(H121-$P121))</f>
        <v>10.9</v>
      </c>
      <c r="S121">
        <f>IF(I121=0,0,(I121-$P121))</f>
        <v>12.299999999999999</v>
      </c>
      <c r="T121">
        <f>IF(J121=0,0,(J121-$P121))</f>
        <v>7.09</v>
      </c>
      <c r="U121">
        <f>IF(K121=0,0,(K121-$P121))</f>
        <v>11.1</v>
      </c>
      <c r="V121">
        <f>IF(L121=0,0,(L121-$P121))</f>
        <v>5.4700000000000006</v>
      </c>
      <c r="W121">
        <f>IF(M121=0,0,(M121-$P121))</f>
        <v>5.51</v>
      </c>
      <c r="X121">
        <f>IF(N121=0,0,(N121-$P121))</f>
        <v>4.827</v>
      </c>
      <c r="Y121">
        <f>IFERROR(IF(O121=0,0,(O121-$P121)),0)</f>
        <v>8.1709999999999976</v>
      </c>
      <c r="AA121">
        <f t="shared" si="30"/>
        <v>10.9</v>
      </c>
      <c r="AB121">
        <f t="shared" si="39"/>
        <v>12.299999999999999</v>
      </c>
      <c r="AC121">
        <f t="shared" si="40"/>
        <v>7.09</v>
      </c>
      <c r="AD121">
        <f t="shared" si="41"/>
        <v>11.1</v>
      </c>
      <c r="AE121">
        <f t="shared" si="42"/>
        <v>5.4700000000000006</v>
      </c>
      <c r="AF121">
        <f t="shared" si="43"/>
        <v>5.51</v>
      </c>
      <c r="AG121">
        <f t="shared" si="44"/>
        <v>4.827</v>
      </c>
      <c r="AH121">
        <f t="shared" si="45"/>
        <v>8.1709999999999976</v>
      </c>
      <c r="AJ121" s="4">
        <f t="shared" si="31"/>
        <v>1.3456790123456792</v>
      </c>
      <c r="AK121" s="4">
        <f t="shared" si="32"/>
        <v>1.5185185185185184</v>
      </c>
      <c r="AL121" s="4">
        <f t="shared" si="33"/>
        <v>0.87530864197530867</v>
      </c>
      <c r="AM121" s="4">
        <f t="shared" si="34"/>
        <v>1.3703703703703705</v>
      </c>
      <c r="AN121" s="4">
        <f t="shared" si="35"/>
        <v>0.67530864197530871</v>
      </c>
      <c r="AO121" s="4">
        <f t="shared" si="36"/>
        <v>0.68024691358024691</v>
      </c>
      <c r="AP121" s="4">
        <f t="shared" si="37"/>
        <v>0.59592592592592597</v>
      </c>
      <c r="AQ121" s="4">
        <f t="shared" si="38"/>
        <v>1.0087654320987651</v>
      </c>
    </row>
    <row r="122" spans="1:43">
      <c r="A122">
        <v>222</v>
      </c>
      <c r="B122" t="s">
        <v>280</v>
      </c>
      <c r="C122" t="s">
        <v>15</v>
      </c>
      <c r="D122">
        <v>3100</v>
      </c>
      <c r="E122" t="s">
        <v>27</v>
      </c>
      <c r="F122">
        <v>8.6</v>
      </c>
      <c r="G122" t="s">
        <v>28</v>
      </c>
      <c r="H122">
        <v>9</v>
      </c>
      <c r="I122">
        <v>15.2</v>
      </c>
      <c r="J122">
        <v>9.49</v>
      </c>
      <c r="K122">
        <v>14.6</v>
      </c>
      <c r="L122">
        <v>8.89</v>
      </c>
      <c r="M122">
        <v>12.89</v>
      </c>
      <c r="N122">
        <v>7.7270000000000003</v>
      </c>
      <c r="O122">
        <f>IFERROR(AVERAGEIF(H122:N122,"&gt;0"),"")</f>
        <v>11.113857142857142</v>
      </c>
      <c r="P122">
        <v>8</v>
      </c>
      <c r="R122">
        <f>IF(H122=0,0,(H122-$P122))</f>
        <v>1</v>
      </c>
      <c r="S122">
        <f>IF(I122=0,0,(I122-$P122))</f>
        <v>7.1999999999999993</v>
      </c>
      <c r="T122">
        <f>IF(J122=0,0,(J122-$P122))</f>
        <v>1.4900000000000002</v>
      </c>
      <c r="U122">
        <f>IF(K122=0,0,(K122-$P122))</f>
        <v>6.6</v>
      </c>
      <c r="V122">
        <f>IF(L122=0,0,(L122-$P122))</f>
        <v>0.89000000000000057</v>
      </c>
      <c r="W122">
        <f>IF(M122=0,0,(M122-$P122))</f>
        <v>4.8900000000000006</v>
      </c>
      <c r="X122">
        <f>IF(N122=0,0,(N122-$P122))</f>
        <v>-0.27299999999999969</v>
      </c>
      <c r="Y122">
        <f>IFERROR(IF(O122=0,0,(O122-$P122)),0)</f>
        <v>3.1138571428571424</v>
      </c>
      <c r="AA122">
        <f t="shared" si="30"/>
        <v>1</v>
      </c>
      <c r="AB122">
        <f t="shared" si="39"/>
        <v>7.1999999999999993</v>
      </c>
      <c r="AC122">
        <f t="shared" si="40"/>
        <v>1.4900000000000002</v>
      </c>
      <c r="AD122">
        <f t="shared" si="41"/>
        <v>6.6</v>
      </c>
      <c r="AE122">
        <f t="shared" si="42"/>
        <v>0.89000000000000057</v>
      </c>
      <c r="AF122">
        <f t="shared" si="43"/>
        <v>4.8900000000000006</v>
      </c>
      <c r="AG122">
        <f t="shared" si="44"/>
        <v>0.27299999999999969</v>
      </c>
      <c r="AH122">
        <f t="shared" si="45"/>
        <v>3.1138571428571424</v>
      </c>
      <c r="AJ122" s="4">
        <f t="shared" si="31"/>
        <v>0.125</v>
      </c>
      <c r="AK122" s="4">
        <f t="shared" si="32"/>
        <v>0.89999999999999991</v>
      </c>
      <c r="AL122" s="4">
        <f t="shared" si="33"/>
        <v>0.18625000000000003</v>
      </c>
      <c r="AM122" s="4">
        <f t="shared" si="34"/>
        <v>0.82499999999999996</v>
      </c>
      <c r="AN122" s="4">
        <f t="shared" si="35"/>
        <v>0.11125000000000007</v>
      </c>
      <c r="AO122" s="4">
        <f t="shared" si="36"/>
        <v>0.61125000000000007</v>
      </c>
      <c r="AP122" s="4">
        <f t="shared" si="37"/>
        <v>-3.4124999999999961E-2</v>
      </c>
      <c r="AQ122" s="4">
        <f t="shared" si="38"/>
        <v>0.3892321428571428</v>
      </c>
    </row>
    <row r="123" spans="1:43">
      <c r="A123">
        <v>180</v>
      </c>
      <c r="B123" t="s">
        <v>238</v>
      </c>
      <c r="C123" t="s">
        <v>15</v>
      </c>
      <c r="D123">
        <v>3500</v>
      </c>
      <c r="E123" t="s">
        <v>22</v>
      </c>
      <c r="F123">
        <v>7.6749999999999998</v>
      </c>
      <c r="G123" t="s">
        <v>56</v>
      </c>
      <c r="H123">
        <v>8.5</v>
      </c>
      <c r="I123">
        <v>15.2</v>
      </c>
      <c r="J123">
        <v>4.03</v>
      </c>
      <c r="K123">
        <v>13.6</v>
      </c>
      <c r="L123">
        <v>9.9</v>
      </c>
      <c r="M123">
        <v>12.13</v>
      </c>
      <c r="N123">
        <v>8.8800000000000008</v>
      </c>
      <c r="O123">
        <f>IFERROR(AVERAGEIF(H123:N123,"&gt;0"),"")</f>
        <v>10.319999999999999</v>
      </c>
      <c r="P123">
        <v>7.8</v>
      </c>
      <c r="R123">
        <f>IF(H123=0,0,(H123-$P123))</f>
        <v>0.70000000000000018</v>
      </c>
      <c r="S123">
        <f>IF(I123=0,0,(I123-$P123))</f>
        <v>7.3999999999999995</v>
      </c>
      <c r="T123">
        <f>IF(J123=0,0,(J123-$P123))</f>
        <v>-3.7699999999999996</v>
      </c>
      <c r="U123">
        <f>IF(K123=0,0,(K123-$P123))</f>
        <v>5.8</v>
      </c>
      <c r="V123">
        <f>IF(L123=0,0,(L123-$P123))</f>
        <v>2.1000000000000005</v>
      </c>
      <c r="W123">
        <f>IF(M123=0,0,(M123-$P123))</f>
        <v>4.330000000000001</v>
      </c>
      <c r="X123">
        <f>IF(N123=0,0,(N123-$P123))</f>
        <v>1.080000000000001</v>
      </c>
      <c r="Y123">
        <f>IFERROR(IF(O123=0,0,(O123-$P123)),0)</f>
        <v>2.5199999999999987</v>
      </c>
      <c r="AA123">
        <f t="shared" si="30"/>
        <v>0.70000000000000018</v>
      </c>
      <c r="AB123">
        <f t="shared" si="39"/>
        <v>7.3999999999999995</v>
      </c>
      <c r="AC123">
        <f t="shared" si="40"/>
        <v>3.7699999999999996</v>
      </c>
      <c r="AD123">
        <f t="shared" si="41"/>
        <v>5.8</v>
      </c>
      <c r="AE123">
        <f t="shared" si="42"/>
        <v>2.1000000000000005</v>
      </c>
      <c r="AF123">
        <f t="shared" si="43"/>
        <v>4.330000000000001</v>
      </c>
      <c r="AG123">
        <f t="shared" si="44"/>
        <v>1.080000000000001</v>
      </c>
      <c r="AH123">
        <f t="shared" si="45"/>
        <v>2.5199999999999987</v>
      </c>
      <c r="AJ123" s="4">
        <f t="shared" si="31"/>
        <v>8.9743589743589772E-2</v>
      </c>
      <c r="AK123" s="4">
        <f t="shared" si="32"/>
        <v>0.94871794871794868</v>
      </c>
      <c r="AL123" s="4">
        <f t="shared" si="33"/>
        <v>-0.48333333333333328</v>
      </c>
      <c r="AM123" s="4">
        <f t="shared" si="34"/>
        <v>0.74358974358974361</v>
      </c>
      <c r="AN123" s="4">
        <f t="shared" si="35"/>
        <v>0.26923076923076933</v>
      </c>
      <c r="AO123" s="4">
        <f t="shared" si="36"/>
        <v>0.55512820512820527</v>
      </c>
      <c r="AP123" s="4">
        <f t="shared" si="37"/>
        <v>0.13846153846153858</v>
      </c>
      <c r="AQ123" s="4">
        <f t="shared" si="38"/>
        <v>0.32307692307692293</v>
      </c>
    </row>
    <row r="124" spans="1:43">
      <c r="A124">
        <v>214</v>
      </c>
      <c r="B124" t="s">
        <v>272</v>
      </c>
      <c r="C124" t="s">
        <v>15</v>
      </c>
      <c r="D124">
        <v>3200</v>
      </c>
      <c r="E124" t="s">
        <v>92</v>
      </c>
      <c r="F124">
        <v>3.8</v>
      </c>
      <c r="G124" t="s">
        <v>93</v>
      </c>
      <c r="I124">
        <v>5.4</v>
      </c>
      <c r="J124">
        <v>3.73</v>
      </c>
      <c r="K124">
        <v>4.7</v>
      </c>
      <c r="L124">
        <v>4.03</v>
      </c>
      <c r="M124">
        <v>7.04</v>
      </c>
      <c r="N124">
        <v>5.51</v>
      </c>
      <c r="O124">
        <f>IFERROR(AVERAGEIF(H124:N124,"&gt;0"),"")</f>
        <v>5.0683333333333342</v>
      </c>
      <c r="P124">
        <v>7.8</v>
      </c>
      <c r="R124">
        <f>IF(H124=0,0,(H124-$P124))</f>
        <v>0</v>
      </c>
      <c r="S124">
        <f>IF(I124=0,0,(I124-$P124))</f>
        <v>-2.3999999999999995</v>
      </c>
      <c r="T124">
        <f>IF(J124=0,0,(J124-$P124))</f>
        <v>-4.07</v>
      </c>
      <c r="U124">
        <f>IF(K124=0,0,(K124-$P124))</f>
        <v>-3.0999999999999996</v>
      </c>
      <c r="V124">
        <f>IF(L124=0,0,(L124-$P124))</f>
        <v>-3.7699999999999996</v>
      </c>
      <c r="W124">
        <f>IF(M124=0,0,(M124-$P124))</f>
        <v>-0.75999999999999979</v>
      </c>
      <c r="X124">
        <f>IF(N124=0,0,(N124-$P124))</f>
        <v>-2.29</v>
      </c>
      <c r="Y124">
        <f>IFERROR(IF(O124=0,0,(O124-$P124)),0)</f>
        <v>-2.7316666666666656</v>
      </c>
      <c r="AA124">
        <f t="shared" si="30"/>
        <v>0</v>
      </c>
      <c r="AB124">
        <f t="shared" si="39"/>
        <v>2.3999999999999995</v>
      </c>
      <c r="AC124">
        <f t="shared" si="40"/>
        <v>4.07</v>
      </c>
      <c r="AD124">
        <f t="shared" si="41"/>
        <v>3.0999999999999996</v>
      </c>
      <c r="AE124">
        <f t="shared" si="42"/>
        <v>3.7699999999999996</v>
      </c>
      <c r="AF124">
        <f t="shared" si="43"/>
        <v>0.75999999999999979</v>
      </c>
      <c r="AG124">
        <f t="shared" si="44"/>
        <v>2.29</v>
      </c>
      <c r="AH124">
        <f t="shared" si="45"/>
        <v>2.7316666666666656</v>
      </c>
      <c r="AJ124" s="4">
        <f t="shared" si="31"/>
        <v>0</v>
      </c>
      <c r="AK124" s="4">
        <f t="shared" si="32"/>
        <v>-0.30769230769230765</v>
      </c>
      <c r="AL124" s="4">
        <f t="shared" si="33"/>
        <v>-0.52179487179487183</v>
      </c>
      <c r="AM124" s="4">
        <f t="shared" si="34"/>
        <v>-0.39743589743589741</v>
      </c>
      <c r="AN124" s="4">
        <f t="shared" si="35"/>
        <v>-0.48333333333333328</v>
      </c>
      <c r="AO124" s="4">
        <f t="shared" si="36"/>
        <v>-9.7435897435897409E-2</v>
      </c>
      <c r="AP124" s="4">
        <f t="shared" si="37"/>
        <v>-0.2935897435897436</v>
      </c>
      <c r="AQ124" s="4">
        <f t="shared" si="38"/>
        <v>-0.35021367521367508</v>
      </c>
    </row>
    <row r="125" spans="1:43">
      <c r="A125">
        <v>164</v>
      </c>
      <c r="B125" t="s">
        <v>222</v>
      </c>
      <c r="C125" t="s">
        <v>45</v>
      </c>
      <c r="D125">
        <v>3800</v>
      </c>
      <c r="E125" t="s">
        <v>92</v>
      </c>
      <c r="F125">
        <v>13.55</v>
      </c>
      <c r="G125" t="s">
        <v>93</v>
      </c>
      <c r="H125">
        <v>16.5</v>
      </c>
      <c r="I125">
        <v>18.600000000000001</v>
      </c>
      <c r="J125">
        <v>6.55</v>
      </c>
      <c r="K125">
        <v>17.3</v>
      </c>
      <c r="L125">
        <v>10.96</v>
      </c>
      <c r="M125">
        <v>8.86</v>
      </c>
      <c r="N125">
        <v>8.1479999999999997</v>
      </c>
      <c r="O125">
        <f>IFERROR(AVERAGEIF(H125:N125,"&gt;0"),"")</f>
        <v>12.416857142857141</v>
      </c>
      <c r="P125">
        <v>7.6</v>
      </c>
      <c r="R125">
        <f>IF(H125=0,0,(H125-$P125))</f>
        <v>8.9</v>
      </c>
      <c r="S125">
        <f>IF(I125=0,0,(I125-$P125))</f>
        <v>11.000000000000002</v>
      </c>
      <c r="T125">
        <f>IF(J125=0,0,(J125-$P125))</f>
        <v>-1.0499999999999998</v>
      </c>
      <c r="U125">
        <f>IF(K125=0,0,(K125-$P125))</f>
        <v>9.7000000000000011</v>
      </c>
      <c r="V125">
        <f>IF(L125=0,0,(L125-$P125))</f>
        <v>3.3600000000000012</v>
      </c>
      <c r="W125">
        <f>IF(M125=0,0,(M125-$P125))</f>
        <v>1.2599999999999998</v>
      </c>
      <c r="X125">
        <f>IF(N125=0,0,(N125-$P125))</f>
        <v>0.54800000000000004</v>
      </c>
      <c r="Y125">
        <f>IFERROR(IF(O125=0,0,(O125-$P125)),0)</f>
        <v>4.8168571428571418</v>
      </c>
      <c r="AA125">
        <f t="shared" si="30"/>
        <v>8.9</v>
      </c>
      <c r="AB125">
        <f t="shared" si="39"/>
        <v>11.000000000000002</v>
      </c>
      <c r="AC125">
        <f t="shared" si="40"/>
        <v>1.0499999999999998</v>
      </c>
      <c r="AD125">
        <f t="shared" si="41"/>
        <v>9.7000000000000011</v>
      </c>
      <c r="AE125">
        <f t="shared" si="42"/>
        <v>3.3600000000000012</v>
      </c>
      <c r="AF125">
        <f t="shared" si="43"/>
        <v>1.2599999999999998</v>
      </c>
      <c r="AG125">
        <f t="shared" si="44"/>
        <v>0.54800000000000004</v>
      </c>
      <c r="AH125">
        <f t="shared" si="45"/>
        <v>4.8168571428571418</v>
      </c>
      <c r="AJ125" s="4">
        <f t="shared" si="31"/>
        <v>1.1710526315789476</v>
      </c>
      <c r="AK125" s="4">
        <f t="shared" si="32"/>
        <v>1.4473684210526319</v>
      </c>
      <c r="AL125" s="4">
        <f t="shared" si="33"/>
        <v>-0.13815789473684209</v>
      </c>
      <c r="AM125" s="4">
        <f t="shared" si="34"/>
        <v>1.2763157894736845</v>
      </c>
      <c r="AN125" s="4">
        <f t="shared" si="35"/>
        <v>0.44210526315789489</v>
      </c>
      <c r="AO125" s="4">
        <f t="shared" si="36"/>
        <v>0.16578947368421051</v>
      </c>
      <c r="AP125" s="4">
        <f t="shared" si="37"/>
        <v>7.2105263157894742E-2</v>
      </c>
      <c r="AQ125" s="4">
        <f t="shared" si="38"/>
        <v>0.63379699248120291</v>
      </c>
    </row>
    <row r="126" spans="1:43">
      <c r="A126">
        <v>182</v>
      </c>
      <c r="B126" t="s">
        <v>240</v>
      </c>
      <c r="C126" t="s">
        <v>25</v>
      </c>
      <c r="D126">
        <v>3500</v>
      </c>
      <c r="E126" t="s">
        <v>34</v>
      </c>
      <c r="F126">
        <v>6.45</v>
      </c>
      <c r="G126" t="s">
        <v>35</v>
      </c>
      <c r="H126">
        <v>4.5</v>
      </c>
      <c r="I126">
        <v>2.4</v>
      </c>
      <c r="J126">
        <v>7.51</v>
      </c>
      <c r="K126">
        <v>2.9</v>
      </c>
      <c r="L126">
        <v>5.0599999999999996</v>
      </c>
      <c r="M126">
        <v>7.69</v>
      </c>
      <c r="N126">
        <v>7.2089999999999996</v>
      </c>
      <c r="O126">
        <f>IFERROR(AVERAGEIF(H126:N126,"&gt;0"),"")</f>
        <v>5.3241428571428573</v>
      </c>
      <c r="P126">
        <v>7.6</v>
      </c>
      <c r="R126">
        <f>IF(H126=0,0,(H126-$P126))</f>
        <v>-3.0999999999999996</v>
      </c>
      <c r="S126">
        <f>IF(I126=0,0,(I126-$P126))</f>
        <v>-5.1999999999999993</v>
      </c>
      <c r="T126">
        <f>IF(J126=0,0,(J126-$P126))</f>
        <v>-8.9999999999999858E-2</v>
      </c>
      <c r="U126">
        <f>IF(K126=0,0,(K126-$P126))</f>
        <v>-4.6999999999999993</v>
      </c>
      <c r="V126">
        <f>IF(L126=0,0,(L126-$P126))</f>
        <v>-2.54</v>
      </c>
      <c r="W126">
        <f>IF(M126=0,0,(M126-$P126))</f>
        <v>9.0000000000000746E-2</v>
      </c>
      <c r="X126">
        <f>IF(N126=0,0,(N126-$P126))</f>
        <v>-0.39100000000000001</v>
      </c>
      <c r="Y126">
        <f>IFERROR(IF(O126=0,0,(O126-$P126)),0)</f>
        <v>-2.2758571428571424</v>
      </c>
      <c r="AA126">
        <f t="shared" si="30"/>
        <v>3.0999999999999996</v>
      </c>
      <c r="AB126">
        <f t="shared" si="39"/>
        <v>5.1999999999999993</v>
      </c>
      <c r="AC126">
        <f t="shared" si="40"/>
        <v>8.9999999999999858E-2</v>
      </c>
      <c r="AD126">
        <f t="shared" si="41"/>
        <v>4.6999999999999993</v>
      </c>
      <c r="AE126">
        <f t="shared" si="42"/>
        <v>2.54</v>
      </c>
      <c r="AF126">
        <f t="shared" si="43"/>
        <v>9.0000000000000746E-2</v>
      </c>
      <c r="AG126">
        <f t="shared" si="44"/>
        <v>0.39100000000000001</v>
      </c>
      <c r="AH126">
        <f t="shared" si="45"/>
        <v>2.2758571428571424</v>
      </c>
      <c r="AJ126" s="4">
        <f t="shared" si="31"/>
        <v>-0.40789473684210525</v>
      </c>
      <c r="AK126" s="4">
        <f t="shared" si="32"/>
        <v>-0.68421052631578938</v>
      </c>
      <c r="AL126" s="4">
        <f t="shared" si="33"/>
        <v>-1.1842105263157876E-2</v>
      </c>
      <c r="AM126" s="4">
        <f t="shared" si="34"/>
        <v>-0.61842105263157887</v>
      </c>
      <c r="AN126" s="4">
        <f t="shared" si="35"/>
        <v>-0.33421052631578951</v>
      </c>
      <c r="AO126" s="4">
        <f t="shared" si="36"/>
        <v>1.1842105263157994E-2</v>
      </c>
      <c r="AP126" s="4">
        <f t="shared" si="37"/>
        <v>-5.1447368421052637E-2</v>
      </c>
      <c r="AQ126" s="4">
        <f t="shared" si="38"/>
        <v>-0.29945488721804508</v>
      </c>
    </row>
    <row r="127" spans="1:43">
      <c r="A127">
        <v>197</v>
      </c>
      <c r="B127" t="s">
        <v>255</v>
      </c>
      <c r="C127" t="s">
        <v>45</v>
      </c>
      <c r="D127">
        <v>3300</v>
      </c>
      <c r="E127" t="s">
        <v>22</v>
      </c>
      <c r="F127">
        <v>8.1750000000000007</v>
      </c>
      <c r="G127" t="s">
        <v>23</v>
      </c>
      <c r="H127">
        <v>6</v>
      </c>
      <c r="I127">
        <v>12.6</v>
      </c>
      <c r="J127">
        <v>6.94</v>
      </c>
      <c r="K127">
        <v>13.3</v>
      </c>
      <c r="L127">
        <v>7.02</v>
      </c>
      <c r="M127">
        <v>9.99</v>
      </c>
      <c r="N127">
        <v>9.7780000000000005</v>
      </c>
      <c r="O127">
        <f>IFERROR(AVERAGEIF(H127:N127,"&gt;0"),"")</f>
        <v>9.3754285714285714</v>
      </c>
      <c r="P127">
        <v>7.6</v>
      </c>
      <c r="R127">
        <f>IF(H127=0,0,(H127-$P127))</f>
        <v>-1.5999999999999996</v>
      </c>
      <c r="S127">
        <f>IF(I127=0,0,(I127-$P127))</f>
        <v>5</v>
      </c>
      <c r="T127">
        <f>IF(J127=0,0,(J127-$P127))</f>
        <v>-0.65999999999999925</v>
      </c>
      <c r="U127">
        <f>IF(K127=0,0,(K127-$P127))</f>
        <v>5.7000000000000011</v>
      </c>
      <c r="V127">
        <f>IF(L127=0,0,(L127-$P127))</f>
        <v>-0.58000000000000007</v>
      </c>
      <c r="W127">
        <f>IF(M127=0,0,(M127-$P127))</f>
        <v>2.3900000000000006</v>
      </c>
      <c r="X127">
        <f>IF(N127=0,0,(N127-$P127))</f>
        <v>2.1780000000000008</v>
      </c>
      <c r="Y127">
        <f>IFERROR(IF(O127=0,0,(O127-$P127)),0)</f>
        <v>1.7754285714285718</v>
      </c>
      <c r="AA127">
        <f t="shared" si="30"/>
        <v>1.5999999999999996</v>
      </c>
      <c r="AB127">
        <f t="shared" si="39"/>
        <v>5</v>
      </c>
      <c r="AC127">
        <f t="shared" si="40"/>
        <v>0.65999999999999925</v>
      </c>
      <c r="AD127">
        <f t="shared" si="41"/>
        <v>5.7000000000000011</v>
      </c>
      <c r="AE127">
        <f t="shared" si="42"/>
        <v>0.58000000000000007</v>
      </c>
      <c r="AF127">
        <f t="shared" si="43"/>
        <v>2.3900000000000006</v>
      </c>
      <c r="AG127">
        <f t="shared" si="44"/>
        <v>2.1780000000000008</v>
      </c>
      <c r="AH127">
        <f t="shared" si="45"/>
        <v>1.7754285714285718</v>
      </c>
      <c r="AJ127" s="4">
        <f t="shared" si="31"/>
        <v>-0.21052631578947364</v>
      </c>
      <c r="AK127" s="4">
        <f t="shared" si="32"/>
        <v>0.65789473684210531</v>
      </c>
      <c r="AL127" s="4">
        <f t="shared" si="33"/>
        <v>-8.6842105263157804E-2</v>
      </c>
      <c r="AM127" s="4">
        <f t="shared" si="34"/>
        <v>0.75000000000000022</v>
      </c>
      <c r="AN127" s="4">
        <f t="shared" si="35"/>
        <v>-7.6315789473684226E-2</v>
      </c>
      <c r="AO127" s="4">
        <f t="shared" si="36"/>
        <v>0.31447368421052641</v>
      </c>
      <c r="AP127" s="4">
        <f t="shared" si="37"/>
        <v>0.28657894736842116</v>
      </c>
      <c r="AQ127" s="4">
        <f t="shared" si="38"/>
        <v>0.23360902255639104</v>
      </c>
    </row>
    <row r="128" spans="1:43">
      <c r="A128">
        <v>330</v>
      </c>
      <c r="B128" t="s">
        <v>388</v>
      </c>
      <c r="C128" t="s">
        <v>15</v>
      </c>
      <c r="D128">
        <v>3000</v>
      </c>
      <c r="E128" t="s">
        <v>48</v>
      </c>
      <c r="F128">
        <v>0</v>
      </c>
      <c r="G128" t="s">
        <v>49</v>
      </c>
      <c r="J128">
        <v>4.04</v>
      </c>
      <c r="M128">
        <v>2.23</v>
      </c>
      <c r="O128">
        <f>IFERROR(AVERAGEIF(H128:N128,"&gt;0"),"")</f>
        <v>3.1349999999999998</v>
      </c>
      <c r="P128">
        <v>7.6</v>
      </c>
      <c r="R128">
        <f>IF(H128=0,0,(H128-$P128))</f>
        <v>0</v>
      </c>
      <c r="S128">
        <f>IF(I128=0,0,(I128-$P128))</f>
        <v>0</v>
      </c>
      <c r="T128">
        <f>IF(J128=0,0,(J128-$P128))</f>
        <v>-3.5599999999999996</v>
      </c>
      <c r="U128">
        <f>IF(K128=0,0,(K128-$P128))</f>
        <v>0</v>
      </c>
      <c r="V128">
        <f>IF(L128=0,0,(L128-$P128))</f>
        <v>0</v>
      </c>
      <c r="W128">
        <f>IF(M128=0,0,(M128-$P128))</f>
        <v>-5.3699999999999992</v>
      </c>
      <c r="X128">
        <f>IF(N128=0,0,(N128-$P128))</f>
        <v>0</v>
      </c>
      <c r="Y128">
        <f>IFERROR(IF(O128=0,0,(O128-$P128)),0)</f>
        <v>-4.4649999999999999</v>
      </c>
      <c r="AA128">
        <f t="shared" si="30"/>
        <v>0</v>
      </c>
      <c r="AB128">
        <f t="shared" si="39"/>
        <v>0</v>
      </c>
      <c r="AC128">
        <f t="shared" si="40"/>
        <v>3.5599999999999996</v>
      </c>
      <c r="AD128">
        <f t="shared" si="41"/>
        <v>0</v>
      </c>
      <c r="AE128">
        <f t="shared" si="42"/>
        <v>0</v>
      </c>
      <c r="AF128">
        <f t="shared" si="43"/>
        <v>5.3699999999999992</v>
      </c>
      <c r="AG128">
        <f t="shared" si="44"/>
        <v>0</v>
      </c>
      <c r="AH128">
        <f t="shared" si="45"/>
        <v>4.4649999999999999</v>
      </c>
      <c r="AJ128" s="4">
        <f t="shared" si="31"/>
        <v>0</v>
      </c>
      <c r="AK128" s="4">
        <f t="shared" si="32"/>
        <v>0</v>
      </c>
      <c r="AL128" s="4">
        <f t="shared" si="33"/>
        <v>-0.4684210526315789</v>
      </c>
      <c r="AM128" s="4">
        <f t="shared" si="34"/>
        <v>0</v>
      </c>
      <c r="AN128" s="4">
        <f t="shared" si="35"/>
        <v>0</v>
      </c>
      <c r="AO128" s="4">
        <f t="shared" si="36"/>
        <v>-0.70657894736842097</v>
      </c>
      <c r="AP128" s="4">
        <f t="shared" si="37"/>
        <v>0</v>
      </c>
      <c r="AQ128" s="4">
        <f t="shared" si="38"/>
        <v>-0.58750000000000002</v>
      </c>
    </row>
    <row r="129" spans="1:43">
      <c r="A129">
        <v>2</v>
      </c>
      <c r="B129" t="s">
        <v>21</v>
      </c>
      <c r="C129" t="s">
        <v>15</v>
      </c>
      <c r="D129">
        <v>8700</v>
      </c>
      <c r="E129" t="s">
        <v>22</v>
      </c>
      <c r="F129">
        <v>26.2</v>
      </c>
      <c r="G129" t="s">
        <v>23</v>
      </c>
      <c r="H129">
        <v>22</v>
      </c>
      <c r="I129">
        <v>25.4</v>
      </c>
      <c r="J129">
        <v>17.72</v>
      </c>
      <c r="K129">
        <v>22.8</v>
      </c>
      <c r="L129">
        <v>16.8</v>
      </c>
      <c r="M129">
        <v>16.600000000000001</v>
      </c>
      <c r="N129">
        <v>17.427</v>
      </c>
      <c r="O129">
        <f>IFERROR(AVERAGEIF(H129:N129,"&gt;0"),"")</f>
        <v>19.820999999999998</v>
      </c>
      <c r="P129">
        <v>7.5</v>
      </c>
      <c r="R129">
        <f>IF(H129=0,0,(H129-$P129))</f>
        <v>14.5</v>
      </c>
      <c r="S129">
        <f>IF(I129=0,0,(I129-$P129))</f>
        <v>17.899999999999999</v>
      </c>
      <c r="T129">
        <f>IF(J129=0,0,(J129-$P129))</f>
        <v>10.219999999999999</v>
      </c>
      <c r="U129">
        <f>IF(K129=0,0,(K129-$P129))</f>
        <v>15.3</v>
      </c>
      <c r="V129">
        <f>IF(L129=0,0,(L129-$P129))</f>
        <v>9.3000000000000007</v>
      </c>
      <c r="W129">
        <f>IF(M129=0,0,(M129-$P129))</f>
        <v>9.1000000000000014</v>
      </c>
      <c r="X129">
        <f>IF(N129=0,0,(N129-$P129))</f>
        <v>9.9269999999999996</v>
      </c>
      <c r="Y129">
        <f>IFERROR(IF(O129=0,0,(O129-$P129)),0)</f>
        <v>12.320999999999998</v>
      </c>
      <c r="AA129">
        <f t="shared" si="30"/>
        <v>14.5</v>
      </c>
      <c r="AB129">
        <f t="shared" si="39"/>
        <v>17.899999999999999</v>
      </c>
      <c r="AC129">
        <f t="shared" si="40"/>
        <v>10.219999999999999</v>
      </c>
      <c r="AD129">
        <f t="shared" si="41"/>
        <v>15.3</v>
      </c>
      <c r="AE129">
        <f t="shared" si="42"/>
        <v>9.3000000000000007</v>
      </c>
      <c r="AF129">
        <f t="shared" si="43"/>
        <v>9.1000000000000014</v>
      </c>
      <c r="AG129">
        <f t="shared" si="44"/>
        <v>9.9269999999999996</v>
      </c>
      <c r="AH129">
        <f t="shared" si="45"/>
        <v>12.320999999999998</v>
      </c>
      <c r="AJ129" s="4">
        <f t="shared" si="31"/>
        <v>1.9333333333333333</v>
      </c>
      <c r="AK129" s="4">
        <f t="shared" si="32"/>
        <v>2.3866666666666663</v>
      </c>
      <c r="AL129" s="4">
        <f t="shared" si="33"/>
        <v>1.3626666666666665</v>
      </c>
      <c r="AM129" s="4">
        <f t="shared" si="34"/>
        <v>2.04</v>
      </c>
      <c r="AN129" s="4">
        <f t="shared" si="35"/>
        <v>1.24</v>
      </c>
      <c r="AO129" s="4">
        <f t="shared" si="36"/>
        <v>1.2133333333333336</v>
      </c>
      <c r="AP129" s="4">
        <f t="shared" si="37"/>
        <v>1.3235999999999999</v>
      </c>
      <c r="AQ129" s="4">
        <f t="shared" si="38"/>
        <v>1.6427999999999998</v>
      </c>
    </row>
    <row r="130" spans="1:43">
      <c r="A130">
        <v>129</v>
      </c>
      <c r="B130" t="s">
        <v>186</v>
      </c>
      <c r="C130" t="s">
        <v>25</v>
      </c>
      <c r="D130">
        <v>4500</v>
      </c>
      <c r="E130" t="s">
        <v>27</v>
      </c>
      <c r="F130">
        <v>14.3</v>
      </c>
      <c r="G130" t="s">
        <v>37</v>
      </c>
      <c r="H130">
        <v>12.5</v>
      </c>
      <c r="I130">
        <v>11.2</v>
      </c>
      <c r="J130">
        <v>10.87</v>
      </c>
      <c r="K130">
        <v>12</v>
      </c>
      <c r="L130">
        <v>7.02</v>
      </c>
      <c r="M130">
        <v>10.47</v>
      </c>
      <c r="N130">
        <v>12.407</v>
      </c>
      <c r="O130">
        <f>IFERROR(AVERAGEIF(H130:N130,"&gt;0"),"")</f>
        <v>10.923857142857143</v>
      </c>
      <c r="P130">
        <v>7.4</v>
      </c>
      <c r="R130">
        <f>IF(H130=0,0,(H130-$P130))</f>
        <v>5.0999999999999996</v>
      </c>
      <c r="S130">
        <f>IF(I130=0,0,(I130-$P130))</f>
        <v>3.7999999999999989</v>
      </c>
      <c r="T130">
        <f>IF(J130=0,0,(J130-$P130))</f>
        <v>3.4699999999999989</v>
      </c>
      <c r="U130">
        <f>IF(K130=0,0,(K130-$P130))</f>
        <v>4.5999999999999996</v>
      </c>
      <c r="V130">
        <f>IF(L130=0,0,(L130-$P130))</f>
        <v>-0.38000000000000078</v>
      </c>
      <c r="W130">
        <f>IF(M130=0,0,(M130-$P130))</f>
        <v>3.0700000000000003</v>
      </c>
      <c r="X130">
        <f>IF(N130=0,0,(N130-$P130))</f>
        <v>5.0069999999999997</v>
      </c>
      <c r="Y130">
        <f>IFERROR(IF(O130=0,0,(O130-$P130)),0)</f>
        <v>3.5238571428571426</v>
      </c>
      <c r="AA130">
        <f t="shared" ref="AA130:AA193" si="46">ABS(R130)</f>
        <v>5.0999999999999996</v>
      </c>
      <c r="AB130">
        <f t="shared" si="39"/>
        <v>3.7999999999999989</v>
      </c>
      <c r="AC130">
        <f t="shared" si="40"/>
        <v>3.4699999999999989</v>
      </c>
      <c r="AD130">
        <f t="shared" si="41"/>
        <v>4.5999999999999996</v>
      </c>
      <c r="AE130">
        <f t="shared" si="42"/>
        <v>0.38000000000000078</v>
      </c>
      <c r="AF130">
        <f t="shared" si="43"/>
        <v>3.0700000000000003</v>
      </c>
      <c r="AG130">
        <f t="shared" si="44"/>
        <v>5.0069999999999997</v>
      </c>
      <c r="AH130">
        <f t="shared" si="45"/>
        <v>3.5238571428571426</v>
      </c>
      <c r="AJ130" s="4">
        <f t="shared" si="31"/>
        <v>0.68918918918918914</v>
      </c>
      <c r="AK130" s="4">
        <f t="shared" si="32"/>
        <v>0.51351351351351338</v>
      </c>
      <c r="AL130" s="4">
        <f t="shared" si="33"/>
        <v>0.46891891891891874</v>
      </c>
      <c r="AM130" s="4">
        <f t="shared" si="34"/>
        <v>0.62162162162162149</v>
      </c>
      <c r="AN130" s="4">
        <f t="shared" si="35"/>
        <v>-5.1351351351351451E-2</v>
      </c>
      <c r="AO130" s="4">
        <f t="shared" si="36"/>
        <v>0.4148648648648649</v>
      </c>
      <c r="AP130" s="4">
        <f t="shared" si="37"/>
        <v>0.67662162162162154</v>
      </c>
      <c r="AQ130" s="4">
        <f t="shared" si="38"/>
        <v>0.47619691119691115</v>
      </c>
    </row>
    <row r="131" spans="1:43">
      <c r="A131">
        <v>125</v>
      </c>
      <c r="B131" t="s">
        <v>182</v>
      </c>
      <c r="C131" t="s">
        <v>45</v>
      </c>
      <c r="D131">
        <v>4500</v>
      </c>
      <c r="E131" t="s">
        <v>27</v>
      </c>
      <c r="F131">
        <v>15.2</v>
      </c>
      <c r="G131" t="s">
        <v>28</v>
      </c>
      <c r="H131">
        <v>10.5</v>
      </c>
      <c r="I131">
        <v>6.8</v>
      </c>
      <c r="J131">
        <v>10.46</v>
      </c>
      <c r="K131">
        <v>6.4</v>
      </c>
      <c r="L131">
        <v>13.53</v>
      </c>
      <c r="M131">
        <v>12.38</v>
      </c>
      <c r="N131">
        <v>13.385999999999999</v>
      </c>
      <c r="O131">
        <f>IFERROR(AVERAGEIF(H131:N131,"&gt;0"),"")</f>
        <v>10.493714285714287</v>
      </c>
      <c r="P131">
        <v>7.3</v>
      </c>
      <c r="R131">
        <f>IF(H131=0,0,(H131-$P131))</f>
        <v>3.2</v>
      </c>
      <c r="S131">
        <f>IF(I131=0,0,(I131-$P131))</f>
        <v>-0.5</v>
      </c>
      <c r="T131">
        <f>IF(J131=0,0,(J131-$P131))</f>
        <v>3.160000000000001</v>
      </c>
      <c r="U131">
        <f>IF(K131=0,0,(K131-$P131))</f>
        <v>-0.89999999999999947</v>
      </c>
      <c r="V131">
        <f>IF(L131=0,0,(L131-$P131))</f>
        <v>6.2299999999999995</v>
      </c>
      <c r="W131">
        <f>IF(M131=0,0,(M131-$P131))</f>
        <v>5.080000000000001</v>
      </c>
      <c r="X131">
        <f>IF(N131=0,0,(N131-$P131))</f>
        <v>6.0859999999999994</v>
      </c>
      <c r="Y131">
        <f>IFERROR(IF(O131=0,0,(O131-$P131)),0)</f>
        <v>3.1937142857142868</v>
      </c>
      <c r="AA131">
        <f t="shared" si="46"/>
        <v>3.2</v>
      </c>
      <c r="AB131">
        <f t="shared" si="39"/>
        <v>0.5</v>
      </c>
      <c r="AC131">
        <f t="shared" si="40"/>
        <v>3.160000000000001</v>
      </c>
      <c r="AD131">
        <f t="shared" si="41"/>
        <v>0.89999999999999947</v>
      </c>
      <c r="AE131">
        <f t="shared" si="42"/>
        <v>6.2299999999999995</v>
      </c>
      <c r="AF131">
        <f t="shared" si="43"/>
        <v>5.080000000000001</v>
      </c>
      <c r="AG131">
        <f t="shared" si="44"/>
        <v>6.0859999999999994</v>
      </c>
      <c r="AH131">
        <f t="shared" si="45"/>
        <v>3.1937142857142868</v>
      </c>
      <c r="AJ131" s="4">
        <f t="shared" ref="AJ131:AJ194" si="47">R131/$P131</f>
        <v>0.43835616438356168</v>
      </c>
      <c r="AK131" s="4">
        <f t="shared" ref="AK131:AK194" si="48">S131/$P131</f>
        <v>-6.8493150684931503E-2</v>
      </c>
      <c r="AL131" s="4">
        <f t="shared" ref="AL131:AL194" si="49">T131/$P131</f>
        <v>0.43287671232876729</v>
      </c>
      <c r="AM131" s="4">
        <f t="shared" ref="AM131:AM194" si="50">U131/$P131</f>
        <v>-0.12328767123287664</v>
      </c>
      <c r="AN131" s="4">
        <f t="shared" ref="AN131:AN194" si="51">V131/$P131</f>
        <v>0.85342465753424657</v>
      </c>
      <c r="AO131" s="4">
        <f t="shared" ref="AO131:AO194" si="52">W131/$P131</f>
        <v>0.69589041095890425</v>
      </c>
      <c r="AP131" s="4">
        <f t="shared" ref="AP131:AP194" si="53">X131/$P131</f>
        <v>0.8336986301369862</v>
      </c>
      <c r="AQ131" s="4">
        <f t="shared" ref="AQ131:AQ194" si="54">Y131/$P131</f>
        <v>0.43749510763209409</v>
      </c>
    </row>
    <row r="132" spans="1:43">
      <c r="A132">
        <v>150</v>
      </c>
      <c r="B132" t="s">
        <v>207</v>
      </c>
      <c r="C132" t="s">
        <v>25</v>
      </c>
      <c r="D132">
        <v>4200</v>
      </c>
      <c r="E132" t="s">
        <v>92</v>
      </c>
      <c r="F132">
        <v>10.967000000000001</v>
      </c>
      <c r="G132" t="s">
        <v>93</v>
      </c>
      <c r="H132">
        <v>6</v>
      </c>
      <c r="I132">
        <v>12.3</v>
      </c>
      <c r="J132">
        <v>7.77</v>
      </c>
      <c r="K132">
        <v>7.4</v>
      </c>
      <c r="L132">
        <v>6.59</v>
      </c>
      <c r="M132">
        <v>7.61</v>
      </c>
      <c r="N132">
        <v>10.77</v>
      </c>
      <c r="O132">
        <f>IFERROR(AVERAGEIF(H132:N132,"&gt;0"),"")</f>
        <v>8.3485714285714288</v>
      </c>
      <c r="P132">
        <v>7.3</v>
      </c>
      <c r="R132">
        <f>IF(H132=0,0,(H132-$P132))</f>
        <v>-1.2999999999999998</v>
      </c>
      <c r="S132">
        <f>IF(I132=0,0,(I132-$P132))</f>
        <v>5.0000000000000009</v>
      </c>
      <c r="T132">
        <f>IF(J132=0,0,(J132-$P132))</f>
        <v>0.46999999999999975</v>
      </c>
      <c r="U132">
        <f>IF(K132=0,0,(K132-$P132))</f>
        <v>0.10000000000000053</v>
      </c>
      <c r="V132">
        <f>IF(L132=0,0,(L132-$P132))</f>
        <v>-0.71</v>
      </c>
      <c r="W132">
        <f>IF(M132=0,0,(M132-$P132))</f>
        <v>0.3100000000000005</v>
      </c>
      <c r="X132">
        <f>IF(N132=0,0,(N132-$P132))</f>
        <v>3.4699999999999998</v>
      </c>
      <c r="Y132">
        <f>IFERROR(IF(O132=0,0,(O132-$P132)),0)</f>
        <v>1.0485714285714289</v>
      </c>
      <c r="AA132">
        <f t="shared" si="46"/>
        <v>1.2999999999999998</v>
      </c>
      <c r="AB132">
        <f t="shared" si="39"/>
        <v>5.0000000000000009</v>
      </c>
      <c r="AC132">
        <f t="shared" si="40"/>
        <v>0.46999999999999975</v>
      </c>
      <c r="AD132">
        <f t="shared" si="41"/>
        <v>0.10000000000000053</v>
      </c>
      <c r="AE132">
        <f t="shared" si="42"/>
        <v>0.71</v>
      </c>
      <c r="AF132">
        <f t="shared" si="43"/>
        <v>0.3100000000000005</v>
      </c>
      <c r="AG132">
        <f t="shared" si="44"/>
        <v>3.4699999999999998</v>
      </c>
      <c r="AH132">
        <f t="shared" si="45"/>
        <v>1.0485714285714289</v>
      </c>
      <c r="AJ132" s="4">
        <f t="shared" si="47"/>
        <v>-0.17808219178082191</v>
      </c>
      <c r="AK132" s="4">
        <f t="shared" si="48"/>
        <v>0.68493150684931525</v>
      </c>
      <c r="AL132" s="4">
        <f t="shared" si="49"/>
        <v>6.4383561643835588E-2</v>
      </c>
      <c r="AM132" s="4">
        <f t="shared" si="50"/>
        <v>1.3698630136986375E-2</v>
      </c>
      <c r="AN132" s="4">
        <f t="shared" si="51"/>
        <v>-9.7260273972602743E-2</v>
      </c>
      <c r="AO132" s="4">
        <f t="shared" si="52"/>
        <v>4.2465753424657603E-2</v>
      </c>
      <c r="AP132" s="4">
        <f t="shared" si="53"/>
        <v>0.47534246575342465</v>
      </c>
      <c r="AQ132" s="4">
        <f t="shared" si="54"/>
        <v>0.14363992172211357</v>
      </c>
    </row>
    <row r="133" spans="1:43">
      <c r="A133">
        <v>86</v>
      </c>
      <c r="B133" t="s">
        <v>143</v>
      </c>
      <c r="C133" t="s">
        <v>45</v>
      </c>
      <c r="D133">
        <v>5000</v>
      </c>
      <c r="E133" t="s">
        <v>39</v>
      </c>
      <c r="F133">
        <v>14.025</v>
      </c>
      <c r="G133" t="s">
        <v>61</v>
      </c>
      <c r="H133">
        <v>18.5</v>
      </c>
      <c r="I133">
        <v>19.2</v>
      </c>
      <c r="J133">
        <v>12.38</v>
      </c>
      <c r="K133">
        <v>18.600000000000001</v>
      </c>
      <c r="L133">
        <v>13.85</v>
      </c>
      <c r="M133">
        <v>12.01</v>
      </c>
      <c r="N133">
        <v>14.493</v>
      </c>
      <c r="O133">
        <f>IFERROR(AVERAGEIF(H133:N133,"&gt;0"),"")</f>
        <v>15.576142857142857</v>
      </c>
      <c r="P133">
        <v>7.2</v>
      </c>
      <c r="R133">
        <f>IF(H133=0,0,(H133-$P133))</f>
        <v>11.3</v>
      </c>
      <c r="S133">
        <f>IF(I133=0,0,(I133-$P133))</f>
        <v>12</v>
      </c>
      <c r="T133">
        <f>IF(J133=0,0,(J133-$P133))</f>
        <v>5.1800000000000006</v>
      </c>
      <c r="U133">
        <f>IF(K133=0,0,(K133-$P133))</f>
        <v>11.400000000000002</v>
      </c>
      <c r="V133">
        <f>IF(L133=0,0,(L133-$P133))</f>
        <v>6.6499999999999995</v>
      </c>
      <c r="W133">
        <f>IF(M133=0,0,(M133-$P133))</f>
        <v>4.8099999999999996</v>
      </c>
      <c r="X133">
        <f>IF(N133=0,0,(N133-$P133))</f>
        <v>7.2930000000000001</v>
      </c>
      <c r="Y133">
        <f>IFERROR(IF(O133=0,0,(O133-$P133)),0)</f>
        <v>8.376142857142856</v>
      </c>
      <c r="AA133">
        <f t="shared" si="46"/>
        <v>11.3</v>
      </c>
      <c r="AB133">
        <f t="shared" si="39"/>
        <v>12</v>
      </c>
      <c r="AC133">
        <f t="shared" si="40"/>
        <v>5.1800000000000006</v>
      </c>
      <c r="AD133">
        <f t="shared" si="41"/>
        <v>11.400000000000002</v>
      </c>
      <c r="AE133">
        <f t="shared" si="42"/>
        <v>6.6499999999999995</v>
      </c>
      <c r="AF133">
        <f t="shared" si="43"/>
        <v>4.8099999999999996</v>
      </c>
      <c r="AG133">
        <f t="shared" si="44"/>
        <v>7.2930000000000001</v>
      </c>
      <c r="AH133">
        <f t="shared" si="45"/>
        <v>8.376142857142856</v>
      </c>
      <c r="AJ133" s="4">
        <f t="shared" si="47"/>
        <v>1.5694444444444444</v>
      </c>
      <c r="AK133" s="4">
        <f t="shared" si="48"/>
        <v>1.6666666666666665</v>
      </c>
      <c r="AL133" s="4">
        <f t="shared" si="49"/>
        <v>0.71944444444444455</v>
      </c>
      <c r="AM133" s="4">
        <f t="shared" si="50"/>
        <v>1.5833333333333335</v>
      </c>
      <c r="AN133" s="4">
        <f t="shared" si="51"/>
        <v>0.92361111111111105</v>
      </c>
      <c r="AO133" s="4">
        <f t="shared" si="52"/>
        <v>0.66805555555555551</v>
      </c>
      <c r="AP133" s="4">
        <f t="shared" si="53"/>
        <v>1.0129166666666667</v>
      </c>
      <c r="AQ133" s="4">
        <f t="shared" si="54"/>
        <v>1.1633531746031744</v>
      </c>
    </row>
    <row r="134" spans="1:43">
      <c r="A134">
        <v>37</v>
      </c>
      <c r="B134" t="s">
        <v>84</v>
      </c>
      <c r="C134" t="s">
        <v>15</v>
      </c>
      <c r="D134">
        <v>6100</v>
      </c>
      <c r="E134" t="s">
        <v>85</v>
      </c>
      <c r="F134">
        <v>8.7669999999999995</v>
      </c>
      <c r="G134" t="s">
        <v>86</v>
      </c>
      <c r="H134">
        <v>18.5</v>
      </c>
      <c r="I134">
        <v>24.8</v>
      </c>
      <c r="J134">
        <v>14.17</v>
      </c>
      <c r="K134">
        <v>22.4</v>
      </c>
      <c r="L134">
        <v>14.03</v>
      </c>
      <c r="M134">
        <v>15.82</v>
      </c>
      <c r="N134">
        <v>11.72</v>
      </c>
      <c r="O134">
        <f>IFERROR(AVERAGEIF(H134:N134,"&gt;0"),"")</f>
        <v>17.348571428571429</v>
      </c>
      <c r="P134">
        <v>7.1</v>
      </c>
      <c r="R134">
        <f>IF(H134=0,0,(H134-$P134))</f>
        <v>11.4</v>
      </c>
      <c r="S134">
        <f>IF(I134=0,0,(I134-$P134))</f>
        <v>17.700000000000003</v>
      </c>
      <c r="T134">
        <f>IF(J134=0,0,(J134-$P134))</f>
        <v>7.07</v>
      </c>
      <c r="U134">
        <f>IF(K134=0,0,(K134-$P134))</f>
        <v>15.299999999999999</v>
      </c>
      <c r="V134">
        <f>IF(L134=0,0,(L134-$P134))</f>
        <v>6.93</v>
      </c>
      <c r="W134">
        <f>IF(M134=0,0,(M134-$P134))</f>
        <v>8.7200000000000006</v>
      </c>
      <c r="X134">
        <f>IF(N134=0,0,(N134-$P134))</f>
        <v>4.620000000000001</v>
      </c>
      <c r="Y134">
        <f>IFERROR(IF(O134=0,0,(O134-$P134)),0)</f>
        <v>10.248571428571429</v>
      </c>
      <c r="AA134">
        <f t="shared" si="46"/>
        <v>11.4</v>
      </c>
      <c r="AB134">
        <f t="shared" si="39"/>
        <v>17.700000000000003</v>
      </c>
      <c r="AC134">
        <f t="shared" si="40"/>
        <v>7.07</v>
      </c>
      <c r="AD134">
        <f t="shared" si="41"/>
        <v>15.299999999999999</v>
      </c>
      <c r="AE134">
        <f t="shared" si="42"/>
        <v>6.93</v>
      </c>
      <c r="AF134">
        <f t="shared" si="43"/>
        <v>8.7200000000000006</v>
      </c>
      <c r="AG134">
        <f t="shared" si="44"/>
        <v>4.620000000000001</v>
      </c>
      <c r="AH134">
        <f t="shared" si="45"/>
        <v>10.248571428571429</v>
      </c>
      <c r="AJ134" s="4">
        <f t="shared" si="47"/>
        <v>1.6056338028169015</v>
      </c>
      <c r="AK134" s="4">
        <f t="shared" si="48"/>
        <v>2.4929577464788739</v>
      </c>
      <c r="AL134" s="4">
        <f t="shared" si="49"/>
        <v>0.99577464788732406</v>
      </c>
      <c r="AM134" s="4">
        <f t="shared" si="50"/>
        <v>2.1549295774647885</v>
      </c>
      <c r="AN134" s="4">
        <f t="shared" si="51"/>
        <v>0.97605633802816905</v>
      </c>
      <c r="AO134" s="4">
        <f t="shared" si="52"/>
        <v>1.2281690140845072</v>
      </c>
      <c r="AP134" s="4">
        <f t="shared" si="53"/>
        <v>0.65070422535211281</v>
      </c>
      <c r="AQ134" s="4">
        <f t="shared" si="54"/>
        <v>1.4434607645875253</v>
      </c>
    </row>
    <row r="135" spans="1:43">
      <c r="A135">
        <v>259</v>
      </c>
      <c r="B135" t="s">
        <v>317</v>
      </c>
      <c r="C135" t="s">
        <v>25</v>
      </c>
      <c r="D135">
        <v>3000</v>
      </c>
      <c r="E135" t="s">
        <v>92</v>
      </c>
      <c r="F135">
        <v>2.5</v>
      </c>
      <c r="G135" t="s">
        <v>99</v>
      </c>
      <c r="L135">
        <v>10.34</v>
      </c>
      <c r="M135">
        <v>9.6999999999999993</v>
      </c>
      <c r="O135">
        <f>IFERROR(AVERAGEIF(H135:N135,"&gt;0"),"")</f>
        <v>10.02</v>
      </c>
      <c r="P135">
        <v>6.9</v>
      </c>
      <c r="R135">
        <f>IF(H135=0,0,(H135-$P135))</f>
        <v>0</v>
      </c>
      <c r="S135">
        <f>IF(I135=0,0,(I135-$P135))</f>
        <v>0</v>
      </c>
      <c r="T135">
        <f>IF(J135=0,0,(J135-$P135))</f>
        <v>0</v>
      </c>
      <c r="U135">
        <f>IF(K135=0,0,(K135-$P135))</f>
        <v>0</v>
      </c>
      <c r="V135">
        <f>IF(L135=0,0,(L135-$P135))</f>
        <v>3.4399999999999995</v>
      </c>
      <c r="W135">
        <f>IF(M135=0,0,(M135-$P135))</f>
        <v>2.7999999999999989</v>
      </c>
      <c r="X135">
        <f>IF(N135=0,0,(N135-$P135))</f>
        <v>0</v>
      </c>
      <c r="Y135">
        <f>IFERROR(IF(O135=0,0,(O135-$P135)),0)</f>
        <v>3.1199999999999992</v>
      </c>
      <c r="AA135">
        <f t="shared" si="46"/>
        <v>0</v>
      </c>
      <c r="AB135">
        <f t="shared" si="39"/>
        <v>0</v>
      </c>
      <c r="AC135">
        <f t="shared" si="40"/>
        <v>0</v>
      </c>
      <c r="AD135">
        <f t="shared" si="41"/>
        <v>0</v>
      </c>
      <c r="AE135">
        <f t="shared" si="42"/>
        <v>3.4399999999999995</v>
      </c>
      <c r="AF135">
        <f t="shared" si="43"/>
        <v>2.7999999999999989</v>
      </c>
      <c r="AG135">
        <f t="shared" si="44"/>
        <v>0</v>
      </c>
      <c r="AH135">
        <f t="shared" si="45"/>
        <v>3.1199999999999992</v>
      </c>
      <c r="AJ135" s="4">
        <f t="shared" si="47"/>
        <v>0</v>
      </c>
      <c r="AK135" s="4">
        <f t="shared" si="48"/>
        <v>0</v>
      </c>
      <c r="AL135" s="4">
        <f t="shared" si="49"/>
        <v>0</v>
      </c>
      <c r="AM135" s="4">
        <f t="shared" si="50"/>
        <v>0</v>
      </c>
      <c r="AN135" s="4">
        <f t="shared" si="51"/>
        <v>0.49855072463768108</v>
      </c>
      <c r="AO135" s="4">
        <f t="shared" si="52"/>
        <v>0.40579710144927517</v>
      </c>
      <c r="AP135" s="4">
        <f t="shared" si="53"/>
        <v>0</v>
      </c>
      <c r="AQ135" s="4">
        <f t="shared" si="54"/>
        <v>0.45217391304347815</v>
      </c>
    </row>
    <row r="136" spans="1:43">
      <c r="A136">
        <v>140</v>
      </c>
      <c r="B136" t="s">
        <v>197</v>
      </c>
      <c r="C136" t="s">
        <v>15</v>
      </c>
      <c r="D136">
        <v>4300</v>
      </c>
      <c r="E136" t="s">
        <v>52</v>
      </c>
      <c r="F136">
        <v>7.85</v>
      </c>
      <c r="G136" t="s">
        <v>53</v>
      </c>
      <c r="H136">
        <v>6</v>
      </c>
      <c r="I136">
        <v>21.2</v>
      </c>
      <c r="J136">
        <v>9.0299999999999994</v>
      </c>
      <c r="K136">
        <v>19.600000000000001</v>
      </c>
      <c r="L136">
        <v>9.9</v>
      </c>
      <c r="M136">
        <v>13.41</v>
      </c>
      <c r="N136">
        <v>8.7720000000000002</v>
      </c>
      <c r="O136">
        <f>IFERROR(AVERAGEIF(H136:N136,"&gt;0"),"")</f>
        <v>12.558857142857144</v>
      </c>
      <c r="P136">
        <v>6.6</v>
      </c>
      <c r="R136">
        <f>IF(H136=0,0,(H136-$P136))</f>
        <v>-0.59999999999999964</v>
      </c>
      <c r="S136">
        <f>IF(I136=0,0,(I136-$P136))</f>
        <v>14.6</v>
      </c>
      <c r="T136">
        <f>IF(J136=0,0,(J136-$P136))</f>
        <v>2.4299999999999997</v>
      </c>
      <c r="U136">
        <f>IF(K136=0,0,(K136-$P136))</f>
        <v>13.000000000000002</v>
      </c>
      <c r="V136">
        <f>IF(L136=0,0,(L136-$P136))</f>
        <v>3.3000000000000007</v>
      </c>
      <c r="W136">
        <f>IF(M136=0,0,(M136-$P136))</f>
        <v>6.8100000000000005</v>
      </c>
      <c r="X136">
        <f>IF(N136=0,0,(N136-$P136))</f>
        <v>2.1720000000000006</v>
      </c>
      <c r="Y136">
        <f>IFERROR(IF(O136=0,0,(O136-$P136)),0)</f>
        <v>5.9588571428571449</v>
      </c>
      <c r="AA136">
        <f t="shared" si="46"/>
        <v>0.59999999999999964</v>
      </c>
      <c r="AB136">
        <f t="shared" si="39"/>
        <v>14.6</v>
      </c>
      <c r="AC136">
        <f t="shared" si="40"/>
        <v>2.4299999999999997</v>
      </c>
      <c r="AD136">
        <f t="shared" si="41"/>
        <v>13.000000000000002</v>
      </c>
      <c r="AE136">
        <f t="shared" si="42"/>
        <v>3.3000000000000007</v>
      </c>
      <c r="AF136">
        <f t="shared" si="43"/>
        <v>6.8100000000000005</v>
      </c>
      <c r="AG136">
        <f t="shared" si="44"/>
        <v>2.1720000000000006</v>
      </c>
      <c r="AH136">
        <f t="shared" si="45"/>
        <v>5.9588571428571449</v>
      </c>
      <c r="AJ136" s="4">
        <f t="shared" si="47"/>
        <v>-9.0909090909090856E-2</v>
      </c>
      <c r="AK136" s="4">
        <f t="shared" si="48"/>
        <v>2.2121212121212124</v>
      </c>
      <c r="AL136" s="4">
        <f t="shared" si="49"/>
        <v>0.36818181818181817</v>
      </c>
      <c r="AM136" s="4">
        <f t="shared" si="50"/>
        <v>1.9696969696969702</v>
      </c>
      <c r="AN136" s="4">
        <f t="shared" si="51"/>
        <v>0.50000000000000011</v>
      </c>
      <c r="AO136" s="4">
        <f t="shared" si="52"/>
        <v>1.031818181818182</v>
      </c>
      <c r="AP136" s="4">
        <f t="shared" si="53"/>
        <v>0.32909090909090921</v>
      </c>
      <c r="AQ136" s="4">
        <f t="shared" si="54"/>
        <v>0.90285714285714325</v>
      </c>
    </row>
    <row r="137" spans="1:43">
      <c r="A137">
        <v>304</v>
      </c>
      <c r="B137" t="s">
        <v>362</v>
      </c>
      <c r="C137" t="s">
        <v>15</v>
      </c>
      <c r="D137">
        <v>3000</v>
      </c>
      <c r="E137" t="s">
        <v>30</v>
      </c>
      <c r="F137">
        <v>2.7749999999999999</v>
      </c>
      <c r="G137" t="s">
        <v>31</v>
      </c>
      <c r="J137">
        <v>3.54</v>
      </c>
      <c r="L137">
        <v>2.67</v>
      </c>
      <c r="N137">
        <v>4.3890000000000002</v>
      </c>
      <c r="O137">
        <f>IFERROR(AVERAGEIF(H137:N137,"&gt;0"),"")</f>
        <v>3.5329999999999999</v>
      </c>
      <c r="P137">
        <v>6.6</v>
      </c>
      <c r="R137">
        <f>IF(H137=0,0,(H137-$P137))</f>
        <v>0</v>
      </c>
      <c r="S137">
        <f>IF(I137=0,0,(I137-$P137))</f>
        <v>0</v>
      </c>
      <c r="T137">
        <f>IF(J137=0,0,(J137-$P137))</f>
        <v>-3.0599999999999996</v>
      </c>
      <c r="U137">
        <f>IF(K137=0,0,(K137-$P137))</f>
        <v>0</v>
      </c>
      <c r="V137">
        <f>IF(L137=0,0,(L137-$P137))</f>
        <v>-3.9299999999999997</v>
      </c>
      <c r="W137">
        <f>IF(M137=0,0,(M137-$P137))</f>
        <v>0</v>
      </c>
      <c r="X137">
        <f>IF(N137=0,0,(N137-$P137))</f>
        <v>-2.2109999999999994</v>
      </c>
      <c r="Y137">
        <f>IFERROR(IF(O137=0,0,(O137-$P137)),0)</f>
        <v>-3.0669999999999997</v>
      </c>
      <c r="AA137">
        <f t="shared" si="46"/>
        <v>0</v>
      </c>
      <c r="AB137">
        <f t="shared" si="39"/>
        <v>0</v>
      </c>
      <c r="AC137">
        <f t="shared" si="40"/>
        <v>3.0599999999999996</v>
      </c>
      <c r="AD137">
        <f t="shared" si="41"/>
        <v>0</v>
      </c>
      <c r="AE137">
        <f t="shared" si="42"/>
        <v>3.9299999999999997</v>
      </c>
      <c r="AF137">
        <f t="shared" si="43"/>
        <v>0</v>
      </c>
      <c r="AG137">
        <f t="shared" si="44"/>
        <v>2.2109999999999994</v>
      </c>
      <c r="AH137">
        <f t="shared" si="45"/>
        <v>3.0669999999999997</v>
      </c>
      <c r="AJ137" s="4">
        <f t="shared" si="47"/>
        <v>0</v>
      </c>
      <c r="AK137" s="4">
        <f t="shared" si="48"/>
        <v>0</v>
      </c>
      <c r="AL137" s="4">
        <f t="shared" si="49"/>
        <v>-0.46363636363636362</v>
      </c>
      <c r="AM137" s="4">
        <f t="shared" si="50"/>
        <v>0</v>
      </c>
      <c r="AN137" s="4">
        <f t="shared" si="51"/>
        <v>-0.59545454545454546</v>
      </c>
      <c r="AO137" s="4">
        <f t="shared" si="52"/>
        <v>0</v>
      </c>
      <c r="AP137" s="4">
        <f t="shared" si="53"/>
        <v>-0.33499999999999991</v>
      </c>
      <c r="AQ137" s="4">
        <f t="shared" si="54"/>
        <v>-0.46469696969696966</v>
      </c>
    </row>
    <row r="138" spans="1:43">
      <c r="A138">
        <v>66</v>
      </c>
      <c r="B138" t="s">
        <v>122</v>
      </c>
      <c r="C138" t="s">
        <v>45</v>
      </c>
      <c r="D138">
        <v>5200</v>
      </c>
      <c r="E138" t="s">
        <v>39</v>
      </c>
      <c r="F138">
        <v>16.574999999999999</v>
      </c>
      <c r="G138" t="s">
        <v>40</v>
      </c>
      <c r="H138">
        <v>18</v>
      </c>
      <c r="I138">
        <v>17</v>
      </c>
      <c r="J138">
        <v>16.079999999999998</v>
      </c>
      <c r="K138">
        <v>15.5</v>
      </c>
      <c r="L138">
        <v>12.62</v>
      </c>
      <c r="M138">
        <v>12.48</v>
      </c>
      <c r="N138">
        <v>12.923</v>
      </c>
      <c r="O138">
        <f>IFERROR(AVERAGEIF(H138:N138,"&gt;0"),"")</f>
        <v>14.943285714285716</v>
      </c>
      <c r="P138">
        <v>6.5</v>
      </c>
      <c r="R138">
        <f>IF(H138=0,0,(H138-$P138))</f>
        <v>11.5</v>
      </c>
      <c r="S138">
        <f>IF(I138=0,0,(I138-$P138))</f>
        <v>10.5</v>
      </c>
      <c r="T138">
        <f>IF(J138=0,0,(J138-$P138))</f>
        <v>9.5799999999999983</v>
      </c>
      <c r="U138">
        <f>IF(K138=0,0,(K138-$P138))</f>
        <v>9</v>
      </c>
      <c r="V138">
        <f>IF(L138=0,0,(L138-$P138))</f>
        <v>6.1199999999999992</v>
      </c>
      <c r="W138">
        <f>IF(M138=0,0,(M138-$P138))</f>
        <v>5.98</v>
      </c>
      <c r="X138">
        <f>IF(N138=0,0,(N138-$P138))</f>
        <v>6.423</v>
      </c>
      <c r="Y138">
        <f>IFERROR(IF(O138=0,0,(O138-$P138)),0)</f>
        <v>8.4432857142857163</v>
      </c>
      <c r="AA138">
        <f t="shared" si="46"/>
        <v>11.5</v>
      </c>
      <c r="AB138">
        <f t="shared" si="39"/>
        <v>10.5</v>
      </c>
      <c r="AC138">
        <f t="shared" si="40"/>
        <v>9.5799999999999983</v>
      </c>
      <c r="AD138">
        <f t="shared" si="41"/>
        <v>9</v>
      </c>
      <c r="AE138">
        <f t="shared" si="42"/>
        <v>6.1199999999999992</v>
      </c>
      <c r="AF138">
        <f t="shared" si="43"/>
        <v>5.98</v>
      </c>
      <c r="AG138">
        <f t="shared" si="44"/>
        <v>6.423</v>
      </c>
      <c r="AH138">
        <f t="shared" si="45"/>
        <v>8.4432857142857163</v>
      </c>
      <c r="AJ138" s="4">
        <f t="shared" si="47"/>
        <v>1.7692307692307692</v>
      </c>
      <c r="AK138" s="4">
        <f t="shared" si="48"/>
        <v>1.6153846153846154</v>
      </c>
      <c r="AL138" s="4">
        <f t="shared" si="49"/>
        <v>1.4738461538461536</v>
      </c>
      <c r="AM138" s="4">
        <f t="shared" si="50"/>
        <v>1.3846153846153846</v>
      </c>
      <c r="AN138" s="4">
        <f t="shared" si="51"/>
        <v>0.94153846153846144</v>
      </c>
      <c r="AO138" s="4">
        <f t="shared" si="52"/>
        <v>0.92</v>
      </c>
      <c r="AP138" s="4">
        <f t="shared" si="53"/>
        <v>0.98815384615384616</v>
      </c>
      <c r="AQ138" s="4">
        <f t="shared" si="54"/>
        <v>1.2989670329670333</v>
      </c>
    </row>
    <row r="139" spans="1:43">
      <c r="A139">
        <v>258</v>
      </c>
      <c r="B139" t="s">
        <v>316</v>
      </c>
      <c r="C139" t="s">
        <v>25</v>
      </c>
      <c r="D139">
        <v>3000</v>
      </c>
      <c r="E139" t="s">
        <v>42</v>
      </c>
      <c r="F139">
        <v>6.0250000000000004</v>
      </c>
      <c r="G139" t="s">
        <v>58</v>
      </c>
      <c r="I139">
        <v>2.6</v>
      </c>
      <c r="J139">
        <v>8.6300000000000008</v>
      </c>
      <c r="K139">
        <v>2.7</v>
      </c>
      <c r="L139">
        <v>3.38</v>
      </c>
      <c r="N139">
        <v>5.8330000000000002</v>
      </c>
      <c r="O139">
        <f>IFERROR(AVERAGEIF(H139:N139,"&gt;0"),"")</f>
        <v>4.6286000000000005</v>
      </c>
      <c r="P139">
        <v>6.4</v>
      </c>
      <c r="R139">
        <f>IF(H139=0,0,(H139-$P139))</f>
        <v>0</v>
      </c>
      <c r="S139">
        <f>IF(I139=0,0,(I139-$P139))</f>
        <v>-3.8000000000000003</v>
      </c>
      <c r="T139">
        <f>IF(J139=0,0,(J139-$P139))</f>
        <v>2.2300000000000004</v>
      </c>
      <c r="U139">
        <f>IF(K139=0,0,(K139-$P139))</f>
        <v>-3.7</v>
      </c>
      <c r="V139">
        <f>IF(L139=0,0,(L139-$P139))</f>
        <v>-3.0200000000000005</v>
      </c>
      <c r="W139">
        <f>IF(M139=0,0,(M139-$P139))</f>
        <v>0</v>
      </c>
      <c r="X139">
        <f>IF(N139=0,0,(N139-$P139))</f>
        <v>-0.56700000000000017</v>
      </c>
      <c r="Y139">
        <f>IFERROR(IF(O139=0,0,(O139-$P139)),0)</f>
        <v>-1.7713999999999999</v>
      </c>
      <c r="AA139">
        <f t="shared" si="46"/>
        <v>0</v>
      </c>
      <c r="AB139">
        <f t="shared" si="39"/>
        <v>3.8000000000000003</v>
      </c>
      <c r="AC139">
        <f t="shared" si="40"/>
        <v>2.2300000000000004</v>
      </c>
      <c r="AD139">
        <f t="shared" si="41"/>
        <v>3.7</v>
      </c>
      <c r="AE139">
        <f t="shared" si="42"/>
        <v>3.0200000000000005</v>
      </c>
      <c r="AF139">
        <f t="shared" si="43"/>
        <v>0</v>
      </c>
      <c r="AG139">
        <f t="shared" si="44"/>
        <v>0.56700000000000017</v>
      </c>
      <c r="AH139">
        <f t="shared" si="45"/>
        <v>1.7713999999999999</v>
      </c>
      <c r="AJ139" s="4">
        <f t="shared" si="47"/>
        <v>0</v>
      </c>
      <c r="AK139" s="4">
        <f t="shared" si="48"/>
        <v>-0.59375</v>
      </c>
      <c r="AL139" s="4">
        <f t="shared" si="49"/>
        <v>0.34843750000000007</v>
      </c>
      <c r="AM139" s="4">
        <f t="shared" si="50"/>
        <v>-0.578125</v>
      </c>
      <c r="AN139" s="4">
        <f t="shared" si="51"/>
        <v>-0.47187500000000004</v>
      </c>
      <c r="AO139" s="4">
        <f t="shared" si="52"/>
        <v>0</v>
      </c>
      <c r="AP139" s="4">
        <f t="shared" si="53"/>
        <v>-8.8593750000000027E-2</v>
      </c>
      <c r="AQ139" s="4">
        <f t="shared" si="54"/>
        <v>-0.27678124999999998</v>
      </c>
    </row>
    <row r="140" spans="1:43">
      <c r="A140">
        <v>408</v>
      </c>
      <c r="B140" t="s">
        <v>465</v>
      </c>
      <c r="C140" t="s">
        <v>45</v>
      </c>
      <c r="D140">
        <v>2500</v>
      </c>
      <c r="E140" t="s">
        <v>30</v>
      </c>
      <c r="F140">
        <v>2.2749999999999999</v>
      </c>
      <c r="G140" t="s">
        <v>71</v>
      </c>
      <c r="H140">
        <v>4.5</v>
      </c>
      <c r="I140">
        <v>5.8</v>
      </c>
      <c r="J140">
        <v>4.28</v>
      </c>
      <c r="K140">
        <v>5.9</v>
      </c>
      <c r="L140">
        <v>4.47</v>
      </c>
      <c r="M140">
        <v>5.15</v>
      </c>
      <c r="N140">
        <v>6.0449999999999999</v>
      </c>
      <c r="O140">
        <f>IFERROR(AVERAGEIF(H140:N140,"&gt;0"),"")</f>
        <v>5.1635714285714291</v>
      </c>
      <c r="P140">
        <v>6.3</v>
      </c>
      <c r="R140">
        <f>IF(H140=0,0,(H140-$P140))</f>
        <v>-1.7999999999999998</v>
      </c>
      <c r="S140">
        <f>IF(I140=0,0,(I140-$P140))</f>
        <v>-0.5</v>
      </c>
      <c r="T140">
        <f>IF(J140=0,0,(J140-$P140))</f>
        <v>-2.0199999999999996</v>
      </c>
      <c r="U140">
        <f>IF(K140=0,0,(K140-$P140))</f>
        <v>-0.39999999999999947</v>
      </c>
      <c r="V140">
        <f>IF(L140=0,0,(L140-$P140))</f>
        <v>-1.83</v>
      </c>
      <c r="W140">
        <f>IF(M140=0,0,(M140-$P140))</f>
        <v>-1.1499999999999995</v>
      </c>
      <c r="X140">
        <f>IF(N140=0,0,(N140-$P140))</f>
        <v>-0.25499999999999989</v>
      </c>
      <c r="Y140">
        <f>IFERROR(IF(O140=0,0,(O140-$P140)),0)</f>
        <v>-1.1364285714285707</v>
      </c>
      <c r="AA140">
        <f t="shared" si="46"/>
        <v>1.7999999999999998</v>
      </c>
      <c r="AB140">
        <f t="shared" si="39"/>
        <v>0.5</v>
      </c>
      <c r="AC140">
        <f t="shared" si="40"/>
        <v>2.0199999999999996</v>
      </c>
      <c r="AD140">
        <f t="shared" si="41"/>
        <v>0.39999999999999947</v>
      </c>
      <c r="AE140">
        <f t="shared" si="42"/>
        <v>1.83</v>
      </c>
      <c r="AF140">
        <f t="shared" si="43"/>
        <v>1.1499999999999995</v>
      </c>
      <c r="AG140">
        <f t="shared" si="44"/>
        <v>0.25499999999999989</v>
      </c>
      <c r="AH140">
        <f t="shared" si="45"/>
        <v>1.1364285714285707</v>
      </c>
      <c r="AJ140" s="4">
        <f t="shared" si="47"/>
        <v>-0.2857142857142857</v>
      </c>
      <c r="AK140" s="4">
        <f t="shared" si="48"/>
        <v>-7.9365079365079361E-2</v>
      </c>
      <c r="AL140" s="4">
        <f t="shared" si="49"/>
        <v>-0.32063492063492055</v>
      </c>
      <c r="AM140" s="4">
        <f t="shared" si="50"/>
        <v>-6.3492063492063405E-2</v>
      </c>
      <c r="AN140" s="4">
        <f t="shared" si="51"/>
        <v>-0.2904761904761905</v>
      </c>
      <c r="AO140" s="4">
        <f t="shared" si="52"/>
        <v>-0.18253968253968247</v>
      </c>
      <c r="AP140" s="4">
        <f t="shared" si="53"/>
        <v>-4.0476190476190457E-2</v>
      </c>
      <c r="AQ140" s="4">
        <f t="shared" si="54"/>
        <v>-0.18038548752834455</v>
      </c>
    </row>
    <row r="141" spans="1:43">
      <c r="A141">
        <v>147</v>
      </c>
      <c r="B141" t="s">
        <v>204</v>
      </c>
      <c r="C141" t="s">
        <v>15</v>
      </c>
      <c r="D141">
        <v>4200</v>
      </c>
      <c r="E141" t="s">
        <v>19</v>
      </c>
      <c r="F141">
        <v>9.625</v>
      </c>
      <c r="G141" t="s">
        <v>118</v>
      </c>
      <c r="H141">
        <v>8</v>
      </c>
      <c r="I141">
        <v>6.2</v>
      </c>
      <c r="J141">
        <v>7.52</v>
      </c>
      <c r="K141">
        <v>5.0999999999999996</v>
      </c>
      <c r="L141">
        <v>8.91</v>
      </c>
      <c r="M141">
        <v>12.43</v>
      </c>
      <c r="N141">
        <v>7.4450000000000003</v>
      </c>
      <c r="O141">
        <f>IFERROR(AVERAGEIF(H141:N141,"&gt;0"),"")</f>
        <v>7.9435714285714294</v>
      </c>
      <c r="P141">
        <v>6.2</v>
      </c>
      <c r="R141">
        <f>IF(H141=0,0,(H141-$P141))</f>
        <v>1.7999999999999998</v>
      </c>
      <c r="S141">
        <f>IF(I141=0,0,(I141-$P141))</f>
        <v>0</v>
      </c>
      <c r="T141">
        <f>IF(J141=0,0,(J141-$P141))</f>
        <v>1.3199999999999994</v>
      </c>
      <c r="U141">
        <f>IF(K141=0,0,(K141-$P141))</f>
        <v>-1.1000000000000005</v>
      </c>
      <c r="V141">
        <f>IF(L141=0,0,(L141-$P141))</f>
        <v>2.71</v>
      </c>
      <c r="W141">
        <f>IF(M141=0,0,(M141-$P141))</f>
        <v>6.2299999999999995</v>
      </c>
      <c r="X141">
        <f>IF(N141=0,0,(N141-$P141))</f>
        <v>1.2450000000000001</v>
      </c>
      <c r="Y141">
        <f>IFERROR(IF(O141=0,0,(O141-$P141)),0)</f>
        <v>1.7435714285714292</v>
      </c>
      <c r="AA141">
        <f t="shared" si="46"/>
        <v>1.7999999999999998</v>
      </c>
      <c r="AB141">
        <f t="shared" si="39"/>
        <v>0</v>
      </c>
      <c r="AC141">
        <f t="shared" si="40"/>
        <v>1.3199999999999994</v>
      </c>
      <c r="AD141">
        <f t="shared" si="41"/>
        <v>1.1000000000000005</v>
      </c>
      <c r="AE141">
        <f t="shared" si="42"/>
        <v>2.71</v>
      </c>
      <c r="AF141">
        <f t="shared" si="43"/>
        <v>6.2299999999999995</v>
      </c>
      <c r="AG141">
        <f t="shared" si="44"/>
        <v>1.2450000000000001</v>
      </c>
      <c r="AH141">
        <f t="shared" si="45"/>
        <v>1.7435714285714292</v>
      </c>
      <c r="AJ141" s="4">
        <f t="shared" si="47"/>
        <v>0.29032258064516125</v>
      </c>
      <c r="AK141" s="4">
        <f t="shared" si="48"/>
        <v>0</v>
      </c>
      <c r="AL141" s="4">
        <f t="shared" si="49"/>
        <v>0.21290322580645152</v>
      </c>
      <c r="AM141" s="4">
        <f t="shared" si="50"/>
        <v>-0.17741935483870977</v>
      </c>
      <c r="AN141" s="4">
        <f t="shared" si="51"/>
        <v>0.43709677419354837</v>
      </c>
      <c r="AO141" s="4">
        <f t="shared" si="52"/>
        <v>1.0048387096774192</v>
      </c>
      <c r="AP141" s="4">
        <f t="shared" si="53"/>
        <v>0.20080645161290323</v>
      </c>
      <c r="AQ141" s="4">
        <f t="shared" si="54"/>
        <v>0.28122119815668212</v>
      </c>
    </row>
    <row r="142" spans="1:43">
      <c r="A142">
        <v>199</v>
      </c>
      <c r="B142" t="s">
        <v>257</v>
      </c>
      <c r="C142" t="s">
        <v>15</v>
      </c>
      <c r="D142">
        <v>3300</v>
      </c>
      <c r="E142" t="s">
        <v>52</v>
      </c>
      <c r="F142">
        <v>5.1749999999999998</v>
      </c>
      <c r="G142" t="s">
        <v>74</v>
      </c>
      <c r="I142">
        <v>3.4</v>
      </c>
      <c r="J142">
        <v>5.38</v>
      </c>
      <c r="K142">
        <v>2.7</v>
      </c>
      <c r="L142">
        <v>4.6500000000000004</v>
      </c>
      <c r="M142">
        <v>11.01</v>
      </c>
      <c r="N142">
        <v>5.6509999999999998</v>
      </c>
      <c r="O142">
        <f>IFERROR(AVERAGEIF(H142:N142,"&gt;0"),"")</f>
        <v>5.4651666666666658</v>
      </c>
      <c r="P142">
        <v>6.2</v>
      </c>
      <c r="R142">
        <f>IF(H142=0,0,(H142-$P142))</f>
        <v>0</v>
      </c>
      <c r="S142">
        <f>IF(I142=0,0,(I142-$P142))</f>
        <v>-2.8000000000000003</v>
      </c>
      <c r="T142">
        <f>IF(J142=0,0,(J142-$P142))</f>
        <v>-0.82000000000000028</v>
      </c>
      <c r="U142">
        <f>IF(K142=0,0,(K142-$P142))</f>
        <v>-3.5</v>
      </c>
      <c r="V142">
        <f>IF(L142=0,0,(L142-$P142))</f>
        <v>-1.5499999999999998</v>
      </c>
      <c r="W142">
        <f>IF(M142=0,0,(M142-$P142))</f>
        <v>4.8099999999999996</v>
      </c>
      <c r="X142">
        <f>IF(N142=0,0,(N142-$P142))</f>
        <v>-0.54900000000000038</v>
      </c>
      <c r="Y142">
        <f>IFERROR(IF(O142=0,0,(O142-$P142)),0)</f>
        <v>-0.73483333333333434</v>
      </c>
      <c r="AA142">
        <f t="shared" si="46"/>
        <v>0</v>
      </c>
      <c r="AB142">
        <f t="shared" si="39"/>
        <v>2.8000000000000003</v>
      </c>
      <c r="AC142">
        <f t="shared" si="40"/>
        <v>0.82000000000000028</v>
      </c>
      <c r="AD142">
        <f t="shared" si="41"/>
        <v>3.5</v>
      </c>
      <c r="AE142">
        <f t="shared" si="42"/>
        <v>1.5499999999999998</v>
      </c>
      <c r="AF142">
        <f t="shared" si="43"/>
        <v>4.8099999999999996</v>
      </c>
      <c r="AG142">
        <f t="shared" si="44"/>
        <v>0.54900000000000038</v>
      </c>
      <c r="AH142">
        <f t="shared" si="45"/>
        <v>0.73483333333333434</v>
      </c>
      <c r="AJ142" s="4">
        <f t="shared" si="47"/>
        <v>0</v>
      </c>
      <c r="AK142" s="4">
        <f t="shared" si="48"/>
        <v>-0.45161290322580649</v>
      </c>
      <c r="AL142" s="4">
        <f t="shared" si="49"/>
        <v>-0.13225806451612906</v>
      </c>
      <c r="AM142" s="4">
        <f t="shared" si="50"/>
        <v>-0.56451612903225801</v>
      </c>
      <c r="AN142" s="4">
        <f t="shared" si="51"/>
        <v>-0.24999999999999997</v>
      </c>
      <c r="AO142" s="4">
        <f t="shared" si="52"/>
        <v>0.77580645161290318</v>
      </c>
      <c r="AP142" s="4">
        <f t="shared" si="53"/>
        <v>-8.8548387096774248E-2</v>
      </c>
      <c r="AQ142" s="4">
        <f t="shared" si="54"/>
        <v>-0.11852150537634425</v>
      </c>
    </row>
    <row r="143" spans="1:43">
      <c r="A143">
        <v>35</v>
      </c>
      <c r="B143" t="s">
        <v>82</v>
      </c>
      <c r="C143" t="s">
        <v>45</v>
      </c>
      <c r="D143">
        <v>6100</v>
      </c>
      <c r="E143" t="s">
        <v>42</v>
      </c>
      <c r="F143">
        <v>11.85</v>
      </c>
      <c r="G143" t="s">
        <v>58</v>
      </c>
      <c r="H143">
        <v>10.5</v>
      </c>
      <c r="I143">
        <v>20.6</v>
      </c>
      <c r="J143">
        <v>11.21</v>
      </c>
      <c r="K143">
        <v>19.3</v>
      </c>
      <c r="L143">
        <v>10.79</v>
      </c>
      <c r="M143">
        <v>8.81</v>
      </c>
      <c r="N143">
        <v>11.955</v>
      </c>
      <c r="O143">
        <f>IFERROR(AVERAGEIF(H143:N143,"&gt;0"),"")</f>
        <v>13.309285714285716</v>
      </c>
      <c r="P143">
        <v>6</v>
      </c>
      <c r="R143">
        <f>IF(H143=0,0,(H143-$P143))</f>
        <v>4.5</v>
      </c>
      <c r="S143">
        <f>IF(I143=0,0,(I143-$P143))</f>
        <v>14.600000000000001</v>
      </c>
      <c r="T143">
        <f>IF(J143=0,0,(J143-$P143))</f>
        <v>5.2100000000000009</v>
      </c>
      <c r="U143">
        <f>IF(K143=0,0,(K143-$P143))</f>
        <v>13.3</v>
      </c>
      <c r="V143">
        <f>IF(L143=0,0,(L143-$P143))</f>
        <v>4.7899999999999991</v>
      </c>
      <c r="W143">
        <f>IF(M143=0,0,(M143-$P143))</f>
        <v>2.8100000000000005</v>
      </c>
      <c r="X143">
        <f>IF(N143=0,0,(N143-$P143))</f>
        <v>5.9550000000000001</v>
      </c>
      <c r="Y143">
        <f>IFERROR(IF(O143=0,0,(O143-$P143)),0)</f>
        <v>7.3092857142857159</v>
      </c>
      <c r="AA143">
        <f t="shared" si="46"/>
        <v>4.5</v>
      </c>
      <c r="AB143">
        <f t="shared" si="39"/>
        <v>14.600000000000001</v>
      </c>
      <c r="AC143">
        <f t="shared" si="40"/>
        <v>5.2100000000000009</v>
      </c>
      <c r="AD143">
        <f t="shared" si="41"/>
        <v>13.3</v>
      </c>
      <c r="AE143">
        <f t="shared" si="42"/>
        <v>4.7899999999999991</v>
      </c>
      <c r="AF143">
        <f t="shared" si="43"/>
        <v>2.8100000000000005</v>
      </c>
      <c r="AG143">
        <f t="shared" si="44"/>
        <v>5.9550000000000001</v>
      </c>
      <c r="AH143">
        <f t="shared" si="45"/>
        <v>7.3092857142857159</v>
      </c>
      <c r="AJ143" s="4">
        <f t="shared" si="47"/>
        <v>0.75</v>
      </c>
      <c r="AK143" s="4">
        <f t="shared" si="48"/>
        <v>2.4333333333333336</v>
      </c>
      <c r="AL143" s="4">
        <f t="shared" si="49"/>
        <v>0.86833333333333351</v>
      </c>
      <c r="AM143" s="4">
        <f t="shared" si="50"/>
        <v>2.2166666666666668</v>
      </c>
      <c r="AN143" s="4">
        <f t="shared" si="51"/>
        <v>0.79833333333333323</v>
      </c>
      <c r="AO143" s="4">
        <f t="shared" si="52"/>
        <v>0.46833333333333343</v>
      </c>
      <c r="AP143" s="4">
        <f t="shared" si="53"/>
        <v>0.99250000000000005</v>
      </c>
      <c r="AQ143" s="4">
        <f t="shared" si="54"/>
        <v>1.2182142857142859</v>
      </c>
    </row>
    <row r="144" spans="1:43">
      <c r="A144">
        <v>57</v>
      </c>
      <c r="B144" t="s">
        <v>111</v>
      </c>
      <c r="C144" t="s">
        <v>15</v>
      </c>
      <c r="D144">
        <v>5400</v>
      </c>
      <c r="E144" t="s">
        <v>92</v>
      </c>
      <c r="F144">
        <v>16.867000000000001</v>
      </c>
      <c r="G144" t="s">
        <v>93</v>
      </c>
      <c r="H144">
        <v>13</v>
      </c>
      <c r="I144">
        <v>9.5</v>
      </c>
      <c r="J144">
        <v>10.28</v>
      </c>
      <c r="K144">
        <v>8.9</v>
      </c>
      <c r="L144">
        <v>13.53</v>
      </c>
      <c r="M144">
        <v>11.36</v>
      </c>
      <c r="N144">
        <v>10.351800000000001</v>
      </c>
      <c r="O144">
        <f>IFERROR(AVERAGEIF(H144:N144,"&gt;0"),"")</f>
        <v>10.98882857142857</v>
      </c>
      <c r="P144">
        <v>6</v>
      </c>
      <c r="R144">
        <f>IF(H144=0,0,(H144-$P144))</f>
        <v>7</v>
      </c>
      <c r="S144">
        <f>IF(I144=0,0,(I144-$P144))</f>
        <v>3.5</v>
      </c>
      <c r="T144">
        <f>IF(J144=0,0,(J144-$P144))</f>
        <v>4.2799999999999994</v>
      </c>
      <c r="U144">
        <f>IF(K144=0,0,(K144-$P144))</f>
        <v>2.9000000000000004</v>
      </c>
      <c r="V144">
        <f>IF(L144=0,0,(L144-$P144))</f>
        <v>7.5299999999999994</v>
      </c>
      <c r="W144">
        <f>IF(M144=0,0,(M144-$P144))</f>
        <v>5.3599999999999994</v>
      </c>
      <c r="X144">
        <f>IF(N144=0,0,(N144-$P144))</f>
        <v>4.3518000000000008</v>
      </c>
      <c r="Y144">
        <f>IFERROR(IF(O144=0,0,(O144-$P144)),0)</f>
        <v>4.9888285714285701</v>
      </c>
      <c r="AA144">
        <f t="shared" si="46"/>
        <v>7</v>
      </c>
      <c r="AB144">
        <f t="shared" si="39"/>
        <v>3.5</v>
      </c>
      <c r="AC144">
        <f t="shared" si="40"/>
        <v>4.2799999999999994</v>
      </c>
      <c r="AD144">
        <f t="shared" si="41"/>
        <v>2.9000000000000004</v>
      </c>
      <c r="AE144">
        <f t="shared" si="42"/>
        <v>7.5299999999999994</v>
      </c>
      <c r="AF144">
        <f t="shared" si="43"/>
        <v>5.3599999999999994</v>
      </c>
      <c r="AG144">
        <f t="shared" si="44"/>
        <v>4.3518000000000008</v>
      </c>
      <c r="AH144">
        <f t="shared" si="45"/>
        <v>4.9888285714285701</v>
      </c>
      <c r="AJ144" s="4">
        <f t="shared" si="47"/>
        <v>1.1666666666666667</v>
      </c>
      <c r="AK144" s="4">
        <f t="shared" si="48"/>
        <v>0.58333333333333337</v>
      </c>
      <c r="AL144" s="4">
        <f t="shared" si="49"/>
        <v>0.71333333333333326</v>
      </c>
      <c r="AM144" s="4">
        <f t="shared" si="50"/>
        <v>0.48333333333333339</v>
      </c>
      <c r="AN144" s="4">
        <f t="shared" si="51"/>
        <v>1.2549999999999999</v>
      </c>
      <c r="AO144" s="4">
        <f t="shared" si="52"/>
        <v>0.8933333333333332</v>
      </c>
      <c r="AP144" s="4">
        <f t="shared" si="53"/>
        <v>0.72530000000000017</v>
      </c>
      <c r="AQ144" s="4">
        <f t="shared" si="54"/>
        <v>0.83147142857142831</v>
      </c>
    </row>
    <row r="145" spans="1:43">
      <c r="A145">
        <v>62</v>
      </c>
      <c r="B145" t="s">
        <v>116</v>
      </c>
      <c r="C145" t="s">
        <v>25</v>
      </c>
      <c r="D145">
        <v>5300</v>
      </c>
      <c r="E145" t="s">
        <v>30</v>
      </c>
      <c r="F145">
        <v>6.1</v>
      </c>
      <c r="G145" t="s">
        <v>31</v>
      </c>
      <c r="H145">
        <v>7</v>
      </c>
      <c r="I145">
        <v>15.3</v>
      </c>
      <c r="J145">
        <v>10.85</v>
      </c>
      <c r="K145">
        <v>15.6</v>
      </c>
      <c r="L145">
        <v>11.47</v>
      </c>
      <c r="M145">
        <v>8.4600000000000009</v>
      </c>
      <c r="N145">
        <v>9.2149999999999999</v>
      </c>
      <c r="O145">
        <f>IFERROR(AVERAGEIF(H145:N145,"&gt;0"),"")</f>
        <v>11.127857142857144</v>
      </c>
      <c r="P145">
        <v>6</v>
      </c>
      <c r="R145">
        <f>IF(H145=0,0,(H145-$P145))</f>
        <v>1</v>
      </c>
      <c r="S145">
        <f>IF(I145=0,0,(I145-$P145))</f>
        <v>9.3000000000000007</v>
      </c>
      <c r="T145">
        <f>IF(J145=0,0,(J145-$P145))</f>
        <v>4.8499999999999996</v>
      </c>
      <c r="U145">
        <f>IF(K145=0,0,(K145-$P145))</f>
        <v>9.6</v>
      </c>
      <c r="V145">
        <f>IF(L145=0,0,(L145-$P145))</f>
        <v>5.4700000000000006</v>
      </c>
      <c r="W145">
        <f>IF(M145=0,0,(M145-$P145))</f>
        <v>2.4600000000000009</v>
      </c>
      <c r="X145">
        <f>IF(N145=0,0,(N145-$P145))</f>
        <v>3.2149999999999999</v>
      </c>
      <c r="Y145">
        <f>IFERROR(IF(O145=0,0,(O145-$P145)),0)</f>
        <v>5.1278571428571436</v>
      </c>
      <c r="AA145">
        <f t="shared" si="46"/>
        <v>1</v>
      </c>
      <c r="AB145">
        <f t="shared" si="39"/>
        <v>9.3000000000000007</v>
      </c>
      <c r="AC145">
        <f t="shared" si="40"/>
        <v>4.8499999999999996</v>
      </c>
      <c r="AD145">
        <f t="shared" si="41"/>
        <v>9.6</v>
      </c>
      <c r="AE145">
        <f t="shared" si="42"/>
        <v>5.4700000000000006</v>
      </c>
      <c r="AF145">
        <f t="shared" si="43"/>
        <v>2.4600000000000009</v>
      </c>
      <c r="AG145">
        <f t="shared" si="44"/>
        <v>3.2149999999999999</v>
      </c>
      <c r="AH145">
        <f t="shared" si="45"/>
        <v>5.1278571428571436</v>
      </c>
      <c r="AJ145" s="4">
        <f t="shared" si="47"/>
        <v>0.16666666666666666</v>
      </c>
      <c r="AK145" s="4">
        <f t="shared" si="48"/>
        <v>1.55</v>
      </c>
      <c r="AL145" s="4">
        <f t="shared" si="49"/>
        <v>0.80833333333333324</v>
      </c>
      <c r="AM145" s="4">
        <f t="shared" si="50"/>
        <v>1.5999999999999999</v>
      </c>
      <c r="AN145" s="4">
        <f t="shared" si="51"/>
        <v>0.91166666666666674</v>
      </c>
      <c r="AO145" s="4">
        <f t="shared" si="52"/>
        <v>0.41000000000000014</v>
      </c>
      <c r="AP145" s="4">
        <f t="shared" si="53"/>
        <v>0.53583333333333327</v>
      </c>
      <c r="AQ145" s="4">
        <f t="shared" si="54"/>
        <v>0.85464285714285726</v>
      </c>
    </row>
    <row r="146" spans="1:43">
      <c r="A146">
        <v>344</v>
      </c>
      <c r="B146" t="s">
        <v>402</v>
      </c>
      <c r="C146" t="s">
        <v>15</v>
      </c>
      <c r="D146">
        <v>3000</v>
      </c>
      <c r="E146" t="s">
        <v>19</v>
      </c>
      <c r="F146">
        <v>1.25</v>
      </c>
      <c r="G146" t="s">
        <v>118</v>
      </c>
      <c r="I146">
        <v>2.7</v>
      </c>
      <c r="J146">
        <v>4.07</v>
      </c>
      <c r="K146">
        <v>2.4</v>
      </c>
      <c r="L146">
        <v>1.49</v>
      </c>
      <c r="M146">
        <v>2.5</v>
      </c>
      <c r="O146">
        <f>IFERROR(AVERAGEIF(H146:N146,"&gt;0"),"")</f>
        <v>2.6320000000000001</v>
      </c>
      <c r="P146">
        <v>5.9</v>
      </c>
      <c r="R146">
        <f>IF(H146=0,0,(H146-$P146))</f>
        <v>0</v>
      </c>
      <c r="S146">
        <f>IF(I146=0,0,(I146-$P146))</f>
        <v>-3.2</v>
      </c>
      <c r="T146">
        <f>IF(J146=0,0,(J146-$P146))</f>
        <v>-1.83</v>
      </c>
      <c r="U146">
        <f>IF(K146=0,0,(K146-$P146))</f>
        <v>-3.5000000000000004</v>
      </c>
      <c r="V146">
        <f>IF(L146=0,0,(L146-$P146))</f>
        <v>-4.41</v>
      </c>
      <c r="W146">
        <f>IF(M146=0,0,(M146-$P146))</f>
        <v>-3.4000000000000004</v>
      </c>
      <c r="X146">
        <f>IF(N146=0,0,(N146-$P146))</f>
        <v>0</v>
      </c>
      <c r="Y146">
        <f>IFERROR(IF(O146=0,0,(O146-$P146)),0)</f>
        <v>-3.2680000000000002</v>
      </c>
      <c r="AA146">
        <f t="shared" si="46"/>
        <v>0</v>
      </c>
      <c r="AB146">
        <f t="shared" ref="AB146:AB209" si="55">ABS(S146)</f>
        <v>3.2</v>
      </c>
      <c r="AC146">
        <f t="shared" ref="AC146:AC209" si="56">ABS(T146)</f>
        <v>1.83</v>
      </c>
      <c r="AD146">
        <f t="shared" ref="AD146:AD209" si="57">ABS(U146)</f>
        <v>3.5000000000000004</v>
      </c>
      <c r="AE146">
        <f t="shared" ref="AE146:AE209" si="58">ABS(V146)</f>
        <v>4.41</v>
      </c>
      <c r="AF146">
        <f t="shared" ref="AF146:AF209" si="59">ABS(W146)</f>
        <v>3.4000000000000004</v>
      </c>
      <c r="AG146">
        <f t="shared" ref="AG146:AG209" si="60">ABS(X146)</f>
        <v>0</v>
      </c>
      <c r="AH146">
        <f t="shared" ref="AH146:AH209" si="61">ABS(Y146)</f>
        <v>3.2680000000000002</v>
      </c>
      <c r="AJ146" s="4">
        <f t="shared" si="47"/>
        <v>0</v>
      </c>
      <c r="AK146" s="4">
        <f t="shared" si="48"/>
        <v>-0.5423728813559322</v>
      </c>
      <c r="AL146" s="4">
        <f t="shared" si="49"/>
        <v>-0.31016949152542372</v>
      </c>
      <c r="AM146" s="4">
        <f t="shared" si="50"/>
        <v>-0.59322033898305093</v>
      </c>
      <c r="AN146" s="4">
        <f t="shared" si="51"/>
        <v>-0.74745762711864405</v>
      </c>
      <c r="AO146" s="4">
        <f t="shared" si="52"/>
        <v>-0.57627118644067798</v>
      </c>
      <c r="AP146" s="4">
        <f t="shared" si="53"/>
        <v>0</v>
      </c>
      <c r="AQ146" s="4">
        <f t="shared" si="54"/>
        <v>-0.5538983050847458</v>
      </c>
    </row>
    <row r="147" spans="1:43">
      <c r="A147">
        <v>385</v>
      </c>
      <c r="B147" t="s">
        <v>443</v>
      </c>
      <c r="C147" t="s">
        <v>45</v>
      </c>
      <c r="D147">
        <v>2500</v>
      </c>
      <c r="E147" t="s">
        <v>48</v>
      </c>
      <c r="F147">
        <v>0</v>
      </c>
      <c r="G147" t="s">
        <v>49</v>
      </c>
      <c r="H147">
        <v>4.5</v>
      </c>
      <c r="J147">
        <v>3.65</v>
      </c>
      <c r="L147">
        <v>4</v>
      </c>
      <c r="M147">
        <v>0.85</v>
      </c>
      <c r="N147">
        <v>7.6109999999999998</v>
      </c>
      <c r="O147">
        <f>IFERROR(AVERAGEIF(H147:N147,"&gt;0"),"")</f>
        <v>4.1222000000000003</v>
      </c>
      <c r="P147">
        <v>5.9</v>
      </c>
      <c r="R147">
        <f>IF(H147=0,0,(H147-$P147))</f>
        <v>-1.4000000000000004</v>
      </c>
      <c r="S147">
        <f>IF(I147=0,0,(I147-$P147))</f>
        <v>0</v>
      </c>
      <c r="T147">
        <f>IF(J147=0,0,(J147-$P147))</f>
        <v>-2.2500000000000004</v>
      </c>
      <c r="U147">
        <f>IF(K147=0,0,(K147-$P147))</f>
        <v>0</v>
      </c>
      <c r="V147">
        <f>IF(L147=0,0,(L147-$P147))</f>
        <v>-1.9000000000000004</v>
      </c>
      <c r="W147">
        <f>IF(M147=0,0,(M147-$P147))</f>
        <v>-5.0500000000000007</v>
      </c>
      <c r="X147">
        <f>IF(N147=0,0,(N147-$P147))</f>
        <v>1.7109999999999994</v>
      </c>
      <c r="Y147">
        <f>IFERROR(IF(O147=0,0,(O147-$P147)),0)</f>
        <v>-1.7778</v>
      </c>
      <c r="AA147">
        <f t="shared" si="46"/>
        <v>1.4000000000000004</v>
      </c>
      <c r="AB147">
        <f t="shared" si="55"/>
        <v>0</v>
      </c>
      <c r="AC147">
        <f t="shared" si="56"/>
        <v>2.2500000000000004</v>
      </c>
      <c r="AD147">
        <f t="shared" si="57"/>
        <v>0</v>
      </c>
      <c r="AE147">
        <f t="shared" si="58"/>
        <v>1.9000000000000004</v>
      </c>
      <c r="AF147">
        <f t="shared" si="59"/>
        <v>5.0500000000000007</v>
      </c>
      <c r="AG147">
        <f t="shared" si="60"/>
        <v>1.7109999999999994</v>
      </c>
      <c r="AH147">
        <f t="shared" si="61"/>
        <v>1.7778</v>
      </c>
      <c r="AJ147" s="4">
        <f t="shared" si="47"/>
        <v>-0.23728813559322037</v>
      </c>
      <c r="AK147" s="4">
        <f t="shared" si="48"/>
        <v>0</v>
      </c>
      <c r="AL147" s="4">
        <f t="shared" si="49"/>
        <v>-0.38135593220338987</v>
      </c>
      <c r="AM147" s="4">
        <f t="shared" si="50"/>
        <v>0</v>
      </c>
      <c r="AN147" s="4">
        <f t="shared" si="51"/>
        <v>-0.32203389830508478</v>
      </c>
      <c r="AO147" s="4">
        <f t="shared" si="52"/>
        <v>-0.85593220338983056</v>
      </c>
      <c r="AP147" s="4">
        <f t="shared" si="53"/>
        <v>0.28999999999999987</v>
      </c>
      <c r="AQ147" s="4">
        <f t="shared" si="54"/>
        <v>-0.30132203389830509</v>
      </c>
    </row>
    <row r="148" spans="1:43">
      <c r="A148">
        <v>65</v>
      </c>
      <c r="B148" t="s">
        <v>120</v>
      </c>
      <c r="C148" t="s">
        <v>33</v>
      </c>
      <c r="D148">
        <v>5200</v>
      </c>
      <c r="E148" t="s">
        <v>34</v>
      </c>
      <c r="F148">
        <v>14.425000000000001</v>
      </c>
      <c r="G148" t="s">
        <v>121</v>
      </c>
      <c r="H148">
        <v>12.8</v>
      </c>
      <c r="I148">
        <v>18.14</v>
      </c>
      <c r="J148">
        <v>13.65</v>
      </c>
      <c r="K148">
        <v>19.14</v>
      </c>
      <c r="L148">
        <v>14.48</v>
      </c>
      <c r="M148">
        <v>14.215999999999999</v>
      </c>
      <c r="N148">
        <v>12.773199999999999</v>
      </c>
      <c r="O148">
        <f>IFERROR(AVERAGEIF(H148:N148,"&gt;0"),"")</f>
        <v>15.028457142857144</v>
      </c>
      <c r="P148">
        <v>5.84</v>
      </c>
      <c r="R148">
        <f>IF(H148=0,0,(H148-$P148))</f>
        <v>6.9600000000000009</v>
      </c>
      <c r="S148">
        <f>IF(I148=0,0,(I148-$P148))</f>
        <v>12.3</v>
      </c>
      <c r="T148">
        <f>IF(J148=0,0,(J148-$P148))</f>
        <v>7.8100000000000005</v>
      </c>
      <c r="U148">
        <f>IF(K148=0,0,(K148-$P148))</f>
        <v>13.3</v>
      </c>
      <c r="V148">
        <f>IF(L148=0,0,(L148-$P148))</f>
        <v>8.64</v>
      </c>
      <c r="W148">
        <f>IF(M148=0,0,(M148-$P148))</f>
        <v>8.3759999999999994</v>
      </c>
      <c r="X148">
        <f>IF(N148=0,0,(N148-$P148))</f>
        <v>6.9331999999999994</v>
      </c>
      <c r="Y148">
        <f>IFERROR(IF(O148=0,0,(O148-$P148)),0)</f>
        <v>9.1884571428571444</v>
      </c>
      <c r="AA148">
        <f t="shared" si="46"/>
        <v>6.9600000000000009</v>
      </c>
      <c r="AB148">
        <f t="shared" si="55"/>
        <v>12.3</v>
      </c>
      <c r="AC148">
        <f t="shared" si="56"/>
        <v>7.8100000000000005</v>
      </c>
      <c r="AD148">
        <f t="shared" si="57"/>
        <v>13.3</v>
      </c>
      <c r="AE148">
        <f t="shared" si="58"/>
        <v>8.64</v>
      </c>
      <c r="AF148">
        <f t="shared" si="59"/>
        <v>8.3759999999999994</v>
      </c>
      <c r="AG148">
        <f t="shared" si="60"/>
        <v>6.9331999999999994</v>
      </c>
      <c r="AH148">
        <f t="shared" si="61"/>
        <v>9.1884571428571444</v>
      </c>
      <c r="AJ148" s="4">
        <f t="shared" si="47"/>
        <v>1.1917808219178083</v>
      </c>
      <c r="AK148" s="4">
        <f t="shared" si="48"/>
        <v>2.1061643835616439</v>
      </c>
      <c r="AL148" s="4">
        <f t="shared" si="49"/>
        <v>1.3373287671232879</v>
      </c>
      <c r="AM148" s="4">
        <f t="shared" si="50"/>
        <v>2.2773972602739727</v>
      </c>
      <c r="AN148" s="4">
        <f t="shared" si="51"/>
        <v>1.4794520547945207</v>
      </c>
      <c r="AO148" s="4">
        <f t="shared" si="52"/>
        <v>1.4342465753424658</v>
      </c>
      <c r="AP148" s="4">
        <f t="shared" si="53"/>
        <v>1.1871917808219177</v>
      </c>
      <c r="AQ148" s="4">
        <f t="shared" si="54"/>
        <v>1.5733659491193741</v>
      </c>
    </row>
    <row r="149" spans="1:43">
      <c r="A149">
        <v>340</v>
      </c>
      <c r="B149" t="s">
        <v>398</v>
      </c>
      <c r="C149" t="s">
        <v>25</v>
      </c>
      <c r="D149">
        <v>3000</v>
      </c>
      <c r="E149" t="s">
        <v>78</v>
      </c>
      <c r="F149">
        <v>2.2999999999999998</v>
      </c>
      <c r="G149" t="s">
        <v>79</v>
      </c>
      <c r="I149">
        <v>0.8</v>
      </c>
      <c r="J149">
        <v>3.91</v>
      </c>
      <c r="K149">
        <v>0.6</v>
      </c>
      <c r="L149">
        <v>7.7</v>
      </c>
      <c r="M149">
        <v>1.36</v>
      </c>
      <c r="N149">
        <v>5.8730000000000002</v>
      </c>
      <c r="O149">
        <f>IFERROR(AVERAGEIF(H149:N149,"&gt;0"),"")</f>
        <v>3.3738333333333332</v>
      </c>
      <c r="P149">
        <v>5.8</v>
      </c>
      <c r="R149">
        <f>IF(H149=0,0,(H149-$P149))</f>
        <v>0</v>
      </c>
      <c r="S149">
        <f>IF(I149=0,0,(I149-$P149))</f>
        <v>-5</v>
      </c>
      <c r="T149">
        <f>IF(J149=0,0,(J149-$P149))</f>
        <v>-1.8899999999999997</v>
      </c>
      <c r="U149">
        <f>IF(K149=0,0,(K149-$P149))</f>
        <v>-5.2</v>
      </c>
      <c r="V149">
        <f>IF(L149=0,0,(L149-$P149))</f>
        <v>1.9000000000000004</v>
      </c>
      <c r="W149">
        <f>IF(M149=0,0,(M149-$P149))</f>
        <v>-4.4399999999999995</v>
      </c>
      <c r="X149">
        <f>IF(N149=0,0,(N149-$P149))</f>
        <v>7.3000000000000398E-2</v>
      </c>
      <c r="Y149">
        <f>IFERROR(IF(O149=0,0,(O149-$P149)),0)</f>
        <v>-2.4261666666666666</v>
      </c>
      <c r="AA149">
        <f t="shared" si="46"/>
        <v>0</v>
      </c>
      <c r="AB149">
        <f t="shared" si="55"/>
        <v>5</v>
      </c>
      <c r="AC149">
        <f t="shared" si="56"/>
        <v>1.8899999999999997</v>
      </c>
      <c r="AD149">
        <f t="shared" si="57"/>
        <v>5.2</v>
      </c>
      <c r="AE149">
        <f t="shared" si="58"/>
        <v>1.9000000000000004</v>
      </c>
      <c r="AF149">
        <f t="shared" si="59"/>
        <v>4.4399999999999995</v>
      </c>
      <c r="AG149">
        <f t="shared" si="60"/>
        <v>7.3000000000000398E-2</v>
      </c>
      <c r="AH149">
        <f t="shared" si="61"/>
        <v>2.4261666666666666</v>
      </c>
      <c r="AJ149" s="4">
        <f t="shared" si="47"/>
        <v>0</v>
      </c>
      <c r="AK149" s="4">
        <f t="shared" si="48"/>
        <v>-0.86206896551724144</v>
      </c>
      <c r="AL149" s="4">
        <f t="shared" si="49"/>
        <v>-0.32586206896551717</v>
      </c>
      <c r="AM149" s="4">
        <f t="shared" si="50"/>
        <v>-0.89655172413793105</v>
      </c>
      <c r="AN149" s="4">
        <f t="shared" si="51"/>
        <v>0.32758620689655177</v>
      </c>
      <c r="AO149" s="4">
        <f t="shared" si="52"/>
        <v>-0.76551724137931032</v>
      </c>
      <c r="AP149" s="4">
        <f t="shared" si="53"/>
        <v>1.2586206896551794E-2</v>
      </c>
      <c r="AQ149" s="4">
        <f t="shared" si="54"/>
        <v>-0.41830459770114942</v>
      </c>
    </row>
    <row r="150" spans="1:43">
      <c r="A150">
        <v>436</v>
      </c>
      <c r="B150" t="s">
        <v>493</v>
      </c>
      <c r="C150" t="s">
        <v>45</v>
      </c>
      <c r="D150">
        <v>2500</v>
      </c>
      <c r="E150" t="s">
        <v>78</v>
      </c>
      <c r="F150">
        <v>2.0249999999999999</v>
      </c>
      <c r="G150" t="s">
        <v>79</v>
      </c>
      <c r="J150">
        <v>6.26</v>
      </c>
      <c r="L150">
        <v>5.31</v>
      </c>
      <c r="M150">
        <v>0.22</v>
      </c>
      <c r="O150">
        <f>IFERROR(AVERAGEIF(H150:N150,"&gt;0"),"")</f>
        <v>3.93</v>
      </c>
      <c r="P150">
        <v>5.7</v>
      </c>
      <c r="R150">
        <f>IF(H150=0,0,(H150-$P150))</f>
        <v>0</v>
      </c>
      <c r="S150">
        <f>IF(I150=0,0,(I150-$P150))</f>
        <v>0</v>
      </c>
      <c r="T150">
        <f>IF(J150=0,0,(J150-$P150))</f>
        <v>0.55999999999999961</v>
      </c>
      <c r="U150">
        <f>IF(K150=0,0,(K150-$P150))</f>
        <v>0</v>
      </c>
      <c r="V150">
        <f>IF(L150=0,0,(L150-$P150))</f>
        <v>-0.39000000000000057</v>
      </c>
      <c r="W150">
        <f>IF(M150=0,0,(M150-$P150))</f>
        <v>-5.48</v>
      </c>
      <c r="X150">
        <f>IF(N150=0,0,(N150-$P150))</f>
        <v>0</v>
      </c>
      <c r="Y150">
        <f>IFERROR(IF(O150=0,0,(O150-$P150)),0)</f>
        <v>-1.77</v>
      </c>
      <c r="AA150">
        <f t="shared" si="46"/>
        <v>0</v>
      </c>
      <c r="AB150">
        <f t="shared" si="55"/>
        <v>0</v>
      </c>
      <c r="AC150">
        <f t="shared" si="56"/>
        <v>0.55999999999999961</v>
      </c>
      <c r="AD150">
        <f t="shared" si="57"/>
        <v>0</v>
      </c>
      <c r="AE150">
        <f t="shared" si="58"/>
        <v>0.39000000000000057</v>
      </c>
      <c r="AF150">
        <f t="shared" si="59"/>
        <v>5.48</v>
      </c>
      <c r="AG150">
        <f t="shared" si="60"/>
        <v>0</v>
      </c>
      <c r="AH150">
        <f t="shared" si="61"/>
        <v>1.77</v>
      </c>
      <c r="AJ150" s="4">
        <f t="shared" si="47"/>
        <v>0</v>
      </c>
      <c r="AK150" s="4">
        <f t="shared" si="48"/>
        <v>0</v>
      </c>
      <c r="AL150" s="4">
        <f t="shared" si="49"/>
        <v>9.824561403508765E-2</v>
      </c>
      <c r="AM150" s="4">
        <f t="shared" si="50"/>
        <v>0</v>
      </c>
      <c r="AN150" s="4">
        <f t="shared" si="51"/>
        <v>-6.8421052631579049E-2</v>
      </c>
      <c r="AO150" s="4">
        <f t="shared" si="52"/>
        <v>-0.96140350877192982</v>
      </c>
      <c r="AP150" s="4">
        <f t="shared" si="53"/>
        <v>0</v>
      </c>
      <c r="AQ150" s="4">
        <f t="shared" si="54"/>
        <v>-0.31052631578947365</v>
      </c>
    </row>
    <row r="151" spans="1:43">
      <c r="A151">
        <v>386</v>
      </c>
      <c r="B151" t="s">
        <v>444</v>
      </c>
      <c r="C151" t="s">
        <v>45</v>
      </c>
      <c r="D151">
        <v>2500</v>
      </c>
      <c r="E151" t="s">
        <v>85</v>
      </c>
      <c r="F151">
        <v>1.65</v>
      </c>
      <c r="G151" t="s">
        <v>86</v>
      </c>
      <c r="H151">
        <v>4.5</v>
      </c>
      <c r="I151">
        <v>2.4</v>
      </c>
      <c r="J151">
        <v>4.09</v>
      </c>
      <c r="K151">
        <v>3.2</v>
      </c>
      <c r="L151">
        <v>5.9</v>
      </c>
      <c r="M151">
        <v>7.72</v>
      </c>
      <c r="N151">
        <v>1.5640000000000001</v>
      </c>
      <c r="O151">
        <f>IFERROR(AVERAGEIF(H151:N151,"&gt;0"),"")</f>
        <v>4.1962857142857146</v>
      </c>
      <c r="P151">
        <v>5.4</v>
      </c>
      <c r="R151">
        <f>IF(H151=0,0,(H151-$P151))</f>
        <v>-0.90000000000000036</v>
      </c>
      <c r="S151">
        <f>IF(I151=0,0,(I151-$P151))</f>
        <v>-3.0000000000000004</v>
      </c>
      <c r="T151">
        <f>IF(J151=0,0,(J151-$P151))</f>
        <v>-1.3100000000000005</v>
      </c>
      <c r="U151">
        <f>IF(K151=0,0,(K151-$P151))</f>
        <v>-2.2000000000000002</v>
      </c>
      <c r="V151">
        <f>IF(L151=0,0,(L151-$P151))</f>
        <v>0.5</v>
      </c>
      <c r="W151">
        <f>IF(M151=0,0,(M151-$P151))</f>
        <v>2.3199999999999994</v>
      </c>
      <c r="X151">
        <f>IF(N151=0,0,(N151-$P151))</f>
        <v>-3.8360000000000003</v>
      </c>
      <c r="Y151">
        <f>IFERROR(IF(O151=0,0,(O151-$P151)),0)</f>
        <v>-1.2037142857142857</v>
      </c>
      <c r="AA151">
        <f t="shared" si="46"/>
        <v>0.90000000000000036</v>
      </c>
      <c r="AB151">
        <f t="shared" si="55"/>
        <v>3.0000000000000004</v>
      </c>
      <c r="AC151">
        <f t="shared" si="56"/>
        <v>1.3100000000000005</v>
      </c>
      <c r="AD151">
        <f t="shared" si="57"/>
        <v>2.2000000000000002</v>
      </c>
      <c r="AE151">
        <f t="shared" si="58"/>
        <v>0.5</v>
      </c>
      <c r="AF151">
        <f t="shared" si="59"/>
        <v>2.3199999999999994</v>
      </c>
      <c r="AG151">
        <f t="shared" si="60"/>
        <v>3.8360000000000003</v>
      </c>
      <c r="AH151">
        <f t="shared" si="61"/>
        <v>1.2037142857142857</v>
      </c>
      <c r="AJ151" s="4">
        <f t="shared" si="47"/>
        <v>-0.16666666666666671</v>
      </c>
      <c r="AK151" s="4">
        <f t="shared" si="48"/>
        <v>-0.55555555555555558</v>
      </c>
      <c r="AL151" s="4">
        <f t="shared" si="49"/>
        <v>-0.24259259259259267</v>
      </c>
      <c r="AM151" s="4">
        <f t="shared" si="50"/>
        <v>-0.40740740740740744</v>
      </c>
      <c r="AN151" s="4">
        <f t="shared" si="51"/>
        <v>9.2592592592592587E-2</v>
      </c>
      <c r="AO151" s="4">
        <f t="shared" si="52"/>
        <v>0.42962962962962947</v>
      </c>
      <c r="AP151" s="4">
        <f t="shared" si="53"/>
        <v>-0.71037037037037043</v>
      </c>
      <c r="AQ151" s="4">
        <f t="shared" si="54"/>
        <v>-0.22291005291005289</v>
      </c>
    </row>
    <row r="152" spans="1:43">
      <c r="A152">
        <v>11</v>
      </c>
      <c r="B152" t="s">
        <v>46</v>
      </c>
      <c r="C152" t="s">
        <v>15</v>
      </c>
      <c r="D152">
        <v>7500</v>
      </c>
      <c r="E152" t="s">
        <v>34</v>
      </c>
      <c r="F152">
        <v>20.524999999999999</v>
      </c>
      <c r="G152" t="s">
        <v>35</v>
      </c>
      <c r="H152">
        <v>20</v>
      </c>
      <c r="I152">
        <v>25.1</v>
      </c>
      <c r="J152">
        <v>19.75</v>
      </c>
      <c r="K152">
        <v>22.9</v>
      </c>
      <c r="L152">
        <v>17.87</v>
      </c>
      <c r="M152">
        <v>16.09</v>
      </c>
      <c r="N152">
        <v>18.821000000000002</v>
      </c>
      <c r="O152">
        <f>IFERROR(AVERAGEIF(H152:N152,"&gt;0"),"")</f>
        <v>20.075857142857142</v>
      </c>
      <c r="P152">
        <v>5.3</v>
      </c>
      <c r="R152">
        <f>IF(H152=0,0,(H152-$P152))</f>
        <v>14.7</v>
      </c>
      <c r="S152">
        <f>IF(I152=0,0,(I152-$P152))</f>
        <v>19.8</v>
      </c>
      <c r="T152">
        <f>IF(J152=0,0,(J152-$P152))</f>
        <v>14.45</v>
      </c>
      <c r="U152">
        <f>IF(K152=0,0,(K152-$P152))</f>
        <v>17.599999999999998</v>
      </c>
      <c r="V152">
        <f>IF(L152=0,0,(L152-$P152))</f>
        <v>12.57</v>
      </c>
      <c r="W152">
        <f>IF(M152=0,0,(M152-$P152))</f>
        <v>10.79</v>
      </c>
      <c r="X152">
        <f>IF(N152=0,0,(N152-$P152))</f>
        <v>13.521000000000001</v>
      </c>
      <c r="Y152">
        <f>IFERROR(IF(O152=0,0,(O152-$P152)),0)</f>
        <v>14.775857142857141</v>
      </c>
      <c r="AA152">
        <f t="shared" si="46"/>
        <v>14.7</v>
      </c>
      <c r="AB152">
        <f t="shared" si="55"/>
        <v>19.8</v>
      </c>
      <c r="AC152">
        <f t="shared" si="56"/>
        <v>14.45</v>
      </c>
      <c r="AD152">
        <f t="shared" si="57"/>
        <v>17.599999999999998</v>
      </c>
      <c r="AE152">
        <f t="shared" si="58"/>
        <v>12.57</v>
      </c>
      <c r="AF152">
        <f t="shared" si="59"/>
        <v>10.79</v>
      </c>
      <c r="AG152">
        <f t="shared" si="60"/>
        <v>13.521000000000001</v>
      </c>
      <c r="AH152">
        <f t="shared" si="61"/>
        <v>14.775857142857141</v>
      </c>
      <c r="AJ152" s="4">
        <f t="shared" si="47"/>
        <v>2.7735849056603774</v>
      </c>
      <c r="AK152" s="4">
        <f t="shared" si="48"/>
        <v>3.7358490566037736</v>
      </c>
      <c r="AL152" s="4">
        <f t="shared" si="49"/>
        <v>2.7264150943396226</v>
      </c>
      <c r="AM152" s="4">
        <f t="shared" si="50"/>
        <v>3.3207547169811318</v>
      </c>
      <c r="AN152" s="4">
        <f t="shared" si="51"/>
        <v>2.3716981132075472</v>
      </c>
      <c r="AO152" s="4">
        <f t="shared" si="52"/>
        <v>2.0358490566037735</v>
      </c>
      <c r="AP152" s="4">
        <f t="shared" si="53"/>
        <v>2.5511320754716982</v>
      </c>
      <c r="AQ152" s="4">
        <f t="shared" si="54"/>
        <v>2.7878975741239889</v>
      </c>
    </row>
    <row r="153" spans="1:43">
      <c r="A153">
        <v>353</v>
      </c>
      <c r="B153" t="s">
        <v>411</v>
      </c>
      <c r="C153" t="s">
        <v>25</v>
      </c>
      <c r="D153">
        <v>3000</v>
      </c>
      <c r="E153" t="s">
        <v>52</v>
      </c>
      <c r="F153">
        <v>9.6999999999999993</v>
      </c>
      <c r="G153" t="s">
        <v>53</v>
      </c>
      <c r="H153">
        <v>2</v>
      </c>
      <c r="I153">
        <v>1.3</v>
      </c>
      <c r="J153">
        <v>5.88</v>
      </c>
      <c r="K153">
        <v>1.1000000000000001</v>
      </c>
      <c r="L153">
        <v>6.09</v>
      </c>
      <c r="M153">
        <v>3.71</v>
      </c>
      <c r="N153">
        <v>1.929</v>
      </c>
      <c r="O153">
        <f>IFERROR(AVERAGEIF(H153:N153,"&gt;0"),"")</f>
        <v>3.1441428571428567</v>
      </c>
      <c r="P153">
        <v>5.2</v>
      </c>
      <c r="R153">
        <f>IF(H153=0,0,(H153-$P153))</f>
        <v>-3.2</v>
      </c>
      <c r="S153">
        <f>IF(I153=0,0,(I153-$P153))</f>
        <v>-3.9000000000000004</v>
      </c>
      <c r="T153">
        <f>IF(J153=0,0,(J153-$P153))</f>
        <v>0.67999999999999972</v>
      </c>
      <c r="U153">
        <f>IF(K153=0,0,(K153-$P153))</f>
        <v>-4.0999999999999996</v>
      </c>
      <c r="V153">
        <f>IF(L153=0,0,(L153-$P153))</f>
        <v>0.88999999999999968</v>
      </c>
      <c r="W153">
        <f>IF(M153=0,0,(M153-$P153))</f>
        <v>-1.4900000000000002</v>
      </c>
      <c r="X153">
        <f>IF(N153=0,0,(N153-$P153))</f>
        <v>-3.2709999999999999</v>
      </c>
      <c r="Y153">
        <f>IFERROR(IF(O153=0,0,(O153-$P153)),0)</f>
        <v>-2.0558571428571435</v>
      </c>
      <c r="AA153">
        <f t="shared" si="46"/>
        <v>3.2</v>
      </c>
      <c r="AB153">
        <f t="shared" si="55"/>
        <v>3.9000000000000004</v>
      </c>
      <c r="AC153">
        <f t="shared" si="56"/>
        <v>0.67999999999999972</v>
      </c>
      <c r="AD153">
        <f t="shared" si="57"/>
        <v>4.0999999999999996</v>
      </c>
      <c r="AE153">
        <f t="shared" si="58"/>
        <v>0.88999999999999968</v>
      </c>
      <c r="AF153">
        <f t="shared" si="59"/>
        <v>1.4900000000000002</v>
      </c>
      <c r="AG153">
        <f t="shared" si="60"/>
        <v>3.2709999999999999</v>
      </c>
      <c r="AH153">
        <f t="shared" si="61"/>
        <v>2.0558571428571435</v>
      </c>
      <c r="AJ153" s="4">
        <f t="shared" si="47"/>
        <v>-0.61538461538461542</v>
      </c>
      <c r="AK153" s="4">
        <f t="shared" si="48"/>
        <v>-0.75</v>
      </c>
      <c r="AL153" s="4">
        <f t="shared" si="49"/>
        <v>0.13076923076923072</v>
      </c>
      <c r="AM153" s="4">
        <f t="shared" si="50"/>
        <v>-0.78846153846153832</v>
      </c>
      <c r="AN153" s="4">
        <f t="shared" si="51"/>
        <v>0.17115384615384607</v>
      </c>
      <c r="AO153" s="4">
        <f t="shared" si="52"/>
        <v>-0.28653846153846158</v>
      </c>
      <c r="AP153" s="4">
        <f t="shared" si="53"/>
        <v>-0.62903846153846155</v>
      </c>
      <c r="AQ153" s="4">
        <f t="shared" si="54"/>
        <v>-0.39535714285714296</v>
      </c>
    </row>
    <row r="154" spans="1:43">
      <c r="A154">
        <v>141</v>
      </c>
      <c r="B154" t="s">
        <v>198</v>
      </c>
      <c r="C154" t="s">
        <v>15</v>
      </c>
      <c r="D154">
        <v>4300</v>
      </c>
      <c r="E154" t="s">
        <v>27</v>
      </c>
      <c r="F154">
        <v>10.824999999999999</v>
      </c>
      <c r="G154" t="s">
        <v>28</v>
      </c>
      <c r="H154">
        <v>19</v>
      </c>
      <c r="I154">
        <v>21</v>
      </c>
      <c r="J154">
        <v>11.8</v>
      </c>
      <c r="K154">
        <v>18.5</v>
      </c>
      <c r="L154">
        <v>11.87</v>
      </c>
      <c r="M154">
        <v>15.36</v>
      </c>
      <c r="N154">
        <v>11.031000000000001</v>
      </c>
      <c r="O154">
        <f>IFERROR(AVERAGEIF(H154:N154,"&gt;0"),"")</f>
        <v>15.508714285714287</v>
      </c>
      <c r="P154">
        <v>5</v>
      </c>
      <c r="R154">
        <f>IF(H154=0,0,(H154-$P154))</f>
        <v>14</v>
      </c>
      <c r="S154">
        <f>IF(I154=0,0,(I154-$P154))</f>
        <v>16</v>
      </c>
      <c r="T154">
        <f>IF(J154=0,0,(J154-$P154))</f>
        <v>6.8000000000000007</v>
      </c>
      <c r="U154">
        <f>IF(K154=0,0,(K154-$P154))</f>
        <v>13.5</v>
      </c>
      <c r="V154">
        <f>IF(L154=0,0,(L154-$P154))</f>
        <v>6.8699999999999992</v>
      </c>
      <c r="W154">
        <f>IF(M154=0,0,(M154-$P154))</f>
        <v>10.36</v>
      </c>
      <c r="X154">
        <f>IF(N154=0,0,(N154-$P154))</f>
        <v>6.0310000000000006</v>
      </c>
      <c r="Y154">
        <f>IFERROR(IF(O154=0,0,(O154-$P154)),0)</f>
        <v>10.508714285714287</v>
      </c>
      <c r="AA154">
        <f t="shared" si="46"/>
        <v>14</v>
      </c>
      <c r="AB154">
        <f t="shared" si="55"/>
        <v>16</v>
      </c>
      <c r="AC154">
        <f t="shared" si="56"/>
        <v>6.8000000000000007</v>
      </c>
      <c r="AD154">
        <f t="shared" si="57"/>
        <v>13.5</v>
      </c>
      <c r="AE154">
        <f t="shared" si="58"/>
        <v>6.8699999999999992</v>
      </c>
      <c r="AF154">
        <f t="shared" si="59"/>
        <v>10.36</v>
      </c>
      <c r="AG154">
        <f t="shared" si="60"/>
        <v>6.0310000000000006</v>
      </c>
      <c r="AH154">
        <f t="shared" si="61"/>
        <v>10.508714285714287</v>
      </c>
      <c r="AJ154" s="4">
        <f t="shared" si="47"/>
        <v>2.8</v>
      </c>
      <c r="AK154" s="4">
        <f t="shared" si="48"/>
        <v>3.2</v>
      </c>
      <c r="AL154" s="4">
        <f t="shared" si="49"/>
        <v>1.36</v>
      </c>
      <c r="AM154" s="4">
        <f t="shared" si="50"/>
        <v>2.7</v>
      </c>
      <c r="AN154" s="4">
        <f t="shared" si="51"/>
        <v>1.3739999999999999</v>
      </c>
      <c r="AO154" s="4">
        <f t="shared" si="52"/>
        <v>2.0720000000000001</v>
      </c>
      <c r="AP154" s="4">
        <f t="shared" si="53"/>
        <v>1.2062000000000002</v>
      </c>
      <c r="AQ154" s="4">
        <f t="shared" si="54"/>
        <v>2.1017428571428574</v>
      </c>
    </row>
    <row r="155" spans="1:43">
      <c r="A155">
        <v>194</v>
      </c>
      <c r="B155" t="s">
        <v>252</v>
      </c>
      <c r="C155" t="s">
        <v>15</v>
      </c>
      <c r="D155">
        <v>3400</v>
      </c>
      <c r="E155" t="s">
        <v>42</v>
      </c>
      <c r="F155">
        <v>8</v>
      </c>
      <c r="G155" t="s">
        <v>58</v>
      </c>
      <c r="H155">
        <v>8</v>
      </c>
      <c r="I155">
        <v>3.5</v>
      </c>
      <c r="J155">
        <v>5.67</v>
      </c>
      <c r="K155">
        <v>3.8</v>
      </c>
      <c r="L155">
        <v>7.01</v>
      </c>
      <c r="M155">
        <v>7.02</v>
      </c>
      <c r="N155">
        <v>3.2519999999999998</v>
      </c>
      <c r="O155">
        <f>IFERROR(AVERAGEIF(H155:N155,"&gt;0"),"")</f>
        <v>5.4645714285714293</v>
      </c>
      <c r="P155">
        <v>4.9000000000000004</v>
      </c>
      <c r="R155">
        <f>IF(H155=0,0,(H155-$P155))</f>
        <v>3.0999999999999996</v>
      </c>
      <c r="S155">
        <f>IF(I155=0,0,(I155-$P155))</f>
        <v>-1.4000000000000004</v>
      </c>
      <c r="T155">
        <f>IF(J155=0,0,(J155-$P155))</f>
        <v>0.76999999999999957</v>
      </c>
      <c r="U155">
        <f>IF(K155=0,0,(K155-$P155))</f>
        <v>-1.1000000000000005</v>
      </c>
      <c r="V155">
        <f>IF(L155=0,0,(L155-$P155))</f>
        <v>2.1099999999999994</v>
      </c>
      <c r="W155">
        <f>IF(M155=0,0,(M155-$P155))</f>
        <v>2.1199999999999992</v>
      </c>
      <c r="X155">
        <f>IF(N155=0,0,(N155-$P155))</f>
        <v>-1.6480000000000006</v>
      </c>
      <c r="Y155">
        <f>IFERROR(IF(O155=0,0,(O155-$P155)),0)</f>
        <v>0.56457142857142895</v>
      </c>
      <c r="AA155">
        <f t="shared" si="46"/>
        <v>3.0999999999999996</v>
      </c>
      <c r="AB155">
        <f t="shared" si="55"/>
        <v>1.4000000000000004</v>
      </c>
      <c r="AC155">
        <f t="shared" si="56"/>
        <v>0.76999999999999957</v>
      </c>
      <c r="AD155">
        <f t="shared" si="57"/>
        <v>1.1000000000000005</v>
      </c>
      <c r="AE155">
        <f t="shared" si="58"/>
        <v>2.1099999999999994</v>
      </c>
      <c r="AF155">
        <f t="shared" si="59"/>
        <v>2.1199999999999992</v>
      </c>
      <c r="AG155">
        <f t="shared" si="60"/>
        <v>1.6480000000000006</v>
      </c>
      <c r="AH155">
        <f t="shared" si="61"/>
        <v>0.56457142857142895</v>
      </c>
      <c r="AJ155" s="4">
        <f t="shared" si="47"/>
        <v>0.63265306122448972</v>
      </c>
      <c r="AK155" s="4">
        <f t="shared" si="48"/>
        <v>-0.28571428571428575</v>
      </c>
      <c r="AL155" s="4">
        <f t="shared" si="49"/>
        <v>0.15714285714285706</v>
      </c>
      <c r="AM155" s="4">
        <f t="shared" si="50"/>
        <v>-0.22448979591836743</v>
      </c>
      <c r="AN155" s="4">
        <f t="shared" si="51"/>
        <v>0.43061224489795902</v>
      </c>
      <c r="AO155" s="4">
        <f t="shared" si="52"/>
        <v>0.4326530612244896</v>
      </c>
      <c r="AP155" s="4">
        <f t="shared" si="53"/>
        <v>-0.33632653061224499</v>
      </c>
      <c r="AQ155" s="4">
        <f t="shared" si="54"/>
        <v>0.11521865889212834</v>
      </c>
    </row>
    <row r="156" spans="1:43">
      <c r="A156">
        <v>203</v>
      </c>
      <c r="B156" t="s">
        <v>261</v>
      </c>
      <c r="C156" t="s">
        <v>25</v>
      </c>
      <c r="D156">
        <v>3300</v>
      </c>
      <c r="E156" t="s">
        <v>34</v>
      </c>
      <c r="F156">
        <v>7.5750000000000002</v>
      </c>
      <c r="G156" t="s">
        <v>121</v>
      </c>
      <c r="H156">
        <v>6</v>
      </c>
      <c r="I156">
        <v>4.9000000000000004</v>
      </c>
      <c r="K156">
        <v>5.0999999999999996</v>
      </c>
      <c r="L156">
        <v>5.51</v>
      </c>
      <c r="M156">
        <v>5.01</v>
      </c>
      <c r="N156">
        <v>5.87</v>
      </c>
      <c r="O156">
        <f>IFERROR(AVERAGEIF(H156:N156,"&gt;0"),"")</f>
        <v>5.3983333333333325</v>
      </c>
      <c r="P156">
        <v>4.8</v>
      </c>
      <c r="R156">
        <f>IF(H156=0,0,(H156-$P156))</f>
        <v>1.2000000000000002</v>
      </c>
      <c r="S156">
        <f>IF(I156=0,0,(I156-$P156))</f>
        <v>0.10000000000000053</v>
      </c>
      <c r="T156">
        <f>IF(J156=0,0,(J156-$P156))</f>
        <v>0</v>
      </c>
      <c r="U156">
        <f>IF(K156=0,0,(K156-$P156))</f>
        <v>0.29999999999999982</v>
      </c>
      <c r="V156">
        <f>IF(L156=0,0,(L156-$P156))</f>
        <v>0.71</v>
      </c>
      <c r="W156">
        <f>IF(M156=0,0,(M156-$P156))</f>
        <v>0.20999999999999996</v>
      </c>
      <c r="X156">
        <f>IF(N156=0,0,(N156-$P156))</f>
        <v>1.0700000000000003</v>
      </c>
      <c r="Y156">
        <f>IFERROR(IF(O156=0,0,(O156-$P156)),0)</f>
        <v>0.59833333333333272</v>
      </c>
      <c r="AA156">
        <f t="shared" si="46"/>
        <v>1.2000000000000002</v>
      </c>
      <c r="AB156">
        <f t="shared" si="55"/>
        <v>0.10000000000000053</v>
      </c>
      <c r="AC156">
        <f t="shared" si="56"/>
        <v>0</v>
      </c>
      <c r="AD156">
        <f t="shared" si="57"/>
        <v>0.29999999999999982</v>
      </c>
      <c r="AE156">
        <f t="shared" si="58"/>
        <v>0.71</v>
      </c>
      <c r="AF156">
        <f t="shared" si="59"/>
        <v>0.20999999999999996</v>
      </c>
      <c r="AG156">
        <f t="shared" si="60"/>
        <v>1.0700000000000003</v>
      </c>
      <c r="AH156">
        <f t="shared" si="61"/>
        <v>0.59833333333333272</v>
      </c>
      <c r="AJ156" s="4">
        <f t="shared" si="47"/>
        <v>0.25000000000000006</v>
      </c>
      <c r="AK156" s="4">
        <f t="shared" si="48"/>
        <v>2.0833333333333447E-2</v>
      </c>
      <c r="AL156" s="4">
        <f t="shared" si="49"/>
        <v>0</v>
      </c>
      <c r="AM156" s="4">
        <f t="shared" si="50"/>
        <v>6.2499999999999965E-2</v>
      </c>
      <c r="AN156" s="4">
        <f t="shared" si="51"/>
        <v>0.14791666666666667</v>
      </c>
      <c r="AO156" s="4">
        <f t="shared" si="52"/>
        <v>4.3749999999999997E-2</v>
      </c>
      <c r="AP156" s="4">
        <f t="shared" si="53"/>
        <v>0.22291666666666674</v>
      </c>
      <c r="AQ156" s="4">
        <f t="shared" si="54"/>
        <v>0.12465277777777765</v>
      </c>
    </row>
    <row r="157" spans="1:43">
      <c r="A157">
        <v>272</v>
      </c>
      <c r="B157" t="s">
        <v>330</v>
      </c>
      <c r="C157" t="s">
        <v>25</v>
      </c>
      <c r="D157">
        <v>3000</v>
      </c>
      <c r="E157" t="s">
        <v>30</v>
      </c>
      <c r="F157">
        <v>4.5670000000000002</v>
      </c>
      <c r="G157" t="s">
        <v>71</v>
      </c>
      <c r="H157">
        <v>3</v>
      </c>
      <c r="I157">
        <v>8</v>
      </c>
      <c r="K157">
        <v>8.3000000000000007</v>
      </c>
      <c r="L157">
        <v>4.8899999999999997</v>
      </c>
      <c r="M157">
        <v>8.0500000000000007</v>
      </c>
      <c r="N157">
        <v>4.5529999999999999</v>
      </c>
      <c r="O157">
        <f>IFERROR(AVERAGEIF(H157:N157,"&gt;0"),"")</f>
        <v>6.1321666666666665</v>
      </c>
      <c r="P157">
        <v>4.8</v>
      </c>
      <c r="R157">
        <f>IF(H157=0,0,(H157-$P157))</f>
        <v>-1.7999999999999998</v>
      </c>
      <c r="S157">
        <f>IF(I157=0,0,(I157-$P157))</f>
        <v>3.2</v>
      </c>
      <c r="T157">
        <f>IF(J157=0,0,(J157-$P157))</f>
        <v>0</v>
      </c>
      <c r="U157">
        <f>IF(K157=0,0,(K157-$P157))</f>
        <v>3.5000000000000009</v>
      </c>
      <c r="V157">
        <f>IF(L157=0,0,(L157-$P157))</f>
        <v>8.9999999999999858E-2</v>
      </c>
      <c r="W157">
        <f>IF(M157=0,0,(M157-$P157))</f>
        <v>3.2500000000000009</v>
      </c>
      <c r="X157">
        <f>IF(N157=0,0,(N157-$P157))</f>
        <v>-0.24699999999999989</v>
      </c>
      <c r="Y157">
        <f>IFERROR(IF(O157=0,0,(O157-$P157)),0)</f>
        <v>1.3321666666666667</v>
      </c>
      <c r="AA157">
        <f t="shared" si="46"/>
        <v>1.7999999999999998</v>
      </c>
      <c r="AB157">
        <f t="shared" si="55"/>
        <v>3.2</v>
      </c>
      <c r="AC157">
        <f t="shared" si="56"/>
        <v>0</v>
      </c>
      <c r="AD157">
        <f t="shared" si="57"/>
        <v>3.5000000000000009</v>
      </c>
      <c r="AE157">
        <f t="shared" si="58"/>
        <v>8.9999999999999858E-2</v>
      </c>
      <c r="AF157">
        <f t="shared" si="59"/>
        <v>3.2500000000000009</v>
      </c>
      <c r="AG157">
        <f t="shared" si="60"/>
        <v>0.24699999999999989</v>
      </c>
      <c r="AH157">
        <f t="shared" si="61"/>
        <v>1.3321666666666667</v>
      </c>
      <c r="AJ157" s="4">
        <f t="shared" si="47"/>
        <v>-0.375</v>
      </c>
      <c r="AK157" s="4">
        <f t="shared" si="48"/>
        <v>0.66666666666666674</v>
      </c>
      <c r="AL157" s="4">
        <f t="shared" si="49"/>
        <v>0</v>
      </c>
      <c r="AM157" s="4">
        <f t="shared" si="50"/>
        <v>0.72916666666666685</v>
      </c>
      <c r="AN157" s="4">
        <f t="shared" si="51"/>
        <v>1.8749999999999972E-2</v>
      </c>
      <c r="AO157" s="4">
        <f t="shared" si="52"/>
        <v>0.67708333333333359</v>
      </c>
      <c r="AP157" s="4">
        <f t="shared" si="53"/>
        <v>-5.1458333333333314E-2</v>
      </c>
      <c r="AQ157" s="4">
        <f t="shared" si="54"/>
        <v>0.27753472222222225</v>
      </c>
    </row>
    <row r="158" spans="1:43">
      <c r="A158">
        <v>145</v>
      </c>
      <c r="B158" t="s">
        <v>202</v>
      </c>
      <c r="C158" t="s">
        <v>25</v>
      </c>
      <c r="D158">
        <v>4200</v>
      </c>
      <c r="E158" t="s">
        <v>52</v>
      </c>
      <c r="F158">
        <v>11.7</v>
      </c>
      <c r="G158" t="s">
        <v>74</v>
      </c>
      <c r="H158">
        <v>15.5</v>
      </c>
      <c r="I158">
        <v>11.5</v>
      </c>
      <c r="J158">
        <v>10.67</v>
      </c>
      <c r="K158">
        <v>12.4</v>
      </c>
      <c r="L158">
        <v>9.49</v>
      </c>
      <c r="M158">
        <v>9.84</v>
      </c>
      <c r="N158">
        <v>11.446999999999999</v>
      </c>
      <c r="O158">
        <f>IFERROR(AVERAGEIF(H158:N158,"&gt;0"),"")</f>
        <v>11.549571428571429</v>
      </c>
      <c r="P158">
        <v>4.7</v>
      </c>
      <c r="R158">
        <f>IF(H158=0,0,(H158-$P158))</f>
        <v>10.8</v>
      </c>
      <c r="S158">
        <f>IF(I158=0,0,(I158-$P158))</f>
        <v>6.8</v>
      </c>
      <c r="T158">
        <f>IF(J158=0,0,(J158-$P158))</f>
        <v>5.97</v>
      </c>
      <c r="U158">
        <f>IF(K158=0,0,(K158-$P158))</f>
        <v>7.7</v>
      </c>
      <c r="V158">
        <f>IF(L158=0,0,(L158-$P158))</f>
        <v>4.79</v>
      </c>
      <c r="W158">
        <f>IF(M158=0,0,(M158-$P158))</f>
        <v>5.14</v>
      </c>
      <c r="X158">
        <f>IF(N158=0,0,(N158-$P158))</f>
        <v>6.746999999999999</v>
      </c>
      <c r="Y158">
        <f>IFERROR(IF(O158=0,0,(O158-$P158)),0)</f>
        <v>6.8495714285714291</v>
      </c>
      <c r="AA158">
        <f t="shared" si="46"/>
        <v>10.8</v>
      </c>
      <c r="AB158">
        <f t="shared" si="55"/>
        <v>6.8</v>
      </c>
      <c r="AC158">
        <f t="shared" si="56"/>
        <v>5.97</v>
      </c>
      <c r="AD158">
        <f t="shared" si="57"/>
        <v>7.7</v>
      </c>
      <c r="AE158">
        <f t="shared" si="58"/>
        <v>4.79</v>
      </c>
      <c r="AF158">
        <f t="shared" si="59"/>
        <v>5.14</v>
      </c>
      <c r="AG158">
        <f t="shared" si="60"/>
        <v>6.746999999999999</v>
      </c>
      <c r="AH158">
        <f t="shared" si="61"/>
        <v>6.8495714285714291</v>
      </c>
      <c r="AJ158" s="4">
        <f t="shared" si="47"/>
        <v>2.2978723404255321</v>
      </c>
      <c r="AK158" s="4">
        <f t="shared" si="48"/>
        <v>1.4468085106382977</v>
      </c>
      <c r="AL158" s="4">
        <f t="shared" si="49"/>
        <v>1.2702127659574467</v>
      </c>
      <c r="AM158" s="4">
        <f t="shared" si="50"/>
        <v>1.6382978723404256</v>
      </c>
      <c r="AN158" s="4">
        <f t="shared" si="51"/>
        <v>1.0191489361702126</v>
      </c>
      <c r="AO158" s="4">
        <f t="shared" si="52"/>
        <v>1.0936170212765957</v>
      </c>
      <c r="AP158" s="4">
        <f t="shared" si="53"/>
        <v>1.4355319148936168</v>
      </c>
      <c r="AQ158" s="4">
        <f t="shared" si="54"/>
        <v>1.457355623100304</v>
      </c>
    </row>
    <row r="159" spans="1:43">
      <c r="A159">
        <v>334</v>
      </c>
      <c r="B159" t="s">
        <v>392</v>
      </c>
      <c r="C159" t="s">
        <v>25</v>
      </c>
      <c r="D159">
        <v>3000</v>
      </c>
      <c r="E159" t="s">
        <v>48</v>
      </c>
      <c r="F159">
        <v>0.72499999999999998</v>
      </c>
      <c r="G159" t="s">
        <v>49</v>
      </c>
      <c r="H159">
        <v>2.5</v>
      </c>
      <c r="J159">
        <v>3.52</v>
      </c>
      <c r="L159">
        <v>2.2400000000000002</v>
      </c>
      <c r="M159">
        <v>0.53</v>
      </c>
      <c r="N159">
        <v>3.258</v>
      </c>
      <c r="O159">
        <f>IFERROR(AVERAGEIF(H159:N159,"&gt;0"),"")</f>
        <v>2.4095999999999997</v>
      </c>
      <c r="P159">
        <v>4.7</v>
      </c>
      <c r="R159">
        <f>IF(H159=0,0,(H159-$P159))</f>
        <v>-2.2000000000000002</v>
      </c>
      <c r="S159">
        <f>IF(I159=0,0,(I159-$P159))</f>
        <v>0</v>
      </c>
      <c r="T159">
        <f>IF(J159=0,0,(J159-$P159))</f>
        <v>-1.1800000000000002</v>
      </c>
      <c r="U159">
        <f>IF(K159=0,0,(K159-$P159))</f>
        <v>0</v>
      </c>
      <c r="V159">
        <f>IF(L159=0,0,(L159-$P159))</f>
        <v>-2.46</v>
      </c>
      <c r="W159">
        <f>IF(M159=0,0,(M159-$P159))</f>
        <v>-4.17</v>
      </c>
      <c r="X159">
        <f>IF(N159=0,0,(N159-$P159))</f>
        <v>-1.4420000000000002</v>
      </c>
      <c r="Y159">
        <f>IFERROR(IF(O159=0,0,(O159-$P159)),0)</f>
        <v>-2.2904000000000004</v>
      </c>
      <c r="AA159">
        <f t="shared" si="46"/>
        <v>2.2000000000000002</v>
      </c>
      <c r="AB159">
        <f t="shared" si="55"/>
        <v>0</v>
      </c>
      <c r="AC159">
        <f t="shared" si="56"/>
        <v>1.1800000000000002</v>
      </c>
      <c r="AD159">
        <f t="shared" si="57"/>
        <v>0</v>
      </c>
      <c r="AE159">
        <f t="shared" si="58"/>
        <v>2.46</v>
      </c>
      <c r="AF159">
        <f t="shared" si="59"/>
        <v>4.17</v>
      </c>
      <c r="AG159">
        <f t="shared" si="60"/>
        <v>1.4420000000000002</v>
      </c>
      <c r="AH159">
        <f t="shared" si="61"/>
        <v>2.2904000000000004</v>
      </c>
      <c r="AJ159" s="4">
        <f t="shared" si="47"/>
        <v>-0.46808510638297873</v>
      </c>
      <c r="AK159" s="4">
        <f t="shared" si="48"/>
        <v>0</v>
      </c>
      <c r="AL159" s="4">
        <f t="shared" si="49"/>
        <v>-0.25106382978723407</v>
      </c>
      <c r="AM159" s="4">
        <f t="shared" si="50"/>
        <v>0</v>
      </c>
      <c r="AN159" s="4">
        <f t="shared" si="51"/>
        <v>-0.52340425531914891</v>
      </c>
      <c r="AO159" s="4">
        <f t="shared" si="52"/>
        <v>-0.88723404255319149</v>
      </c>
      <c r="AP159" s="4">
        <f t="shared" si="53"/>
        <v>-0.30680851063829789</v>
      </c>
      <c r="AQ159" s="4">
        <f t="shared" si="54"/>
        <v>-0.48731914893617029</v>
      </c>
    </row>
    <row r="160" spans="1:43">
      <c r="A160">
        <v>356</v>
      </c>
      <c r="B160" t="s">
        <v>414</v>
      </c>
      <c r="C160" t="s">
        <v>25</v>
      </c>
      <c r="D160">
        <v>3000</v>
      </c>
      <c r="E160" t="s">
        <v>39</v>
      </c>
      <c r="F160">
        <v>0.77500000000000002</v>
      </c>
      <c r="G160" t="s">
        <v>40</v>
      </c>
      <c r="H160">
        <v>4.5</v>
      </c>
      <c r="J160">
        <v>6.92</v>
      </c>
      <c r="L160">
        <v>5.56</v>
      </c>
      <c r="M160">
        <v>4.2300000000000004</v>
      </c>
      <c r="O160">
        <f>IFERROR(AVERAGEIF(H160:N160,"&gt;0"),"")</f>
        <v>5.3025000000000002</v>
      </c>
      <c r="P160">
        <v>4.5999999999999996</v>
      </c>
      <c r="R160">
        <f>IF(H160=0,0,(H160-$P160))</f>
        <v>-9.9999999999999645E-2</v>
      </c>
      <c r="S160">
        <f>IF(I160=0,0,(I160-$P160))</f>
        <v>0</v>
      </c>
      <c r="T160">
        <f>IF(J160=0,0,(J160-$P160))</f>
        <v>2.3200000000000003</v>
      </c>
      <c r="U160">
        <f>IF(K160=0,0,(K160-$P160))</f>
        <v>0</v>
      </c>
      <c r="V160">
        <f>IF(L160=0,0,(L160-$P160))</f>
        <v>0.96</v>
      </c>
      <c r="W160">
        <f>IF(M160=0,0,(M160-$P160))</f>
        <v>-0.36999999999999922</v>
      </c>
      <c r="X160">
        <f>IF(N160=0,0,(N160-$P160))</f>
        <v>0</v>
      </c>
      <c r="Y160">
        <f>IFERROR(IF(O160=0,0,(O160-$P160)),0)</f>
        <v>0.70250000000000057</v>
      </c>
      <c r="AA160">
        <f t="shared" si="46"/>
        <v>9.9999999999999645E-2</v>
      </c>
      <c r="AB160">
        <f t="shared" si="55"/>
        <v>0</v>
      </c>
      <c r="AC160">
        <f t="shared" si="56"/>
        <v>2.3200000000000003</v>
      </c>
      <c r="AD160">
        <f t="shared" si="57"/>
        <v>0</v>
      </c>
      <c r="AE160">
        <f t="shared" si="58"/>
        <v>0.96</v>
      </c>
      <c r="AF160">
        <f t="shared" si="59"/>
        <v>0.36999999999999922</v>
      </c>
      <c r="AG160">
        <f t="shared" si="60"/>
        <v>0</v>
      </c>
      <c r="AH160">
        <f t="shared" si="61"/>
        <v>0.70250000000000057</v>
      </c>
      <c r="AJ160" s="4">
        <f t="shared" si="47"/>
        <v>-2.1739130434782532E-2</v>
      </c>
      <c r="AK160" s="4">
        <f t="shared" si="48"/>
        <v>0</v>
      </c>
      <c r="AL160" s="4">
        <f t="shared" si="49"/>
        <v>0.50434782608695661</v>
      </c>
      <c r="AM160" s="4">
        <f t="shared" si="50"/>
        <v>0</v>
      </c>
      <c r="AN160" s="4">
        <f t="shared" si="51"/>
        <v>0.20869565217391306</v>
      </c>
      <c r="AO160" s="4">
        <f t="shared" si="52"/>
        <v>-8.0434782608695493E-2</v>
      </c>
      <c r="AP160" s="4">
        <f t="shared" si="53"/>
        <v>0</v>
      </c>
      <c r="AQ160" s="4">
        <f t="shared" si="54"/>
        <v>0.15271739130434797</v>
      </c>
    </row>
    <row r="161" spans="1:43">
      <c r="A161">
        <v>25</v>
      </c>
      <c r="B161" t="s">
        <v>68</v>
      </c>
      <c r="C161" t="s">
        <v>25</v>
      </c>
      <c r="D161">
        <v>6700</v>
      </c>
      <c r="E161" t="s">
        <v>34</v>
      </c>
      <c r="F161">
        <v>10.199999999999999</v>
      </c>
      <c r="G161" t="s">
        <v>35</v>
      </c>
      <c r="H161">
        <v>18</v>
      </c>
      <c r="I161">
        <v>27.1</v>
      </c>
      <c r="J161">
        <v>15.38</v>
      </c>
      <c r="K161">
        <v>26.7</v>
      </c>
      <c r="L161">
        <v>16.45</v>
      </c>
      <c r="M161">
        <v>16.920000000000002</v>
      </c>
      <c r="N161">
        <v>14.372</v>
      </c>
      <c r="O161">
        <f>IFERROR(AVERAGEIF(H161:N161,"&gt;0"),"")</f>
        <v>19.274571428571431</v>
      </c>
      <c r="P161">
        <v>4.5</v>
      </c>
      <c r="R161">
        <f>IF(H161=0,0,(H161-$P161))</f>
        <v>13.5</v>
      </c>
      <c r="S161">
        <f>IF(I161=0,0,(I161-$P161))</f>
        <v>22.6</v>
      </c>
      <c r="T161">
        <f>IF(J161=0,0,(J161-$P161))</f>
        <v>10.88</v>
      </c>
      <c r="U161">
        <f>IF(K161=0,0,(K161-$P161))</f>
        <v>22.2</v>
      </c>
      <c r="V161">
        <f>IF(L161=0,0,(L161-$P161))</f>
        <v>11.95</v>
      </c>
      <c r="W161">
        <f>IF(M161=0,0,(M161-$P161))</f>
        <v>12.420000000000002</v>
      </c>
      <c r="X161">
        <f>IF(N161=0,0,(N161-$P161))</f>
        <v>9.8719999999999999</v>
      </c>
      <c r="Y161">
        <f>IFERROR(IF(O161=0,0,(O161-$P161)),0)</f>
        <v>14.774571428571431</v>
      </c>
      <c r="AA161">
        <f t="shared" si="46"/>
        <v>13.5</v>
      </c>
      <c r="AB161">
        <f t="shared" si="55"/>
        <v>22.6</v>
      </c>
      <c r="AC161">
        <f t="shared" si="56"/>
        <v>10.88</v>
      </c>
      <c r="AD161">
        <f t="shared" si="57"/>
        <v>22.2</v>
      </c>
      <c r="AE161">
        <f t="shared" si="58"/>
        <v>11.95</v>
      </c>
      <c r="AF161">
        <f t="shared" si="59"/>
        <v>12.420000000000002</v>
      </c>
      <c r="AG161">
        <f t="shared" si="60"/>
        <v>9.8719999999999999</v>
      </c>
      <c r="AH161">
        <f t="shared" si="61"/>
        <v>14.774571428571431</v>
      </c>
      <c r="AJ161" s="4">
        <f t="shared" si="47"/>
        <v>3</v>
      </c>
      <c r="AK161" s="4">
        <f t="shared" si="48"/>
        <v>5.0222222222222221</v>
      </c>
      <c r="AL161" s="4">
        <f t="shared" si="49"/>
        <v>2.4177777777777778</v>
      </c>
      <c r="AM161" s="4">
        <f t="shared" si="50"/>
        <v>4.9333333333333336</v>
      </c>
      <c r="AN161" s="4">
        <f t="shared" si="51"/>
        <v>2.6555555555555554</v>
      </c>
      <c r="AO161" s="4">
        <f t="shared" si="52"/>
        <v>2.7600000000000002</v>
      </c>
      <c r="AP161" s="4">
        <f t="shared" si="53"/>
        <v>2.1937777777777776</v>
      </c>
      <c r="AQ161" s="4">
        <f t="shared" si="54"/>
        <v>3.2832380952380955</v>
      </c>
    </row>
    <row r="162" spans="1:43">
      <c r="A162">
        <v>80</v>
      </c>
      <c r="B162" t="s">
        <v>137</v>
      </c>
      <c r="C162" t="s">
        <v>15</v>
      </c>
      <c r="D162">
        <v>5000</v>
      </c>
      <c r="E162" t="s">
        <v>85</v>
      </c>
      <c r="F162">
        <v>15.8</v>
      </c>
      <c r="G162" t="s">
        <v>86</v>
      </c>
      <c r="H162">
        <v>16.5</v>
      </c>
      <c r="I162">
        <v>16.600000000000001</v>
      </c>
      <c r="J162">
        <v>13.8</v>
      </c>
      <c r="K162">
        <v>15.3</v>
      </c>
      <c r="L162">
        <v>12.23</v>
      </c>
      <c r="M162">
        <v>15.55</v>
      </c>
      <c r="N162">
        <v>10.429</v>
      </c>
      <c r="O162">
        <f>IFERROR(AVERAGEIF(H162:N162,"&gt;0"),"")</f>
        <v>14.344142857142858</v>
      </c>
      <c r="P162">
        <v>4.4000000000000004</v>
      </c>
      <c r="R162">
        <f>IF(H162=0,0,(H162-$P162))</f>
        <v>12.1</v>
      </c>
      <c r="S162">
        <f>IF(I162=0,0,(I162-$P162))</f>
        <v>12.200000000000001</v>
      </c>
      <c r="T162">
        <f>IF(J162=0,0,(J162-$P162))</f>
        <v>9.4</v>
      </c>
      <c r="U162">
        <f>IF(K162=0,0,(K162-$P162))</f>
        <v>10.9</v>
      </c>
      <c r="V162">
        <f>IF(L162=0,0,(L162-$P162))</f>
        <v>7.83</v>
      </c>
      <c r="W162">
        <f>IF(M162=0,0,(M162-$P162))</f>
        <v>11.15</v>
      </c>
      <c r="X162">
        <f>IF(N162=0,0,(N162-$P162))</f>
        <v>6.0289999999999999</v>
      </c>
      <c r="Y162">
        <f>IFERROR(IF(O162=0,0,(O162-$P162)),0)</f>
        <v>9.9441428571428574</v>
      </c>
      <c r="AA162">
        <f t="shared" si="46"/>
        <v>12.1</v>
      </c>
      <c r="AB162">
        <f t="shared" si="55"/>
        <v>12.200000000000001</v>
      </c>
      <c r="AC162">
        <f t="shared" si="56"/>
        <v>9.4</v>
      </c>
      <c r="AD162">
        <f t="shared" si="57"/>
        <v>10.9</v>
      </c>
      <c r="AE162">
        <f t="shared" si="58"/>
        <v>7.83</v>
      </c>
      <c r="AF162">
        <f t="shared" si="59"/>
        <v>11.15</v>
      </c>
      <c r="AG162">
        <f t="shared" si="60"/>
        <v>6.0289999999999999</v>
      </c>
      <c r="AH162">
        <f t="shared" si="61"/>
        <v>9.9441428571428574</v>
      </c>
      <c r="AJ162" s="4">
        <f t="shared" si="47"/>
        <v>2.7499999999999996</v>
      </c>
      <c r="AK162" s="4">
        <f t="shared" si="48"/>
        <v>2.7727272727272729</v>
      </c>
      <c r="AL162" s="4">
        <f t="shared" si="49"/>
        <v>2.1363636363636362</v>
      </c>
      <c r="AM162" s="4">
        <f t="shared" si="50"/>
        <v>2.4772727272727271</v>
      </c>
      <c r="AN162" s="4">
        <f t="shared" si="51"/>
        <v>1.7795454545454543</v>
      </c>
      <c r="AO162" s="4">
        <f t="shared" si="52"/>
        <v>2.5340909090909092</v>
      </c>
      <c r="AP162" s="4">
        <f t="shared" si="53"/>
        <v>1.3702272727272726</v>
      </c>
      <c r="AQ162" s="4">
        <f t="shared" si="54"/>
        <v>2.2600324675324672</v>
      </c>
    </row>
    <row r="163" spans="1:43">
      <c r="A163">
        <v>181</v>
      </c>
      <c r="B163" t="s">
        <v>239</v>
      </c>
      <c r="C163" t="s">
        <v>15</v>
      </c>
      <c r="D163">
        <v>3500</v>
      </c>
      <c r="E163" t="s">
        <v>22</v>
      </c>
      <c r="F163">
        <v>11.375</v>
      </c>
      <c r="G163" t="s">
        <v>23</v>
      </c>
      <c r="H163">
        <v>4.5</v>
      </c>
      <c r="I163">
        <v>9.1999999999999993</v>
      </c>
      <c r="J163">
        <v>5.96</v>
      </c>
      <c r="K163">
        <v>7.6</v>
      </c>
      <c r="L163">
        <v>7.27</v>
      </c>
      <c r="M163">
        <v>2.68</v>
      </c>
      <c r="O163">
        <f>IFERROR(AVERAGEIF(H163:N163,"&gt;0"),"")</f>
        <v>6.2016666666666671</v>
      </c>
      <c r="P163">
        <v>4.4000000000000004</v>
      </c>
      <c r="R163">
        <f>IF(H163=0,0,(H163-$P163))</f>
        <v>9.9999999999999645E-2</v>
      </c>
      <c r="S163">
        <f>IF(I163=0,0,(I163-$P163))</f>
        <v>4.7999999999999989</v>
      </c>
      <c r="T163">
        <f>IF(J163=0,0,(J163-$P163))</f>
        <v>1.5599999999999996</v>
      </c>
      <c r="U163">
        <f>IF(K163=0,0,(K163-$P163))</f>
        <v>3.1999999999999993</v>
      </c>
      <c r="V163">
        <f>IF(L163=0,0,(L163-$P163))</f>
        <v>2.8699999999999992</v>
      </c>
      <c r="W163">
        <f>IF(M163=0,0,(M163-$P163))</f>
        <v>-1.7200000000000002</v>
      </c>
      <c r="X163">
        <f>IF(N163=0,0,(N163-$P163))</f>
        <v>0</v>
      </c>
      <c r="Y163">
        <f>IFERROR(IF(O163=0,0,(O163-$P163)),0)</f>
        <v>1.8016666666666667</v>
      </c>
      <c r="AA163">
        <f t="shared" si="46"/>
        <v>9.9999999999999645E-2</v>
      </c>
      <c r="AB163">
        <f t="shared" si="55"/>
        <v>4.7999999999999989</v>
      </c>
      <c r="AC163">
        <f t="shared" si="56"/>
        <v>1.5599999999999996</v>
      </c>
      <c r="AD163">
        <f t="shared" si="57"/>
        <v>3.1999999999999993</v>
      </c>
      <c r="AE163">
        <f t="shared" si="58"/>
        <v>2.8699999999999992</v>
      </c>
      <c r="AF163">
        <f t="shared" si="59"/>
        <v>1.7200000000000002</v>
      </c>
      <c r="AG163">
        <f t="shared" si="60"/>
        <v>0</v>
      </c>
      <c r="AH163">
        <f t="shared" si="61"/>
        <v>1.8016666666666667</v>
      </c>
      <c r="AJ163" s="4">
        <f t="shared" si="47"/>
        <v>2.2727272727272645E-2</v>
      </c>
      <c r="AK163" s="4">
        <f t="shared" si="48"/>
        <v>1.0909090909090906</v>
      </c>
      <c r="AL163" s="4">
        <f t="shared" si="49"/>
        <v>0.35454545454545444</v>
      </c>
      <c r="AM163" s="4">
        <f t="shared" si="50"/>
        <v>0.72727272727272707</v>
      </c>
      <c r="AN163" s="4">
        <f t="shared" si="51"/>
        <v>0.652272727272727</v>
      </c>
      <c r="AO163" s="4">
        <f t="shared" si="52"/>
        <v>-0.39090909090909093</v>
      </c>
      <c r="AP163" s="4">
        <f t="shared" si="53"/>
        <v>0</v>
      </c>
      <c r="AQ163" s="4">
        <f t="shared" si="54"/>
        <v>0.40946969696969693</v>
      </c>
    </row>
    <row r="164" spans="1:43">
      <c r="A164">
        <v>298</v>
      </c>
      <c r="B164" t="s">
        <v>356</v>
      </c>
      <c r="C164" t="s">
        <v>15</v>
      </c>
      <c r="D164">
        <v>3000</v>
      </c>
      <c r="E164" t="s">
        <v>92</v>
      </c>
      <c r="F164">
        <v>0</v>
      </c>
      <c r="G164" t="s">
        <v>99</v>
      </c>
      <c r="M164">
        <v>0.26</v>
      </c>
      <c r="N164">
        <v>3.9239999999999999</v>
      </c>
      <c r="O164">
        <f>IFERROR(AVERAGEIF(H164:N164,"&gt;0"),"")</f>
        <v>2.0920000000000001</v>
      </c>
      <c r="P164">
        <v>4.4000000000000004</v>
      </c>
      <c r="R164">
        <f>IF(H164=0,0,(H164-$P164))</f>
        <v>0</v>
      </c>
      <c r="S164">
        <f>IF(I164=0,0,(I164-$P164))</f>
        <v>0</v>
      </c>
      <c r="T164">
        <f>IF(J164=0,0,(J164-$P164))</f>
        <v>0</v>
      </c>
      <c r="U164">
        <f>IF(K164=0,0,(K164-$P164))</f>
        <v>0</v>
      </c>
      <c r="V164">
        <f>IF(L164=0,0,(L164-$P164))</f>
        <v>0</v>
      </c>
      <c r="W164">
        <f>IF(M164=0,0,(M164-$P164))</f>
        <v>-4.1400000000000006</v>
      </c>
      <c r="X164">
        <f>IF(N164=0,0,(N164-$P164))</f>
        <v>-0.47600000000000042</v>
      </c>
      <c r="Y164">
        <f>IFERROR(IF(O164=0,0,(O164-$P164)),0)</f>
        <v>-2.3080000000000003</v>
      </c>
      <c r="AA164">
        <f t="shared" si="46"/>
        <v>0</v>
      </c>
      <c r="AB164">
        <f t="shared" si="55"/>
        <v>0</v>
      </c>
      <c r="AC164">
        <f t="shared" si="56"/>
        <v>0</v>
      </c>
      <c r="AD164">
        <f t="shared" si="57"/>
        <v>0</v>
      </c>
      <c r="AE164">
        <f t="shared" si="58"/>
        <v>0</v>
      </c>
      <c r="AF164">
        <f t="shared" si="59"/>
        <v>4.1400000000000006</v>
      </c>
      <c r="AG164">
        <f t="shared" si="60"/>
        <v>0.47600000000000042</v>
      </c>
      <c r="AH164">
        <f t="shared" si="61"/>
        <v>2.3080000000000003</v>
      </c>
      <c r="AJ164" s="4">
        <f t="shared" si="47"/>
        <v>0</v>
      </c>
      <c r="AK164" s="4">
        <f t="shared" si="48"/>
        <v>0</v>
      </c>
      <c r="AL164" s="4">
        <f t="shared" si="49"/>
        <v>0</v>
      </c>
      <c r="AM164" s="4">
        <f t="shared" si="50"/>
        <v>0</v>
      </c>
      <c r="AN164" s="4">
        <f t="shared" si="51"/>
        <v>0</v>
      </c>
      <c r="AO164" s="4">
        <f t="shared" si="52"/>
        <v>-0.94090909090909092</v>
      </c>
      <c r="AP164" s="4">
        <f t="shared" si="53"/>
        <v>-0.10818181818181827</v>
      </c>
      <c r="AQ164" s="4">
        <f t="shared" si="54"/>
        <v>-0.52454545454545454</v>
      </c>
    </row>
    <row r="165" spans="1:43">
      <c r="A165">
        <v>179</v>
      </c>
      <c r="B165" t="s">
        <v>237</v>
      </c>
      <c r="C165" t="s">
        <v>15</v>
      </c>
      <c r="D165">
        <v>3500</v>
      </c>
      <c r="E165" t="s">
        <v>16</v>
      </c>
      <c r="F165">
        <v>3.8</v>
      </c>
      <c r="G165" t="s">
        <v>17</v>
      </c>
      <c r="H165">
        <v>6.5</v>
      </c>
      <c r="I165">
        <v>4.4000000000000004</v>
      </c>
      <c r="J165">
        <v>10.37</v>
      </c>
      <c r="K165">
        <v>4.2</v>
      </c>
      <c r="L165">
        <v>9.7899999999999991</v>
      </c>
      <c r="M165">
        <v>13.72</v>
      </c>
      <c r="N165">
        <v>7.1890000000000001</v>
      </c>
      <c r="O165">
        <f>IFERROR(AVERAGEIF(H165:N165,"&gt;0"),"")</f>
        <v>8.0241428571428575</v>
      </c>
      <c r="P165">
        <v>4.3</v>
      </c>
      <c r="R165">
        <f>IF(H165=0,0,(H165-$P165))</f>
        <v>2.2000000000000002</v>
      </c>
      <c r="S165">
        <f>IF(I165=0,0,(I165-$P165))</f>
        <v>0.10000000000000053</v>
      </c>
      <c r="T165">
        <f>IF(J165=0,0,(J165-$P165))</f>
        <v>6.0699999999999994</v>
      </c>
      <c r="U165">
        <f>IF(K165=0,0,(K165-$P165))</f>
        <v>-9.9999999999999645E-2</v>
      </c>
      <c r="V165">
        <f>IF(L165=0,0,(L165-$P165))</f>
        <v>5.4899999999999993</v>
      </c>
      <c r="W165">
        <f>IF(M165=0,0,(M165-$P165))</f>
        <v>9.4200000000000017</v>
      </c>
      <c r="X165">
        <f>IF(N165=0,0,(N165-$P165))</f>
        <v>2.8890000000000002</v>
      </c>
      <c r="Y165">
        <f>IFERROR(IF(O165=0,0,(O165-$P165)),0)</f>
        <v>3.7241428571428576</v>
      </c>
      <c r="AA165">
        <f t="shared" si="46"/>
        <v>2.2000000000000002</v>
      </c>
      <c r="AB165">
        <f t="shared" si="55"/>
        <v>0.10000000000000053</v>
      </c>
      <c r="AC165">
        <f t="shared" si="56"/>
        <v>6.0699999999999994</v>
      </c>
      <c r="AD165">
        <f t="shared" si="57"/>
        <v>9.9999999999999645E-2</v>
      </c>
      <c r="AE165">
        <f t="shared" si="58"/>
        <v>5.4899999999999993</v>
      </c>
      <c r="AF165">
        <f t="shared" si="59"/>
        <v>9.4200000000000017</v>
      </c>
      <c r="AG165">
        <f t="shared" si="60"/>
        <v>2.8890000000000002</v>
      </c>
      <c r="AH165">
        <f t="shared" si="61"/>
        <v>3.7241428571428576</v>
      </c>
      <c r="AJ165" s="4">
        <f t="shared" si="47"/>
        <v>0.51162790697674421</v>
      </c>
      <c r="AK165" s="4">
        <f t="shared" si="48"/>
        <v>2.3255813953488497E-2</v>
      </c>
      <c r="AL165" s="4">
        <f t="shared" si="49"/>
        <v>1.4116279069767441</v>
      </c>
      <c r="AM165" s="4">
        <f t="shared" si="50"/>
        <v>-2.3255813953488292E-2</v>
      </c>
      <c r="AN165" s="4">
        <f t="shared" si="51"/>
        <v>1.2767441860465116</v>
      </c>
      <c r="AO165" s="4">
        <f t="shared" si="52"/>
        <v>2.1906976744186051</v>
      </c>
      <c r="AP165" s="4">
        <f t="shared" si="53"/>
        <v>0.67186046511627917</v>
      </c>
      <c r="AQ165" s="4">
        <f t="shared" si="54"/>
        <v>0.8660797342192692</v>
      </c>
    </row>
    <row r="166" spans="1:43">
      <c r="A166">
        <v>253</v>
      </c>
      <c r="B166" t="s">
        <v>311</v>
      </c>
      <c r="C166" t="s">
        <v>25</v>
      </c>
      <c r="D166">
        <v>3000</v>
      </c>
      <c r="E166" t="s">
        <v>19</v>
      </c>
      <c r="F166">
        <v>0.42499999999999999</v>
      </c>
      <c r="G166" t="s">
        <v>118</v>
      </c>
      <c r="J166">
        <v>2.5</v>
      </c>
      <c r="M166">
        <v>0.34</v>
      </c>
      <c r="O166">
        <f>IFERROR(AVERAGEIF(H166:N166,"&gt;0"),"")</f>
        <v>1.42</v>
      </c>
      <c r="P166">
        <v>4.3</v>
      </c>
      <c r="R166">
        <f>IF(H166=0,0,(H166-$P166))</f>
        <v>0</v>
      </c>
      <c r="S166">
        <f>IF(I166=0,0,(I166-$P166))</f>
        <v>0</v>
      </c>
      <c r="T166">
        <f>IF(J166=0,0,(J166-$P166))</f>
        <v>-1.7999999999999998</v>
      </c>
      <c r="U166">
        <f>IF(K166=0,0,(K166-$P166))</f>
        <v>0</v>
      </c>
      <c r="V166">
        <f>IF(L166=0,0,(L166-$P166))</f>
        <v>0</v>
      </c>
      <c r="W166">
        <f>IF(M166=0,0,(M166-$P166))</f>
        <v>-3.96</v>
      </c>
      <c r="X166">
        <f>IF(N166=0,0,(N166-$P166))</f>
        <v>0</v>
      </c>
      <c r="Y166">
        <f>IFERROR(IF(O166=0,0,(O166-$P166)),0)</f>
        <v>-2.88</v>
      </c>
      <c r="AA166">
        <f t="shared" si="46"/>
        <v>0</v>
      </c>
      <c r="AB166">
        <f t="shared" si="55"/>
        <v>0</v>
      </c>
      <c r="AC166">
        <f t="shared" si="56"/>
        <v>1.7999999999999998</v>
      </c>
      <c r="AD166">
        <f t="shared" si="57"/>
        <v>0</v>
      </c>
      <c r="AE166">
        <f t="shared" si="58"/>
        <v>0</v>
      </c>
      <c r="AF166">
        <f t="shared" si="59"/>
        <v>3.96</v>
      </c>
      <c r="AG166">
        <f t="shared" si="60"/>
        <v>0</v>
      </c>
      <c r="AH166">
        <f t="shared" si="61"/>
        <v>2.88</v>
      </c>
      <c r="AJ166" s="4">
        <f t="shared" si="47"/>
        <v>0</v>
      </c>
      <c r="AK166" s="4">
        <f t="shared" si="48"/>
        <v>0</v>
      </c>
      <c r="AL166" s="4">
        <f t="shared" si="49"/>
        <v>-0.41860465116279066</v>
      </c>
      <c r="AM166" s="4">
        <f t="shared" si="50"/>
        <v>0</v>
      </c>
      <c r="AN166" s="4">
        <f t="shared" si="51"/>
        <v>0</v>
      </c>
      <c r="AO166" s="4">
        <f t="shared" si="52"/>
        <v>-0.92093023255813955</v>
      </c>
      <c r="AP166" s="4">
        <f t="shared" si="53"/>
        <v>0</v>
      </c>
      <c r="AQ166" s="4">
        <f t="shared" si="54"/>
        <v>-0.66976744186046511</v>
      </c>
    </row>
    <row r="167" spans="1:43">
      <c r="A167">
        <v>284</v>
      </c>
      <c r="B167" t="s">
        <v>342</v>
      </c>
      <c r="C167" t="s">
        <v>15</v>
      </c>
      <c r="D167">
        <v>3000</v>
      </c>
      <c r="E167" t="s">
        <v>27</v>
      </c>
      <c r="F167">
        <v>12.3</v>
      </c>
      <c r="G167" t="s">
        <v>37</v>
      </c>
      <c r="L167">
        <v>2.42</v>
      </c>
      <c r="M167">
        <v>2.74</v>
      </c>
      <c r="O167">
        <f>IFERROR(AVERAGEIF(H167:N167,"&gt;0"),"")</f>
        <v>2.58</v>
      </c>
      <c r="P167">
        <v>4.3</v>
      </c>
      <c r="R167">
        <f>IF(H167=0,0,(H167-$P167))</f>
        <v>0</v>
      </c>
      <c r="S167">
        <f>IF(I167=0,0,(I167-$P167))</f>
        <v>0</v>
      </c>
      <c r="T167">
        <f>IF(J167=0,0,(J167-$P167))</f>
        <v>0</v>
      </c>
      <c r="U167">
        <f>IF(K167=0,0,(K167-$P167))</f>
        <v>0</v>
      </c>
      <c r="V167">
        <f>IF(L167=0,0,(L167-$P167))</f>
        <v>-1.88</v>
      </c>
      <c r="W167">
        <f>IF(M167=0,0,(M167-$P167))</f>
        <v>-1.5599999999999996</v>
      </c>
      <c r="X167">
        <f>IF(N167=0,0,(N167-$P167))</f>
        <v>0</v>
      </c>
      <c r="Y167">
        <f>IFERROR(IF(O167=0,0,(O167-$P167)),0)</f>
        <v>-1.7199999999999998</v>
      </c>
      <c r="AA167">
        <f t="shared" si="46"/>
        <v>0</v>
      </c>
      <c r="AB167">
        <f t="shared" si="55"/>
        <v>0</v>
      </c>
      <c r="AC167">
        <f t="shared" si="56"/>
        <v>0</v>
      </c>
      <c r="AD167">
        <f t="shared" si="57"/>
        <v>0</v>
      </c>
      <c r="AE167">
        <f t="shared" si="58"/>
        <v>1.88</v>
      </c>
      <c r="AF167">
        <f t="shared" si="59"/>
        <v>1.5599999999999996</v>
      </c>
      <c r="AG167">
        <f t="shared" si="60"/>
        <v>0</v>
      </c>
      <c r="AH167">
        <f t="shared" si="61"/>
        <v>1.7199999999999998</v>
      </c>
      <c r="AJ167" s="4">
        <f t="shared" si="47"/>
        <v>0</v>
      </c>
      <c r="AK167" s="4">
        <f t="shared" si="48"/>
        <v>0</v>
      </c>
      <c r="AL167" s="4">
        <f t="shared" si="49"/>
        <v>0</v>
      </c>
      <c r="AM167" s="4">
        <f t="shared" si="50"/>
        <v>0</v>
      </c>
      <c r="AN167" s="4">
        <f t="shared" si="51"/>
        <v>-0.43720930232558136</v>
      </c>
      <c r="AO167" s="4">
        <f t="shared" si="52"/>
        <v>-0.36279069767441852</v>
      </c>
      <c r="AP167" s="4">
        <f t="shared" si="53"/>
        <v>0</v>
      </c>
      <c r="AQ167" s="4">
        <f t="shared" si="54"/>
        <v>-0.39999999999999997</v>
      </c>
    </row>
    <row r="168" spans="1:43">
      <c r="A168">
        <v>430</v>
      </c>
      <c r="B168" t="s">
        <v>487</v>
      </c>
      <c r="C168" t="s">
        <v>45</v>
      </c>
      <c r="D168">
        <v>2500</v>
      </c>
      <c r="E168" t="s">
        <v>30</v>
      </c>
      <c r="F168">
        <v>0.625</v>
      </c>
      <c r="G168" t="s">
        <v>71</v>
      </c>
      <c r="H168">
        <v>2</v>
      </c>
      <c r="I168">
        <v>1.4</v>
      </c>
      <c r="K168">
        <v>1.7</v>
      </c>
      <c r="L168">
        <v>2.08</v>
      </c>
      <c r="M168">
        <v>3.4</v>
      </c>
      <c r="O168">
        <f>IFERROR(AVERAGEIF(H168:N168,"&gt;0"),"")</f>
        <v>2.1160000000000001</v>
      </c>
      <c r="P168">
        <v>4.3</v>
      </c>
      <c r="R168">
        <f>IF(H168=0,0,(H168-$P168))</f>
        <v>-2.2999999999999998</v>
      </c>
      <c r="S168">
        <f>IF(I168=0,0,(I168-$P168))</f>
        <v>-2.9</v>
      </c>
      <c r="T168">
        <f>IF(J168=0,0,(J168-$P168))</f>
        <v>0</v>
      </c>
      <c r="U168">
        <f>IF(K168=0,0,(K168-$P168))</f>
        <v>-2.5999999999999996</v>
      </c>
      <c r="V168">
        <f>IF(L168=0,0,(L168-$P168))</f>
        <v>-2.2199999999999998</v>
      </c>
      <c r="W168">
        <f>IF(M168=0,0,(M168-$P168))</f>
        <v>-0.89999999999999991</v>
      </c>
      <c r="X168">
        <f>IF(N168=0,0,(N168-$P168))</f>
        <v>0</v>
      </c>
      <c r="Y168">
        <f>IFERROR(IF(O168=0,0,(O168-$P168)),0)</f>
        <v>-2.1839999999999997</v>
      </c>
      <c r="AA168">
        <f t="shared" si="46"/>
        <v>2.2999999999999998</v>
      </c>
      <c r="AB168">
        <f t="shared" si="55"/>
        <v>2.9</v>
      </c>
      <c r="AC168">
        <f t="shared" si="56"/>
        <v>0</v>
      </c>
      <c r="AD168">
        <f t="shared" si="57"/>
        <v>2.5999999999999996</v>
      </c>
      <c r="AE168">
        <f t="shared" si="58"/>
        <v>2.2199999999999998</v>
      </c>
      <c r="AF168">
        <f t="shared" si="59"/>
        <v>0.89999999999999991</v>
      </c>
      <c r="AG168">
        <f t="shared" si="60"/>
        <v>0</v>
      </c>
      <c r="AH168">
        <f t="shared" si="61"/>
        <v>2.1839999999999997</v>
      </c>
      <c r="AJ168" s="4">
        <f t="shared" si="47"/>
        <v>-0.53488372093023251</v>
      </c>
      <c r="AK168" s="4">
        <f t="shared" si="48"/>
        <v>-0.67441860465116277</v>
      </c>
      <c r="AL168" s="4">
        <f t="shared" si="49"/>
        <v>0</v>
      </c>
      <c r="AM168" s="4">
        <f t="shared" si="50"/>
        <v>-0.60465116279069764</v>
      </c>
      <c r="AN168" s="4">
        <f t="shared" si="51"/>
        <v>-0.51627906976744187</v>
      </c>
      <c r="AO168" s="4">
        <f t="shared" si="52"/>
        <v>-0.20930232558139533</v>
      </c>
      <c r="AP168" s="4">
        <f t="shared" si="53"/>
        <v>0</v>
      </c>
      <c r="AQ168" s="4">
        <f t="shared" si="54"/>
        <v>-0.50790697674418606</v>
      </c>
    </row>
    <row r="169" spans="1:43">
      <c r="A169">
        <v>133</v>
      </c>
      <c r="B169" t="s">
        <v>190</v>
      </c>
      <c r="C169" t="s">
        <v>45</v>
      </c>
      <c r="D169">
        <v>4500</v>
      </c>
      <c r="E169" t="s">
        <v>85</v>
      </c>
      <c r="F169">
        <v>0</v>
      </c>
      <c r="G169" t="s">
        <v>109</v>
      </c>
      <c r="I169">
        <v>4.4000000000000004</v>
      </c>
      <c r="J169">
        <v>9.9499999999999993</v>
      </c>
      <c r="K169">
        <v>4.2</v>
      </c>
      <c r="L169">
        <v>9.66</v>
      </c>
      <c r="M169">
        <v>10.53</v>
      </c>
      <c r="N169">
        <v>7.444</v>
      </c>
      <c r="O169">
        <f>IFERROR(AVERAGEIF(H169:N169,"&gt;0"),"")</f>
        <v>7.6973333333333338</v>
      </c>
      <c r="P169">
        <v>4</v>
      </c>
      <c r="R169">
        <f>IF(H169=0,0,(H169-$P169))</f>
        <v>0</v>
      </c>
      <c r="S169">
        <f>IF(I169=0,0,(I169-$P169))</f>
        <v>0.40000000000000036</v>
      </c>
      <c r="T169">
        <f>IF(J169=0,0,(J169-$P169))</f>
        <v>5.9499999999999993</v>
      </c>
      <c r="U169">
        <f>IF(K169=0,0,(K169-$P169))</f>
        <v>0.20000000000000018</v>
      </c>
      <c r="V169">
        <f>IF(L169=0,0,(L169-$P169))</f>
        <v>5.66</v>
      </c>
      <c r="W169">
        <f>IF(M169=0,0,(M169-$P169))</f>
        <v>6.5299999999999994</v>
      </c>
      <c r="X169">
        <f>IF(N169=0,0,(N169-$P169))</f>
        <v>3.444</v>
      </c>
      <c r="Y169">
        <f>IFERROR(IF(O169=0,0,(O169-$P169)),0)</f>
        <v>3.6973333333333338</v>
      </c>
      <c r="AA169">
        <f t="shared" si="46"/>
        <v>0</v>
      </c>
      <c r="AB169">
        <f t="shared" si="55"/>
        <v>0.40000000000000036</v>
      </c>
      <c r="AC169">
        <f t="shared" si="56"/>
        <v>5.9499999999999993</v>
      </c>
      <c r="AD169">
        <f t="shared" si="57"/>
        <v>0.20000000000000018</v>
      </c>
      <c r="AE169">
        <f t="shared" si="58"/>
        <v>5.66</v>
      </c>
      <c r="AF169">
        <f t="shared" si="59"/>
        <v>6.5299999999999994</v>
      </c>
      <c r="AG169">
        <f t="shared" si="60"/>
        <v>3.444</v>
      </c>
      <c r="AH169">
        <f t="shared" si="61"/>
        <v>3.6973333333333338</v>
      </c>
      <c r="AJ169" s="4">
        <f t="shared" si="47"/>
        <v>0</v>
      </c>
      <c r="AK169" s="4">
        <f t="shared" si="48"/>
        <v>0.10000000000000009</v>
      </c>
      <c r="AL169" s="4">
        <f t="shared" si="49"/>
        <v>1.4874999999999998</v>
      </c>
      <c r="AM169" s="4">
        <f t="shared" si="50"/>
        <v>5.0000000000000044E-2</v>
      </c>
      <c r="AN169" s="4">
        <f t="shared" si="51"/>
        <v>1.415</v>
      </c>
      <c r="AO169" s="4">
        <f t="shared" si="52"/>
        <v>1.6324999999999998</v>
      </c>
      <c r="AP169" s="4">
        <f t="shared" si="53"/>
        <v>0.86099999999999999</v>
      </c>
      <c r="AQ169" s="4">
        <f t="shared" si="54"/>
        <v>0.92433333333333345</v>
      </c>
    </row>
    <row r="170" spans="1:43">
      <c r="A170">
        <v>235</v>
      </c>
      <c r="B170" t="s">
        <v>293</v>
      </c>
      <c r="C170" t="s">
        <v>15</v>
      </c>
      <c r="D170">
        <v>3000</v>
      </c>
      <c r="E170" t="s">
        <v>92</v>
      </c>
      <c r="F170">
        <v>5.5670000000000002</v>
      </c>
      <c r="G170" t="s">
        <v>93</v>
      </c>
      <c r="H170">
        <v>8</v>
      </c>
      <c r="I170">
        <v>7.8</v>
      </c>
      <c r="J170">
        <v>4.78</v>
      </c>
      <c r="K170">
        <v>6.9</v>
      </c>
      <c r="L170">
        <v>8.57</v>
      </c>
      <c r="M170">
        <v>10.88</v>
      </c>
      <c r="N170">
        <v>5.1120000000000001</v>
      </c>
      <c r="O170">
        <f>IFERROR(AVERAGEIF(H170:N170,"&gt;0"),"")</f>
        <v>7.4345714285714299</v>
      </c>
      <c r="P170">
        <v>3.7</v>
      </c>
      <c r="R170">
        <f>IF(H170=0,0,(H170-$P170))</f>
        <v>4.3</v>
      </c>
      <c r="S170">
        <f>IF(I170=0,0,(I170-$P170))</f>
        <v>4.0999999999999996</v>
      </c>
      <c r="T170">
        <f>IF(J170=0,0,(J170-$P170))</f>
        <v>1.08</v>
      </c>
      <c r="U170">
        <f>IF(K170=0,0,(K170-$P170))</f>
        <v>3.2</v>
      </c>
      <c r="V170">
        <f>IF(L170=0,0,(L170-$P170))</f>
        <v>4.87</v>
      </c>
      <c r="W170">
        <f>IF(M170=0,0,(M170-$P170))</f>
        <v>7.1800000000000006</v>
      </c>
      <c r="X170">
        <f>IF(N170=0,0,(N170-$P170))</f>
        <v>1.4119999999999999</v>
      </c>
      <c r="Y170">
        <f>IFERROR(IF(O170=0,0,(O170-$P170)),0)</f>
        <v>3.7345714285714298</v>
      </c>
      <c r="AA170">
        <f t="shared" si="46"/>
        <v>4.3</v>
      </c>
      <c r="AB170">
        <f t="shared" si="55"/>
        <v>4.0999999999999996</v>
      </c>
      <c r="AC170">
        <f t="shared" si="56"/>
        <v>1.08</v>
      </c>
      <c r="AD170">
        <f t="shared" si="57"/>
        <v>3.2</v>
      </c>
      <c r="AE170">
        <f t="shared" si="58"/>
        <v>4.87</v>
      </c>
      <c r="AF170">
        <f t="shared" si="59"/>
        <v>7.1800000000000006</v>
      </c>
      <c r="AG170">
        <f t="shared" si="60"/>
        <v>1.4119999999999999</v>
      </c>
      <c r="AH170">
        <f t="shared" si="61"/>
        <v>3.7345714285714298</v>
      </c>
      <c r="AJ170" s="4">
        <f t="shared" si="47"/>
        <v>1.1621621621621621</v>
      </c>
      <c r="AK170" s="4">
        <f t="shared" si="48"/>
        <v>1.1081081081081079</v>
      </c>
      <c r="AL170" s="4">
        <f t="shared" si="49"/>
        <v>0.29189189189189191</v>
      </c>
      <c r="AM170" s="4">
        <f t="shared" si="50"/>
        <v>0.86486486486486491</v>
      </c>
      <c r="AN170" s="4">
        <f t="shared" si="51"/>
        <v>1.3162162162162161</v>
      </c>
      <c r="AO170" s="4">
        <f t="shared" si="52"/>
        <v>1.9405405405405407</v>
      </c>
      <c r="AP170" s="4">
        <f t="shared" si="53"/>
        <v>0.38162162162162161</v>
      </c>
      <c r="AQ170" s="4">
        <f t="shared" si="54"/>
        <v>1.0093436293436295</v>
      </c>
    </row>
    <row r="171" spans="1:43">
      <c r="A171">
        <v>415</v>
      </c>
      <c r="B171" t="s">
        <v>472</v>
      </c>
      <c r="C171" t="s">
        <v>45</v>
      </c>
      <c r="D171">
        <v>2500</v>
      </c>
      <c r="E171" t="s">
        <v>42</v>
      </c>
      <c r="F171">
        <v>3.0329999999999999</v>
      </c>
      <c r="G171" t="s">
        <v>58</v>
      </c>
      <c r="H171">
        <v>2</v>
      </c>
      <c r="I171">
        <v>2.8</v>
      </c>
      <c r="J171">
        <v>4.4000000000000004</v>
      </c>
      <c r="K171">
        <v>3.4</v>
      </c>
      <c r="L171">
        <v>4</v>
      </c>
      <c r="M171">
        <v>3.17</v>
      </c>
      <c r="N171">
        <v>3.7829999999999999</v>
      </c>
      <c r="O171">
        <f>IFERROR(AVERAGEIF(H171:N171,"&gt;0"),"")</f>
        <v>3.3647142857142862</v>
      </c>
      <c r="P171">
        <v>3.7</v>
      </c>
      <c r="R171">
        <f>IF(H171=0,0,(H171-$P171))</f>
        <v>-1.7000000000000002</v>
      </c>
      <c r="S171">
        <f>IF(I171=0,0,(I171-$P171))</f>
        <v>-0.90000000000000036</v>
      </c>
      <c r="T171">
        <f>IF(J171=0,0,(J171-$P171))</f>
        <v>0.70000000000000018</v>
      </c>
      <c r="U171">
        <f>IF(K171=0,0,(K171-$P171))</f>
        <v>-0.30000000000000027</v>
      </c>
      <c r="V171">
        <f>IF(L171=0,0,(L171-$P171))</f>
        <v>0.29999999999999982</v>
      </c>
      <c r="W171">
        <f>IF(M171=0,0,(M171-$P171))</f>
        <v>-0.53000000000000025</v>
      </c>
      <c r="X171">
        <f>IF(N171=0,0,(N171-$P171))</f>
        <v>8.2999999999999741E-2</v>
      </c>
      <c r="Y171">
        <f>IFERROR(IF(O171=0,0,(O171-$P171)),0)</f>
        <v>-0.33528571428571396</v>
      </c>
      <c r="AA171">
        <f t="shared" si="46"/>
        <v>1.7000000000000002</v>
      </c>
      <c r="AB171">
        <f t="shared" si="55"/>
        <v>0.90000000000000036</v>
      </c>
      <c r="AC171">
        <f t="shared" si="56"/>
        <v>0.70000000000000018</v>
      </c>
      <c r="AD171">
        <f t="shared" si="57"/>
        <v>0.30000000000000027</v>
      </c>
      <c r="AE171">
        <f t="shared" si="58"/>
        <v>0.29999999999999982</v>
      </c>
      <c r="AF171">
        <f t="shared" si="59"/>
        <v>0.53000000000000025</v>
      </c>
      <c r="AG171">
        <f t="shared" si="60"/>
        <v>8.2999999999999741E-2</v>
      </c>
      <c r="AH171">
        <f t="shared" si="61"/>
        <v>0.33528571428571396</v>
      </c>
      <c r="AJ171" s="4">
        <f t="shared" si="47"/>
        <v>-0.45945945945945948</v>
      </c>
      <c r="AK171" s="4">
        <f t="shared" si="48"/>
        <v>-0.24324324324324334</v>
      </c>
      <c r="AL171" s="4">
        <f t="shared" si="49"/>
        <v>0.18918918918918923</v>
      </c>
      <c r="AM171" s="4">
        <f t="shared" si="50"/>
        <v>-8.1081081081081155E-2</v>
      </c>
      <c r="AN171" s="4">
        <f t="shared" si="51"/>
        <v>8.108108108108103E-2</v>
      </c>
      <c r="AO171" s="4">
        <f t="shared" si="52"/>
        <v>-0.14324324324324331</v>
      </c>
      <c r="AP171" s="4">
        <f t="shared" si="53"/>
        <v>2.2432432432432363E-2</v>
      </c>
      <c r="AQ171" s="4">
        <f t="shared" si="54"/>
        <v>-9.0617760617760529E-2</v>
      </c>
    </row>
    <row r="172" spans="1:43">
      <c r="A172">
        <v>114</v>
      </c>
      <c r="B172" t="s">
        <v>171</v>
      </c>
      <c r="C172" t="s">
        <v>25</v>
      </c>
      <c r="D172">
        <v>4900</v>
      </c>
      <c r="E172" t="s">
        <v>30</v>
      </c>
      <c r="F172">
        <v>9.2249999999999996</v>
      </c>
      <c r="G172" t="s">
        <v>31</v>
      </c>
      <c r="H172">
        <v>17.5</v>
      </c>
      <c r="I172">
        <v>15.9</v>
      </c>
      <c r="J172">
        <v>8.9700000000000006</v>
      </c>
      <c r="K172">
        <v>15.5</v>
      </c>
      <c r="L172">
        <v>10.39</v>
      </c>
      <c r="M172">
        <v>12.82</v>
      </c>
      <c r="N172">
        <v>7.5330000000000004</v>
      </c>
      <c r="O172">
        <f>IFERROR(AVERAGEIF(H172:N172,"&gt;0"),"")</f>
        <v>12.658999999999997</v>
      </c>
      <c r="P172">
        <v>3.6</v>
      </c>
      <c r="R172">
        <f>IF(H172=0,0,(H172-$P172))</f>
        <v>13.9</v>
      </c>
      <c r="S172">
        <f>IF(I172=0,0,(I172-$P172))</f>
        <v>12.3</v>
      </c>
      <c r="T172">
        <f>IF(J172=0,0,(J172-$P172))</f>
        <v>5.370000000000001</v>
      </c>
      <c r="U172">
        <f>IF(K172=0,0,(K172-$P172))</f>
        <v>11.9</v>
      </c>
      <c r="V172">
        <f>IF(L172=0,0,(L172-$P172))</f>
        <v>6.7900000000000009</v>
      </c>
      <c r="W172">
        <f>IF(M172=0,0,(M172-$P172))</f>
        <v>9.2200000000000006</v>
      </c>
      <c r="X172">
        <f>IF(N172=0,0,(N172-$P172))</f>
        <v>3.9330000000000003</v>
      </c>
      <c r="Y172">
        <f>IFERROR(IF(O172=0,0,(O172-$P172)),0)</f>
        <v>9.0589999999999975</v>
      </c>
      <c r="AA172">
        <f t="shared" si="46"/>
        <v>13.9</v>
      </c>
      <c r="AB172">
        <f t="shared" si="55"/>
        <v>12.3</v>
      </c>
      <c r="AC172">
        <f t="shared" si="56"/>
        <v>5.370000000000001</v>
      </c>
      <c r="AD172">
        <f t="shared" si="57"/>
        <v>11.9</v>
      </c>
      <c r="AE172">
        <f t="shared" si="58"/>
        <v>6.7900000000000009</v>
      </c>
      <c r="AF172">
        <f t="shared" si="59"/>
        <v>9.2200000000000006</v>
      </c>
      <c r="AG172">
        <f t="shared" si="60"/>
        <v>3.9330000000000003</v>
      </c>
      <c r="AH172">
        <f t="shared" si="61"/>
        <v>9.0589999999999975</v>
      </c>
      <c r="AJ172" s="4">
        <f t="shared" si="47"/>
        <v>3.8611111111111112</v>
      </c>
      <c r="AK172" s="4">
        <f t="shared" si="48"/>
        <v>3.416666666666667</v>
      </c>
      <c r="AL172" s="4">
        <f t="shared" si="49"/>
        <v>1.4916666666666669</v>
      </c>
      <c r="AM172" s="4">
        <f t="shared" si="50"/>
        <v>3.3055555555555554</v>
      </c>
      <c r="AN172" s="4">
        <f t="shared" si="51"/>
        <v>1.8861111111111113</v>
      </c>
      <c r="AO172" s="4">
        <f t="shared" si="52"/>
        <v>2.5611111111111113</v>
      </c>
      <c r="AP172" s="4">
        <f t="shared" si="53"/>
        <v>1.0925</v>
      </c>
      <c r="AQ172" s="4">
        <f t="shared" si="54"/>
        <v>2.5163888888888883</v>
      </c>
    </row>
    <row r="173" spans="1:43">
      <c r="A173">
        <v>400</v>
      </c>
      <c r="B173" t="s">
        <v>457</v>
      </c>
      <c r="C173" t="s">
        <v>45</v>
      </c>
      <c r="D173">
        <v>2500</v>
      </c>
      <c r="E173" t="s">
        <v>34</v>
      </c>
      <c r="F173">
        <v>4.4749999999999996</v>
      </c>
      <c r="G173" t="s">
        <v>121</v>
      </c>
      <c r="I173">
        <v>1.4</v>
      </c>
      <c r="J173">
        <v>5.99</v>
      </c>
      <c r="K173">
        <v>1.7</v>
      </c>
      <c r="L173">
        <v>5.2</v>
      </c>
      <c r="M173">
        <v>1.94</v>
      </c>
      <c r="N173">
        <v>3.2959999999999998</v>
      </c>
      <c r="O173">
        <f>IFERROR(AVERAGEIF(H173:N173,"&gt;0"),"")</f>
        <v>3.2543333333333333</v>
      </c>
      <c r="P173">
        <v>3.6</v>
      </c>
      <c r="R173">
        <f>IF(H173=0,0,(H173-$P173))</f>
        <v>0</v>
      </c>
      <c r="S173">
        <f>IF(I173=0,0,(I173-$P173))</f>
        <v>-2.2000000000000002</v>
      </c>
      <c r="T173">
        <f>IF(J173=0,0,(J173-$P173))</f>
        <v>2.39</v>
      </c>
      <c r="U173">
        <f>IF(K173=0,0,(K173-$P173))</f>
        <v>-1.9000000000000001</v>
      </c>
      <c r="V173">
        <f>IF(L173=0,0,(L173-$P173))</f>
        <v>1.6</v>
      </c>
      <c r="W173">
        <f>IF(M173=0,0,(M173-$P173))</f>
        <v>-1.6600000000000001</v>
      </c>
      <c r="X173">
        <f>IF(N173=0,0,(N173-$P173))</f>
        <v>-0.30400000000000027</v>
      </c>
      <c r="Y173">
        <f>IFERROR(IF(O173=0,0,(O173-$P173)),0)</f>
        <v>-0.34566666666666679</v>
      </c>
      <c r="AA173">
        <f t="shared" si="46"/>
        <v>0</v>
      </c>
      <c r="AB173">
        <f t="shared" si="55"/>
        <v>2.2000000000000002</v>
      </c>
      <c r="AC173">
        <f t="shared" si="56"/>
        <v>2.39</v>
      </c>
      <c r="AD173">
        <f t="shared" si="57"/>
        <v>1.9000000000000001</v>
      </c>
      <c r="AE173">
        <f t="shared" si="58"/>
        <v>1.6</v>
      </c>
      <c r="AF173">
        <f t="shared" si="59"/>
        <v>1.6600000000000001</v>
      </c>
      <c r="AG173">
        <f t="shared" si="60"/>
        <v>0.30400000000000027</v>
      </c>
      <c r="AH173">
        <f t="shared" si="61"/>
        <v>0.34566666666666679</v>
      </c>
      <c r="AJ173" s="4">
        <f t="shared" si="47"/>
        <v>0</v>
      </c>
      <c r="AK173" s="4">
        <f t="shared" si="48"/>
        <v>-0.61111111111111116</v>
      </c>
      <c r="AL173" s="4">
        <f t="shared" si="49"/>
        <v>0.66388888888888886</v>
      </c>
      <c r="AM173" s="4">
        <f t="shared" si="50"/>
        <v>-0.52777777777777779</v>
      </c>
      <c r="AN173" s="4">
        <f t="shared" si="51"/>
        <v>0.44444444444444448</v>
      </c>
      <c r="AO173" s="4">
        <f t="shared" si="52"/>
        <v>-0.46111111111111114</v>
      </c>
      <c r="AP173" s="4">
        <f t="shared" si="53"/>
        <v>-8.4444444444444516E-2</v>
      </c>
      <c r="AQ173" s="4">
        <f t="shared" si="54"/>
        <v>-9.6018518518518545E-2</v>
      </c>
    </row>
    <row r="174" spans="1:43">
      <c r="A174">
        <v>38</v>
      </c>
      <c r="B174" t="s">
        <v>87</v>
      </c>
      <c r="C174" t="s">
        <v>25</v>
      </c>
      <c r="D174">
        <v>6100</v>
      </c>
      <c r="E174" t="s">
        <v>42</v>
      </c>
      <c r="F174">
        <v>11.875</v>
      </c>
      <c r="G174" t="s">
        <v>43</v>
      </c>
      <c r="H174">
        <v>6</v>
      </c>
      <c r="I174">
        <v>17.3</v>
      </c>
      <c r="J174">
        <v>10.220000000000001</v>
      </c>
      <c r="K174">
        <v>16.8</v>
      </c>
      <c r="L174">
        <v>9.8800000000000008</v>
      </c>
      <c r="M174">
        <v>9.6300000000000008</v>
      </c>
      <c r="N174">
        <v>12.512600000000001</v>
      </c>
      <c r="O174">
        <f>IFERROR(AVERAGEIF(H174:N174,"&gt;0"),"")</f>
        <v>11.763228571428574</v>
      </c>
      <c r="P174">
        <v>3.5</v>
      </c>
      <c r="R174">
        <f>IF(H174=0,0,(H174-$P174))</f>
        <v>2.5</v>
      </c>
      <c r="S174">
        <f>IF(I174=0,0,(I174-$P174))</f>
        <v>13.8</v>
      </c>
      <c r="T174">
        <f>IF(J174=0,0,(J174-$P174))</f>
        <v>6.7200000000000006</v>
      </c>
      <c r="U174">
        <f>IF(K174=0,0,(K174-$P174))</f>
        <v>13.3</v>
      </c>
      <c r="V174">
        <f>IF(L174=0,0,(L174-$P174))</f>
        <v>6.3800000000000008</v>
      </c>
      <c r="W174">
        <f>IF(M174=0,0,(M174-$P174))</f>
        <v>6.1300000000000008</v>
      </c>
      <c r="X174">
        <f>IF(N174=0,0,(N174-$P174))</f>
        <v>9.0126000000000008</v>
      </c>
      <c r="Y174">
        <f>IFERROR(IF(O174=0,0,(O174-$P174)),0)</f>
        <v>8.2632285714285736</v>
      </c>
      <c r="AA174">
        <f t="shared" si="46"/>
        <v>2.5</v>
      </c>
      <c r="AB174">
        <f t="shared" si="55"/>
        <v>13.8</v>
      </c>
      <c r="AC174">
        <f t="shared" si="56"/>
        <v>6.7200000000000006</v>
      </c>
      <c r="AD174">
        <f t="shared" si="57"/>
        <v>13.3</v>
      </c>
      <c r="AE174">
        <f t="shared" si="58"/>
        <v>6.3800000000000008</v>
      </c>
      <c r="AF174">
        <f t="shared" si="59"/>
        <v>6.1300000000000008</v>
      </c>
      <c r="AG174">
        <f t="shared" si="60"/>
        <v>9.0126000000000008</v>
      </c>
      <c r="AH174">
        <f t="shared" si="61"/>
        <v>8.2632285714285736</v>
      </c>
      <c r="AJ174" s="4">
        <f t="shared" si="47"/>
        <v>0.7142857142857143</v>
      </c>
      <c r="AK174" s="4">
        <f t="shared" si="48"/>
        <v>3.9428571428571431</v>
      </c>
      <c r="AL174" s="4">
        <f t="shared" si="49"/>
        <v>1.9200000000000002</v>
      </c>
      <c r="AM174" s="4">
        <f t="shared" si="50"/>
        <v>3.8000000000000003</v>
      </c>
      <c r="AN174" s="4">
        <f t="shared" si="51"/>
        <v>1.8228571428571432</v>
      </c>
      <c r="AO174" s="4">
        <f t="shared" si="52"/>
        <v>1.7514285714285716</v>
      </c>
      <c r="AP174" s="4">
        <f t="shared" si="53"/>
        <v>2.5750285714285717</v>
      </c>
      <c r="AQ174" s="4">
        <f t="shared" si="54"/>
        <v>2.3609224489795926</v>
      </c>
    </row>
    <row r="175" spans="1:43">
      <c r="A175">
        <v>250</v>
      </c>
      <c r="B175" t="s">
        <v>308</v>
      </c>
      <c r="C175" t="s">
        <v>15</v>
      </c>
      <c r="D175">
        <v>3000</v>
      </c>
      <c r="E175" t="s">
        <v>30</v>
      </c>
      <c r="F175">
        <v>3.65</v>
      </c>
      <c r="G175" t="s">
        <v>31</v>
      </c>
      <c r="I175">
        <v>4</v>
      </c>
      <c r="J175">
        <v>5.39</v>
      </c>
      <c r="K175">
        <v>4</v>
      </c>
      <c r="L175">
        <v>6.35</v>
      </c>
      <c r="M175">
        <v>10.87</v>
      </c>
      <c r="N175">
        <v>5.1020000000000003</v>
      </c>
      <c r="O175">
        <f>IFERROR(AVERAGEIF(H175:N175,"&gt;0"),"")</f>
        <v>5.9520000000000008</v>
      </c>
      <c r="P175">
        <v>3.5</v>
      </c>
      <c r="R175">
        <f>IF(H175=0,0,(H175-$P175))</f>
        <v>0</v>
      </c>
      <c r="S175">
        <f>IF(I175=0,0,(I175-$P175))</f>
        <v>0.5</v>
      </c>
      <c r="T175">
        <f>IF(J175=0,0,(J175-$P175))</f>
        <v>1.8899999999999997</v>
      </c>
      <c r="U175">
        <f>IF(K175=0,0,(K175-$P175))</f>
        <v>0.5</v>
      </c>
      <c r="V175">
        <f>IF(L175=0,0,(L175-$P175))</f>
        <v>2.8499999999999996</v>
      </c>
      <c r="W175">
        <f>IF(M175=0,0,(M175-$P175))</f>
        <v>7.3699999999999992</v>
      </c>
      <c r="X175">
        <f>IF(N175=0,0,(N175-$P175))</f>
        <v>1.6020000000000003</v>
      </c>
      <c r="Y175">
        <f>IFERROR(IF(O175=0,0,(O175-$P175)),0)</f>
        <v>2.4520000000000008</v>
      </c>
      <c r="AA175">
        <f t="shared" si="46"/>
        <v>0</v>
      </c>
      <c r="AB175">
        <f t="shared" si="55"/>
        <v>0.5</v>
      </c>
      <c r="AC175">
        <f t="shared" si="56"/>
        <v>1.8899999999999997</v>
      </c>
      <c r="AD175">
        <f t="shared" si="57"/>
        <v>0.5</v>
      </c>
      <c r="AE175">
        <f t="shared" si="58"/>
        <v>2.8499999999999996</v>
      </c>
      <c r="AF175">
        <f t="shared" si="59"/>
        <v>7.3699999999999992</v>
      </c>
      <c r="AG175">
        <f t="shared" si="60"/>
        <v>1.6020000000000003</v>
      </c>
      <c r="AH175">
        <f t="shared" si="61"/>
        <v>2.4520000000000008</v>
      </c>
      <c r="AJ175" s="4">
        <f t="shared" si="47"/>
        <v>0</v>
      </c>
      <c r="AK175" s="4">
        <f t="shared" si="48"/>
        <v>0.14285714285714285</v>
      </c>
      <c r="AL175" s="4">
        <f t="shared" si="49"/>
        <v>0.53999999999999992</v>
      </c>
      <c r="AM175" s="4">
        <f t="shared" si="50"/>
        <v>0.14285714285714285</v>
      </c>
      <c r="AN175" s="4">
        <f t="shared" si="51"/>
        <v>0.81428571428571417</v>
      </c>
      <c r="AO175" s="4">
        <f t="shared" si="52"/>
        <v>2.1057142857142854</v>
      </c>
      <c r="AP175" s="4">
        <f t="shared" si="53"/>
        <v>0.4577142857142858</v>
      </c>
      <c r="AQ175" s="4">
        <f t="shared" si="54"/>
        <v>0.70057142857142884</v>
      </c>
    </row>
    <row r="176" spans="1:43">
      <c r="A176">
        <v>166</v>
      </c>
      <c r="B176" t="s">
        <v>224</v>
      </c>
      <c r="C176" t="s">
        <v>25</v>
      </c>
      <c r="D176">
        <v>3800</v>
      </c>
      <c r="E176" t="s">
        <v>52</v>
      </c>
      <c r="F176">
        <v>10.032999999999999</v>
      </c>
      <c r="G176" t="s">
        <v>53</v>
      </c>
      <c r="H176">
        <v>7.5</v>
      </c>
      <c r="I176">
        <v>6.2</v>
      </c>
      <c r="J176">
        <v>9.99</v>
      </c>
      <c r="K176">
        <v>6.6</v>
      </c>
      <c r="L176">
        <v>10.65</v>
      </c>
      <c r="M176">
        <v>5.64</v>
      </c>
      <c r="N176">
        <v>9.7509999999999994</v>
      </c>
      <c r="O176">
        <f>IFERROR(AVERAGEIF(H176:N176,"&gt;0"),"")</f>
        <v>8.0472857142857137</v>
      </c>
      <c r="P176">
        <v>3.2</v>
      </c>
      <c r="R176">
        <f>IF(H176=0,0,(H176-$P176))</f>
        <v>4.3</v>
      </c>
      <c r="S176">
        <f>IF(I176=0,0,(I176-$P176))</f>
        <v>3</v>
      </c>
      <c r="T176">
        <f>IF(J176=0,0,(J176-$P176))</f>
        <v>6.79</v>
      </c>
      <c r="U176">
        <f>IF(K176=0,0,(K176-$P176))</f>
        <v>3.3999999999999995</v>
      </c>
      <c r="V176">
        <f>IF(L176=0,0,(L176-$P176))</f>
        <v>7.45</v>
      </c>
      <c r="W176">
        <f>IF(M176=0,0,(M176-$P176))</f>
        <v>2.4399999999999995</v>
      </c>
      <c r="X176">
        <f>IF(N176=0,0,(N176-$P176))</f>
        <v>6.5509999999999993</v>
      </c>
      <c r="Y176">
        <f>IFERROR(IF(O176=0,0,(O176-$P176)),0)</f>
        <v>4.8472857142857135</v>
      </c>
      <c r="AA176">
        <f t="shared" si="46"/>
        <v>4.3</v>
      </c>
      <c r="AB176">
        <f t="shared" si="55"/>
        <v>3</v>
      </c>
      <c r="AC176">
        <f t="shared" si="56"/>
        <v>6.79</v>
      </c>
      <c r="AD176">
        <f t="shared" si="57"/>
        <v>3.3999999999999995</v>
      </c>
      <c r="AE176">
        <f t="shared" si="58"/>
        <v>7.45</v>
      </c>
      <c r="AF176">
        <f t="shared" si="59"/>
        <v>2.4399999999999995</v>
      </c>
      <c r="AG176">
        <f t="shared" si="60"/>
        <v>6.5509999999999993</v>
      </c>
      <c r="AH176">
        <f t="shared" si="61"/>
        <v>4.8472857142857135</v>
      </c>
      <c r="AJ176" s="4">
        <f t="shared" si="47"/>
        <v>1.3437499999999998</v>
      </c>
      <c r="AK176" s="4">
        <f t="shared" si="48"/>
        <v>0.9375</v>
      </c>
      <c r="AL176" s="4">
        <f t="shared" si="49"/>
        <v>2.1218749999999997</v>
      </c>
      <c r="AM176" s="4">
        <f t="shared" si="50"/>
        <v>1.0624999999999998</v>
      </c>
      <c r="AN176" s="4">
        <f t="shared" si="51"/>
        <v>2.328125</v>
      </c>
      <c r="AO176" s="4">
        <f t="shared" si="52"/>
        <v>0.76249999999999984</v>
      </c>
      <c r="AP176" s="4">
        <f t="shared" si="53"/>
        <v>2.0471874999999997</v>
      </c>
      <c r="AQ176" s="4">
        <f t="shared" si="54"/>
        <v>1.5147767857142853</v>
      </c>
    </row>
    <row r="177" spans="1:43">
      <c r="A177">
        <v>418</v>
      </c>
      <c r="B177" t="s">
        <v>475</v>
      </c>
      <c r="C177" t="s">
        <v>45</v>
      </c>
      <c r="D177">
        <v>2500</v>
      </c>
      <c r="E177" t="s">
        <v>19</v>
      </c>
      <c r="F177">
        <v>1.0669999999999999</v>
      </c>
      <c r="G177" t="s">
        <v>118</v>
      </c>
      <c r="J177">
        <v>3.49</v>
      </c>
      <c r="L177">
        <v>4.07</v>
      </c>
      <c r="N177">
        <v>1.2310000000000001</v>
      </c>
      <c r="O177">
        <f>IFERROR(AVERAGEIF(H177:N177,"&gt;0"),"")</f>
        <v>2.9303333333333335</v>
      </c>
      <c r="P177">
        <v>2.9</v>
      </c>
      <c r="R177">
        <f>IF(H177=0,0,(H177-$P177))</f>
        <v>0</v>
      </c>
      <c r="S177">
        <f>IF(I177=0,0,(I177-$P177))</f>
        <v>0</v>
      </c>
      <c r="T177">
        <f>IF(J177=0,0,(J177-$P177))</f>
        <v>0.5900000000000003</v>
      </c>
      <c r="U177">
        <f>IF(K177=0,0,(K177-$P177))</f>
        <v>0</v>
      </c>
      <c r="V177">
        <f>IF(L177=0,0,(L177-$P177))</f>
        <v>1.1700000000000004</v>
      </c>
      <c r="W177">
        <f>IF(M177=0,0,(M177-$P177))</f>
        <v>0</v>
      </c>
      <c r="X177">
        <f>IF(N177=0,0,(N177-$P177))</f>
        <v>-1.6689999999999998</v>
      </c>
      <c r="Y177">
        <f>IFERROR(IF(O177=0,0,(O177-$P177)),0)</f>
        <v>3.0333333333333545E-2</v>
      </c>
      <c r="AA177">
        <f t="shared" si="46"/>
        <v>0</v>
      </c>
      <c r="AB177">
        <f t="shared" si="55"/>
        <v>0</v>
      </c>
      <c r="AC177">
        <f t="shared" si="56"/>
        <v>0.5900000000000003</v>
      </c>
      <c r="AD177">
        <f t="shared" si="57"/>
        <v>0</v>
      </c>
      <c r="AE177">
        <f t="shared" si="58"/>
        <v>1.1700000000000004</v>
      </c>
      <c r="AF177">
        <f t="shared" si="59"/>
        <v>0</v>
      </c>
      <c r="AG177">
        <f t="shared" si="60"/>
        <v>1.6689999999999998</v>
      </c>
      <c r="AH177">
        <f t="shared" si="61"/>
        <v>3.0333333333333545E-2</v>
      </c>
      <c r="AJ177" s="4">
        <f t="shared" si="47"/>
        <v>0</v>
      </c>
      <c r="AK177" s="4">
        <f t="shared" si="48"/>
        <v>0</v>
      </c>
      <c r="AL177" s="4">
        <f t="shared" si="49"/>
        <v>0.20344827586206907</v>
      </c>
      <c r="AM177" s="4">
        <f t="shared" si="50"/>
        <v>0</v>
      </c>
      <c r="AN177" s="4">
        <f t="shared" si="51"/>
        <v>0.40344827586206911</v>
      </c>
      <c r="AO177" s="4">
        <f t="shared" si="52"/>
        <v>0</v>
      </c>
      <c r="AP177" s="4">
        <f t="shared" si="53"/>
        <v>-0.57551724137931026</v>
      </c>
      <c r="AQ177" s="4">
        <f t="shared" si="54"/>
        <v>1.0459770114942602E-2</v>
      </c>
    </row>
    <row r="178" spans="1:43">
      <c r="A178">
        <v>263</v>
      </c>
      <c r="B178" t="s">
        <v>321</v>
      </c>
      <c r="C178" t="s">
        <v>25</v>
      </c>
      <c r="D178">
        <v>3000</v>
      </c>
      <c r="E178" t="s">
        <v>92</v>
      </c>
      <c r="F178">
        <v>7.4669999999999996</v>
      </c>
      <c r="G178" t="s">
        <v>93</v>
      </c>
      <c r="H178">
        <v>3.5</v>
      </c>
      <c r="I178">
        <v>8.5</v>
      </c>
      <c r="J178">
        <v>5.72</v>
      </c>
      <c r="K178">
        <v>9.9</v>
      </c>
      <c r="L178">
        <v>6.81</v>
      </c>
      <c r="M178">
        <v>5.52</v>
      </c>
      <c r="N178">
        <v>5.0819999999999999</v>
      </c>
      <c r="O178">
        <f>IFERROR(AVERAGEIF(H178:N178,"&gt;0"),"")</f>
        <v>6.4331428571428573</v>
      </c>
      <c r="P178">
        <v>2.8</v>
      </c>
      <c r="R178">
        <f>IF(H178=0,0,(H178-$P178))</f>
        <v>0.70000000000000018</v>
      </c>
      <c r="S178">
        <f>IF(I178=0,0,(I178-$P178))</f>
        <v>5.7</v>
      </c>
      <c r="T178">
        <f>IF(J178=0,0,(J178-$P178))</f>
        <v>2.92</v>
      </c>
      <c r="U178">
        <f>IF(K178=0,0,(K178-$P178))</f>
        <v>7.1000000000000005</v>
      </c>
      <c r="V178">
        <f>IF(L178=0,0,(L178-$P178))</f>
        <v>4.01</v>
      </c>
      <c r="W178">
        <f>IF(M178=0,0,(M178-$P178))</f>
        <v>2.7199999999999998</v>
      </c>
      <c r="X178">
        <f>IF(N178=0,0,(N178-$P178))</f>
        <v>2.282</v>
      </c>
      <c r="Y178">
        <f>IFERROR(IF(O178=0,0,(O178-$P178)),0)</f>
        <v>3.6331428571428575</v>
      </c>
      <c r="AA178">
        <f t="shared" si="46"/>
        <v>0.70000000000000018</v>
      </c>
      <c r="AB178">
        <f t="shared" si="55"/>
        <v>5.7</v>
      </c>
      <c r="AC178">
        <f t="shared" si="56"/>
        <v>2.92</v>
      </c>
      <c r="AD178">
        <f t="shared" si="57"/>
        <v>7.1000000000000005</v>
      </c>
      <c r="AE178">
        <f t="shared" si="58"/>
        <v>4.01</v>
      </c>
      <c r="AF178">
        <f t="shared" si="59"/>
        <v>2.7199999999999998</v>
      </c>
      <c r="AG178">
        <f t="shared" si="60"/>
        <v>2.282</v>
      </c>
      <c r="AH178">
        <f t="shared" si="61"/>
        <v>3.6331428571428575</v>
      </c>
      <c r="AJ178" s="4">
        <f t="shared" si="47"/>
        <v>0.25000000000000006</v>
      </c>
      <c r="AK178" s="4">
        <f t="shared" si="48"/>
        <v>2.035714285714286</v>
      </c>
      <c r="AL178" s="4">
        <f t="shared" si="49"/>
        <v>1.0428571428571429</v>
      </c>
      <c r="AM178" s="4">
        <f t="shared" si="50"/>
        <v>2.535714285714286</v>
      </c>
      <c r="AN178" s="4">
        <f t="shared" si="51"/>
        <v>1.4321428571428572</v>
      </c>
      <c r="AO178" s="4">
        <f t="shared" si="52"/>
        <v>0.97142857142857142</v>
      </c>
      <c r="AP178" s="4">
        <f t="shared" si="53"/>
        <v>0.81500000000000006</v>
      </c>
      <c r="AQ178" s="4">
        <f t="shared" si="54"/>
        <v>1.2975510204081635</v>
      </c>
    </row>
    <row r="179" spans="1:43">
      <c r="A179">
        <v>176</v>
      </c>
      <c r="B179" t="s">
        <v>234</v>
      </c>
      <c r="C179" t="s">
        <v>15</v>
      </c>
      <c r="D179">
        <v>3600</v>
      </c>
      <c r="E179" t="s">
        <v>27</v>
      </c>
      <c r="F179">
        <v>7.8330000000000002</v>
      </c>
      <c r="G179" t="s">
        <v>37</v>
      </c>
      <c r="H179">
        <v>7</v>
      </c>
      <c r="I179">
        <v>7.4</v>
      </c>
      <c r="J179">
        <v>11.11</v>
      </c>
      <c r="K179">
        <v>7.7</v>
      </c>
      <c r="L179">
        <v>8.67</v>
      </c>
      <c r="M179">
        <v>11.37</v>
      </c>
      <c r="N179">
        <v>4.6589999999999998</v>
      </c>
      <c r="O179">
        <f>IFERROR(AVERAGEIF(H179:N179,"&gt;0"),"")</f>
        <v>8.2727142857142848</v>
      </c>
      <c r="P179">
        <v>2.6</v>
      </c>
      <c r="R179">
        <f>IF(H179=0,0,(H179-$P179))</f>
        <v>4.4000000000000004</v>
      </c>
      <c r="S179">
        <f>IF(I179=0,0,(I179-$P179))</f>
        <v>4.8000000000000007</v>
      </c>
      <c r="T179">
        <f>IF(J179=0,0,(J179-$P179))</f>
        <v>8.51</v>
      </c>
      <c r="U179">
        <f>IF(K179=0,0,(K179-$P179))</f>
        <v>5.0999999999999996</v>
      </c>
      <c r="V179">
        <f>IF(L179=0,0,(L179-$P179))</f>
        <v>6.07</v>
      </c>
      <c r="W179">
        <f>IF(M179=0,0,(M179-$P179))</f>
        <v>8.77</v>
      </c>
      <c r="X179">
        <f>IF(N179=0,0,(N179-$P179))</f>
        <v>2.0589999999999997</v>
      </c>
      <c r="Y179">
        <f>IFERROR(IF(O179=0,0,(O179-$P179)),0)</f>
        <v>5.6727142857142852</v>
      </c>
      <c r="AA179">
        <f t="shared" si="46"/>
        <v>4.4000000000000004</v>
      </c>
      <c r="AB179">
        <f t="shared" si="55"/>
        <v>4.8000000000000007</v>
      </c>
      <c r="AC179">
        <f t="shared" si="56"/>
        <v>8.51</v>
      </c>
      <c r="AD179">
        <f t="shared" si="57"/>
        <v>5.0999999999999996</v>
      </c>
      <c r="AE179">
        <f t="shared" si="58"/>
        <v>6.07</v>
      </c>
      <c r="AF179">
        <f t="shared" si="59"/>
        <v>8.77</v>
      </c>
      <c r="AG179">
        <f t="shared" si="60"/>
        <v>2.0589999999999997</v>
      </c>
      <c r="AH179">
        <f t="shared" si="61"/>
        <v>5.6727142857142852</v>
      </c>
      <c r="AJ179" s="4">
        <f t="shared" si="47"/>
        <v>1.6923076923076923</v>
      </c>
      <c r="AK179" s="4">
        <f t="shared" si="48"/>
        <v>1.8461538461538463</v>
      </c>
      <c r="AL179" s="4">
        <f t="shared" si="49"/>
        <v>3.273076923076923</v>
      </c>
      <c r="AM179" s="4">
        <f t="shared" si="50"/>
        <v>1.9615384615384612</v>
      </c>
      <c r="AN179" s="4">
        <f t="shared" si="51"/>
        <v>2.3346153846153848</v>
      </c>
      <c r="AO179" s="4">
        <f t="shared" si="52"/>
        <v>3.3730769230769226</v>
      </c>
      <c r="AP179" s="4">
        <f t="shared" si="53"/>
        <v>0.79192307692307684</v>
      </c>
      <c r="AQ179" s="4">
        <f t="shared" si="54"/>
        <v>2.1818131868131867</v>
      </c>
    </row>
    <row r="180" spans="1:43">
      <c r="A180">
        <v>321</v>
      </c>
      <c r="B180" t="s">
        <v>379</v>
      </c>
      <c r="C180" t="s">
        <v>25</v>
      </c>
      <c r="D180">
        <v>3000</v>
      </c>
      <c r="E180" t="s">
        <v>30</v>
      </c>
      <c r="F180">
        <v>0.27500000000000002</v>
      </c>
      <c r="G180" t="s">
        <v>31</v>
      </c>
      <c r="I180">
        <v>0.7</v>
      </c>
      <c r="J180">
        <v>4.6900000000000004</v>
      </c>
      <c r="K180">
        <v>0.6</v>
      </c>
      <c r="N180">
        <v>1.655</v>
      </c>
      <c r="O180">
        <f>IFERROR(AVERAGEIF(H180:N180,"&gt;0"),"")</f>
        <v>1.9112500000000001</v>
      </c>
      <c r="P180">
        <v>2.6</v>
      </c>
      <c r="R180">
        <f>IF(H180=0,0,(H180-$P180))</f>
        <v>0</v>
      </c>
      <c r="S180">
        <f>IF(I180=0,0,(I180-$P180))</f>
        <v>-1.9000000000000001</v>
      </c>
      <c r="T180">
        <f>IF(J180=0,0,(J180-$P180))</f>
        <v>2.0900000000000003</v>
      </c>
      <c r="U180">
        <f>IF(K180=0,0,(K180-$P180))</f>
        <v>-2</v>
      </c>
      <c r="V180">
        <f>IF(L180=0,0,(L180-$P180))</f>
        <v>0</v>
      </c>
      <c r="W180">
        <f>IF(M180=0,0,(M180-$P180))</f>
        <v>0</v>
      </c>
      <c r="X180">
        <f>IF(N180=0,0,(N180-$P180))</f>
        <v>-0.94500000000000006</v>
      </c>
      <c r="Y180">
        <f>IFERROR(IF(O180=0,0,(O180-$P180)),0)</f>
        <v>-0.68874999999999997</v>
      </c>
      <c r="AA180">
        <f t="shared" si="46"/>
        <v>0</v>
      </c>
      <c r="AB180">
        <f t="shared" si="55"/>
        <v>1.9000000000000001</v>
      </c>
      <c r="AC180">
        <f t="shared" si="56"/>
        <v>2.0900000000000003</v>
      </c>
      <c r="AD180">
        <f t="shared" si="57"/>
        <v>2</v>
      </c>
      <c r="AE180">
        <f t="shared" si="58"/>
        <v>0</v>
      </c>
      <c r="AF180">
        <f t="shared" si="59"/>
        <v>0</v>
      </c>
      <c r="AG180">
        <f t="shared" si="60"/>
        <v>0.94500000000000006</v>
      </c>
      <c r="AH180">
        <f t="shared" si="61"/>
        <v>0.68874999999999997</v>
      </c>
      <c r="AJ180" s="4">
        <f t="shared" si="47"/>
        <v>0</v>
      </c>
      <c r="AK180" s="4">
        <f t="shared" si="48"/>
        <v>-0.73076923076923084</v>
      </c>
      <c r="AL180" s="4">
        <f t="shared" si="49"/>
        <v>0.80384615384615399</v>
      </c>
      <c r="AM180" s="4">
        <f t="shared" si="50"/>
        <v>-0.76923076923076916</v>
      </c>
      <c r="AN180" s="4">
        <f t="shared" si="51"/>
        <v>0</v>
      </c>
      <c r="AO180" s="4">
        <f t="shared" si="52"/>
        <v>0</v>
      </c>
      <c r="AP180" s="4">
        <f t="shared" si="53"/>
        <v>-0.36346153846153845</v>
      </c>
      <c r="AQ180" s="4">
        <f t="shared" si="54"/>
        <v>-0.26490384615384616</v>
      </c>
    </row>
    <row r="181" spans="1:43">
      <c r="A181">
        <v>331</v>
      </c>
      <c r="B181" t="s">
        <v>389</v>
      </c>
      <c r="C181" t="s">
        <v>15</v>
      </c>
      <c r="D181">
        <v>3000</v>
      </c>
      <c r="E181" t="s">
        <v>19</v>
      </c>
      <c r="F181">
        <v>0.375</v>
      </c>
      <c r="G181" t="s">
        <v>20</v>
      </c>
      <c r="L181">
        <v>1.22</v>
      </c>
      <c r="M181">
        <v>0.06</v>
      </c>
      <c r="O181">
        <f>IFERROR(AVERAGEIF(H181:N181,"&gt;0"),"")</f>
        <v>0.64</v>
      </c>
      <c r="P181">
        <v>2.6</v>
      </c>
      <c r="R181">
        <f>IF(H181=0,0,(H181-$P181))</f>
        <v>0</v>
      </c>
      <c r="S181">
        <f>IF(I181=0,0,(I181-$P181))</f>
        <v>0</v>
      </c>
      <c r="T181">
        <f>IF(J181=0,0,(J181-$P181))</f>
        <v>0</v>
      </c>
      <c r="U181">
        <f>IF(K181=0,0,(K181-$P181))</f>
        <v>0</v>
      </c>
      <c r="V181">
        <f>IF(L181=0,0,(L181-$P181))</f>
        <v>-1.3800000000000001</v>
      </c>
      <c r="W181">
        <f>IF(M181=0,0,(M181-$P181))</f>
        <v>-2.54</v>
      </c>
      <c r="X181">
        <f>IF(N181=0,0,(N181-$P181))</f>
        <v>0</v>
      </c>
      <c r="Y181">
        <f>IFERROR(IF(O181=0,0,(O181-$P181)),0)</f>
        <v>-1.96</v>
      </c>
      <c r="AA181">
        <f t="shared" si="46"/>
        <v>0</v>
      </c>
      <c r="AB181">
        <f t="shared" si="55"/>
        <v>0</v>
      </c>
      <c r="AC181">
        <f t="shared" si="56"/>
        <v>0</v>
      </c>
      <c r="AD181">
        <f t="shared" si="57"/>
        <v>0</v>
      </c>
      <c r="AE181">
        <f t="shared" si="58"/>
        <v>1.3800000000000001</v>
      </c>
      <c r="AF181">
        <f t="shared" si="59"/>
        <v>2.54</v>
      </c>
      <c r="AG181">
        <f t="shared" si="60"/>
        <v>0</v>
      </c>
      <c r="AH181">
        <f t="shared" si="61"/>
        <v>1.96</v>
      </c>
      <c r="AJ181" s="4">
        <f t="shared" si="47"/>
        <v>0</v>
      </c>
      <c r="AK181" s="4">
        <f t="shared" si="48"/>
        <v>0</v>
      </c>
      <c r="AL181" s="4">
        <f t="shared" si="49"/>
        <v>0</v>
      </c>
      <c r="AM181" s="4">
        <f t="shared" si="50"/>
        <v>0</v>
      </c>
      <c r="AN181" s="4">
        <f t="shared" si="51"/>
        <v>-0.53076923076923077</v>
      </c>
      <c r="AO181" s="4">
        <f t="shared" si="52"/>
        <v>-0.97692307692307689</v>
      </c>
      <c r="AP181" s="4">
        <f t="shared" si="53"/>
        <v>0</v>
      </c>
      <c r="AQ181" s="4">
        <f t="shared" si="54"/>
        <v>-0.75384615384615383</v>
      </c>
    </row>
    <row r="182" spans="1:43">
      <c r="A182">
        <v>336</v>
      </c>
      <c r="B182" t="s">
        <v>394</v>
      </c>
      <c r="C182" t="s">
        <v>15</v>
      </c>
      <c r="D182">
        <v>3000</v>
      </c>
      <c r="E182" t="s">
        <v>19</v>
      </c>
      <c r="F182">
        <v>3.875</v>
      </c>
      <c r="G182" t="s">
        <v>118</v>
      </c>
      <c r="H182">
        <v>4</v>
      </c>
      <c r="J182">
        <v>4.6500000000000004</v>
      </c>
      <c r="L182">
        <v>3.6</v>
      </c>
      <c r="M182">
        <v>4.66</v>
      </c>
      <c r="O182">
        <f>IFERROR(AVERAGEIF(H182:N182,"&gt;0"),"")</f>
        <v>4.2275</v>
      </c>
      <c r="P182">
        <v>2.6</v>
      </c>
      <c r="R182">
        <f>IF(H182=0,0,(H182-$P182))</f>
        <v>1.4</v>
      </c>
      <c r="S182">
        <f>IF(I182=0,0,(I182-$P182))</f>
        <v>0</v>
      </c>
      <c r="T182">
        <f>IF(J182=0,0,(J182-$P182))</f>
        <v>2.0500000000000003</v>
      </c>
      <c r="U182">
        <f>IF(K182=0,0,(K182-$P182))</f>
        <v>0</v>
      </c>
      <c r="V182">
        <f>IF(L182=0,0,(L182-$P182))</f>
        <v>1</v>
      </c>
      <c r="W182">
        <f>IF(M182=0,0,(M182-$P182))</f>
        <v>2.06</v>
      </c>
      <c r="X182">
        <f>IF(N182=0,0,(N182-$P182))</f>
        <v>0</v>
      </c>
      <c r="Y182">
        <f>IFERROR(IF(O182=0,0,(O182-$P182)),0)</f>
        <v>1.6274999999999999</v>
      </c>
      <c r="AA182">
        <f t="shared" si="46"/>
        <v>1.4</v>
      </c>
      <c r="AB182">
        <f t="shared" si="55"/>
        <v>0</v>
      </c>
      <c r="AC182">
        <f t="shared" si="56"/>
        <v>2.0500000000000003</v>
      </c>
      <c r="AD182">
        <f t="shared" si="57"/>
        <v>0</v>
      </c>
      <c r="AE182">
        <f t="shared" si="58"/>
        <v>1</v>
      </c>
      <c r="AF182">
        <f t="shared" si="59"/>
        <v>2.06</v>
      </c>
      <c r="AG182">
        <f t="shared" si="60"/>
        <v>0</v>
      </c>
      <c r="AH182">
        <f t="shared" si="61"/>
        <v>1.6274999999999999</v>
      </c>
      <c r="AJ182" s="4">
        <f t="shared" si="47"/>
        <v>0.53846153846153844</v>
      </c>
      <c r="AK182" s="4">
        <f t="shared" si="48"/>
        <v>0</v>
      </c>
      <c r="AL182" s="4">
        <f t="shared" si="49"/>
        <v>0.78846153846153855</v>
      </c>
      <c r="AM182" s="4">
        <f t="shared" si="50"/>
        <v>0</v>
      </c>
      <c r="AN182" s="4">
        <f t="shared" si="51"/>
        <v>0.38461538461538458</v>
      </c>
      <c r="AO182" s="4">
        <f t="shared" si="52"/>
        <v>0.79230769230769227</v>
      </c>
      <c r="AP182" s="4">
        <f t="shared" si="53"/>
        <v>0</v>
      </c>
      <c r="AQ182" s="4">
        <f t="shared" si="54"/>
        <v>0.62596153846153846</v>
      </c>
    </row>
    <row r="183" spans="1:43">
      <c r="A183">
        <v>275</v>
      </c>
      <c r="B183" t="s">
        <v>333</v>
      </c>
      <c r="C183" t="s">
        <v>15</v>
      </c>
      <c r="D183">
        <v>3000</v>
      </c>
      <c r="E183" t="s">
        <v>48</v>
      </c>
      <c r="F183">
        <v>3.9750000000000001</v>
      </c>
      <c r="G183" t="s">
        <v>66</v>
      </c>
      <c r="H183">
        <v>6</v>
      </c>
      <c r="I183">
        <v>15.2</v>
      </c>
      <c r="J183">
        <v>9.08</v>
      </c>
      <c r="K183">
        <v>14.6</v>
      </c>
      <c r="L183">
        <v>9.85</v>
      </c>
      <c r="M183">
        <v>12.89</v>
      </c>
      <c r="N183">
        <v>4.524</v>
      </c>
      <c r="O183">
        <f>IFERROR(AVERAGEIF(H183:N183,"&gt;0"),"")</f>
        <v>10.306285714285716</v>
      </c>
      <c r="P183">
        <v>2.5</v>
      </c>
      <c r="R183">
        <f>IF(H183=0,0,(H183-$P183))</f>
        <v>3.5</v>
      </c>
      <c r="S183">
        <f>IF(I183=0,0,(I183-$P183))</f>
        <v>12.7</v>
      </c>
      <c r="T183">
        <f>IF(J183=0,0,(J183-$P183))</f>
        <v>6.58</v>
      </c>
      <c r="U183">
        <f>IF(K183=0,0,(K183-$P183))</f>
        <v>12.1</v>
      </c>
      <c r="V183">
        <f>IF(L183=0,0,(L183-$P183))</f>
        <v>7.35</v>
      </c>
      <c r="W183">
        <f>IF(M183=0,0,(M183-$P183))</f>
        <v>10.39</v>
      </c>
      <c r="X183">
        <f>IF(N183=0,0,(N183-$P183))</f>
        <v>2.024</v>
      </c>
      <c r="Y183">
        <f>IFERROR(IF(O183=0,0,(O183-$P183)),0)</f>
        <v>7.8062857142857158</v>
      </c>
      <c r="AA183">
        <f t="shared" si="46"/>
        <v>3.5</v>
      </c>
      <c r="AB183">
        <f t="shared" si="55"/>
        <v>12.7</v>
      </c>
      <c r="AC183">
        <f t="shared" si="56"/>
        <v>6.58</v>
      </c>
      <c r="AD183">
        <f t="shared" si="57"/>
        <v>12.1</v>
      </c>
      <c r="AE183">
        <f t="shared" si="58"/>
        <v>7.35</v>
      </c>
      <c r="AF183">
        <f t="shared" si="59"/>
        <v>10.39</v>
      </c>
      <c r="AG183">
        <f t="shared" si="60"/>
        <v>2.024</v>
      </c>
      <c r="AH183">
        <f t="shared" si="61"/>
        <v>7.8062857142857158</v>
      </c>
      <c r="AJ183" s="4">
        <f t="shared" si="47"/>
        <v>1.4</v>
      </c>
      <c r="AK183" s="4">
        <f t="shared" si="48"/>
        <v>5.08</v>
      </c>
      <c r="AL183" s="4">
        <f t="shared" si="49"/>
        <v>2.6320000000000001</v>
      </c>
      <c r="AM183" s="4">
        <f t="shared" si="50"/>
        <v>4.84</v>
      </c>
      <c r="AN183" s="4">
        <f t="shared" si="51"/>
        <v>2.94</v>
      </c>
      <c r="AO183" s="4">
        <f t="shared" si="52"/>
        <v>4.1560000000000006</v>
      </c>
      <c r="AP183" s="4">
        <f t="shared" si="53"/>
        <v>0.80959999999999999</v>
      </c>
      <c r="AQ183" s="4">
        <f t="shared" si="54"/>
        <v>3.1225142857142862</v>
      </c>
    </row>
    <row r="184" spans="1:43">
      <c r="A184">
        <v>160</v>
      </c>
      <c r="B184" t="s">
        <v>218</v>
      </c>
      <c r="C184" t="s">
        <v>15</v>
      </c>
      <c r="D184">
        <v>4000</v>
      </c>
      <c r="E184" t="s">
        <v>16</v>
      </c>
      <c r="F184">
        <v>14.025</v>
      </c>
      <c r="G184" t="s">
        <v>17</v>
      </c>
      <c r="H184">
        <v>15</v>
      </c>
      <c r="I184">
        <v>8</v>
      </c>
      <c r="J184">
        <v>13.36</v>
      </c>
      <c r="K184">
        <v>7</v>
      </c>
      <c r="L184">
        <v>11.81</v>
      </c>
      <c r="M184">
        <v>12.09</v>
      </c>
      <c r="N184">
        <v>10.002000000000001</v>
      </c>
      <c r="O184">
        <f>IFERROR(AVERAGEIF(H184:N184,"&gt;0"),"")</f>
        <v>11.037428571428572</v>
      </c>
      <c r="P184">
        <v>2.2999999999999998</v>
      </c>
      <c r="R184">
        <f>IF(H184=0,0,(H184-$P184))</f>
        <v>12.7</v>
      </c>
      <c r="S184">
        <f>IF(I184=0,0,(I184-$P184))</f>
        <v>5.7</v>
      </c>
      <c r="T184">
        <f>IF(J184=0,0,(J184-$P184))</f>
        <v>11.059999999999999</v>
      </c>
      <c r="U184">
        <f>IF(K184=0,0,(K184-$P184))</f>
        <v>4.7</v>
      </c>
      <c r="V184">
        <f>IF(L184=0,0,(L184-$P184))</f>
        <v>9.5100000000000016</v>
      </c>
      <c r="W184">
        <f>IF(M184=0,0,(M184-$P184))</f>
        <v>9.7899999999999991</v>
      </c>
      <c r="X184">
        <f>IF(N184=0,0,(N184-$P184))</f>
        <v>7.7020000000000008</v>
      </c>
      <c r="Y184">
        <f>IFERROR(IF(O184=0,0,(O184-$P184)),0)</f>
        <v>8.7374285714285733</v>
      </c>
      <c r="AA184">
        <f t="shared" si="46"/>
        <v>12.7</v>
      </c>
      <c r="AB184">
        <f t="shared" si="55"/>
        <v>5.7</v>
      </c>
      <c r="AC184">
        <f t="shared" si="56"/>
        <v>11.059999999999999</v>
      </c>
      <c r="AD184">
        <f t="shared" si="57"/>
        <v>4.7</v>
      </c>
      <c r="AE184">
        <f t="shared" si="58"/>
        <v>9.5100000000000016</v>
      </c>
      <c r="AF184">
        <f t="shared" si="59"/>
        <v>9.7899999999999991</v>
      </c>
      <c r="AG184">
        <f t="shared" si="60"/>
        <v>7.7020000000000008</v>
      </c>
      <c r="AH184">
        <f t="shared" si="61"/>
        <v>8.7374285714285733</v>
      </c>
      <c r="AJ184" s="4">
        <f t="shared" si="47"/>
        <v>5.5217391304347831</v>
      </c>
      <c r="AK184" s="4">
        <f t="shared" si="48"/>
        <v>2.4782608695652177</v>
      </c>
      <c r="AL184" s="4">
        <f t="shared" si="49"/>
        <v>4.8086956521739133</v>
      </c>
      <c r="AM184" s="4">
        <f t="shared" si="50"/>
        <v>2.0434782608695654</v>
      </c>
      <c r="AN184" s="4">
        <f t="shared" si="51"/>
        <v>4.1347826086956534</v>
      </c>
      <c r="AO184" s="4">
        <f t="shared" si="52"/>
        <v>4.2565217391304344</v>
      </c>
      <c r="AP184" s="4">
        <f t="shared" si="53"/>
        <v>3.3486956521739137</v>
      </c>
      <c r="AQ184" s="4">
        <f t="shared" si="54"/>
        <v>3.7988819875776407</v>
      </c>
    </row>
    <row r="185" spans="1:43">
      <c r="A185">
        <v>306</v>
      </c>
      <c r="B185" t="s">
        <v>364</v>
      </c>
      <c r="C185" t="s">
        <v>15</v>
      </c>
      <c r="D185">
        <v>3000</v>
      </c>
      <c r="E185" t="s">
        <v>16</v>
      </c>
      <c r="F185">
        <v>1.7749999999999999</v>
      </c>
      <c r="G185" t="s">
        <v>17</v>
      </c>
      <c r="L185">
        <v>2.67</v>
      </c>
      <c r="M185">
        <v>2.92</v>
      </c>
      <c r="N185">
        <v>4.2809999999999997</v>
      </c>
      <c r="O185">
        <f>IFERROR(AVERAGEIF(H185:N185,"&gt;0"),"")</f>
        <v>3.2903333333333329</v>
      </c>
      <c r="P185">
        <v>2.2999999999999998</v>
      </c>
      <c r="R185">
        <f>IF(H185=0,0,(H185-$P185))</f>
        <v>0</v>
      </c>
      <c r="S185">
        <f>IF(I185=0,0,(I185-$P185))</f>
        <v>0</v>
      </c>
      <c r="T185">
        <f>IF(J185=0,0,(J185-$P185))</f>
        <v>0</v>
      </c>
      <c r="U185">
        <f>IF(K185=0,0,(K185-$P185))</f>
        <v>0</v>
      </c>
      <c r="V185">
        <f>IF(L185=0,0,(L185-$P185))</f>
        <v>0.37000000000000011</v>
      </c>
      <c r="W185">
        <f>IF(M185=0,0,(M185-$P185))</f>
        <v>0.62000000000000011</v>
      </c>
      <c r="X185">
        <f>IF(N185=0,0,(N185-$P185))</f>
        <v>1.9809999999999999</v>
      </c>
      <c r="Y185">
        <f>IFERROR(IF(O185=0,0,(O185-$P185)),0)</f>
        <v>0.99033333333333307</v>
      </c>
      <c r="AA185">
        <f t="shared" si="46"/>
        <v>0</v>
      </c>
      <c r="AB185">
        <f t="shared" si="55"/>
        <v>0</v>
      </c>
      <c r="AC185">
        <f t="shared" si="56"/>
        <v>0</v>
      </c>
      <c r="AD185">
        <f t="shared" si="57"/>
        <v>0</v>
      </c>
      <c r="AE185">
        <f t="shared" si="58"/>
        <v>0.37000000000000011</v>
      </c>
      <c r="AF185">
        <f t="shared" si="59"/>
        <v>0.62000000000000011</v>
      </c>
      <c r="AG185">
        <f t="shared" si="60"/>
        <v>1.9809999999999999</v>
      </c>
      <c r="AH185">
        <f t="shared" si="61"/>
        <v>0.99033333333333307</v>
      </c>
      <c r="AJ185" s="4">
        <f t="shared" si="47"/>
        <v>0</v>
      </c>
      <c r="AK185" s="4">
        <f t="shared" si="48"/>
        <v>0</v>
      </c>
      <c r="AL185" s="4">
        <f t="shared" si="49"/>
        <v>0</v>
      </c>
      <c r="AM185" s="4">
        <f t="shared" si="50"/>
        <v>0</v>
      </c>
      <c r="AN185" s="4">
        <f t="shared" si="51"/>
        <v>0.16086956521739137</v>
      </c>
      <c r="AO185" s="4">
        <f t="shared" si="52"/>
        <v>0.2695652173913044</v>
      </c>
      <c r="AP185" s="4">
        <f t="shared" si="53"/>
        <v>0.861304347826087</v>
      </c>
      <c r="AQ185" s="4">
        <f t="shared" si="54"/>
        <v>0.43057971014492746</v>
      </c>
    </row>
    <row r="186" spans="1:43">
      <c r="A186">
        <v>307</v>
      </c>
      <c r="B186" t="s">
        <v>365</v>
      </c>
      <c r="C186" t="s">
        <v>15</v>
      </c>
      <c r="D186">
        <v>3000</v>
      </c>
      <c r="E186" t="s">
        <v>27</v>
      </c>
      <c r="F186">
        <v>0.7</v>
      </c>
      <c r="G186" t="s">
        <v>28</v>
      </c>
      <c r="H186">
        <v>4</v>
      </c>
      <c r="J186">
        <v>5.34</v>
      </c>
      <c r="L186">
        <v>4.75</v>
      </c>
      <c r="M186">
        <v>1.73</v>
      </c>
      <c r="N186">
        <v>1.7050000000000001</v>
      </c>
      <c r="O186">
        <f>IFERROR(AVERAGEIF(H186:N186,"&gt;0"),"")</f>
        <v>3.5049999999999999</v>
      </c>
      <c r="P186">
        <v>2.2999999999999998</v>
      </c>
      <c r="R186">
        <f>IF(H186=0,0,(H186-$P186))</f>
        <v>1.7000000000000002</v>
      </c>
      <c r="S186">
        <f>IF(I186=0,0,(I186-$P186))</f>
        <v>0</v>
      </c>
      <c r="T186">
        <f>IF(J186=0,0,(J186-$P186))</f>
        <v>3.04</v>
      </c>
      <c r="U186">
        <f>IF(K186=0,0,(K186-$P186))</f>
        <v>0</v>
      </c>
      <c r="V186">
        <f>IF(L186=0,0,(L186-$P186))</f>
        <v>2.4500000000000002</v>
      </c>
      <c r="W186">
        <f>IF(M186=0,0,(M186-$P186))</f>
        <v>-0.56999999999999984</v>
      </c>
      <c r="X186">
        <f>IF(N186=0,0,(N186-$P186))</f>
        <v>-0.59499999999999975</v>
      </c>
      <c r="Y186">
        <f>IFERROR(IF(O186=0,0,(O186-$P186)),0)</f>
        <v>1.2050000000000001</v>
      </c>
      <c r="AA186">
        <f t="shared" si="46"/>
        <v>1.7000000000000002</v>
      </c>
      <c r="AB186">
        <f t="shared" si="55"/>
        <v>0</v>
      </c>
      <c r="AC186">
        <f t="shared" si="56"/>
        <v>3.04</v>
      </c>
      <c r="AD186">
        <f t="shared" si="57"/>
        <v>0</v>
      </c>
      <c r="AE186">
        <f t="shared" si="58"/>
        <v>2.4500000000000002</v>
      </c>
      <c r="AF186">
        <f t="shared" si="59"/>
        <v>0.56999999999999984</v>
      </c>
      <c r="AG186">
        <f t="shared" si="60"/>
        <v>0.59499999999999975</v>
      </c>
      <c r="AH186">
        <f t="shared" si="61"/>
        <v>1.2050000000000001</v>
      </c>
      <c r="AJ186" s="4">
        <f t="shared" si="47"/>
        <v>0.73913043478260887</v>
      </c>
      <c r="AK186" s="4">
        <f t="shared" si="48"/>
        <v>0</v>
      </c>
      <c r="AL186" s="4">
        <f t="shared" si="49"/>
        <v>1.3217391304347827</v>
      </c>
      <c r="AM186" s="4">
        <f t="shared" si="50"/>
        <v>0</v>
      </c>
      <c r="AN186" s="4">
        <f t="shared" si="51"/>
        <v>1.0652173913043479</v>
      </c>
      <c r="AO186" s="4">
        <f t="shared" si="52"/>
        <v>-0.2478260869565217</v>
      </c>
      <c r="AP186" s="4">
        <f t="shared" si="53"/>
        <v>-0.25869565217391294</v>
      </c>
      <c r="AQ186" s="4">
        <f t="shared" si="54"/>
        <v>0.52391304347826095</v>
      </c>
    </row>
    <row r="187" spans="1:43">
      <c r="A187">
        <v>326</v>
      </c>
      <c r="B187" t="s">
        <v>384</v>
      </c>
      <c r="C187" t="s">
        <v>25</v>
      </c>
      <c r="D187">
        <v>3000</v>
      </c>
      <c r="E187" t="s">
        <v>39</v>
      </c>
      <c r="F187">
        <v>2.15</v>
      </c>
      <c r="G187" t="s">
        <v>61</v>
      </c>
      <c r="H187">
        <v>2.5</v>
      </c>
      <c r="I187">
        <v>5.3</v>
      </c>
      <c r="J187">
        <v>4.45</v>
      </c>
      <c r="K187">
        <v>5.9</v>
      </c>
      <c r="M187">
        <v>0.12</v>
      </c>
      <c r="N187">
        <v>6.4698000000000002</v>
      </c>
      <c r="O187">
        <f>IFERROR(AVERAGEIF(H187:N187,"&gt;0"),"")</f>
        <v>4.1232999999999995</v>
      </c>
      <c r="P187">
        <v>2.2000000000000002</v>
      </c>
      <c r="R187">
        <f>IF(H187=0,0,(H187-$P187))</f>
        <v>0.29999999999999982</v>
      </c>
      <c r="S187">
        <f>IF(I187=0,0,(I187-$P187))</f>
        <v>3.0999999999999996</v>
      </c>
      <c r="T187">
        <f>IF(J187=0,0,(J187-$P187))</f>
        <v>2.25</v>
      </c>
      <c r="U187">
        <f>IF(K187=0,0,(K187-$P187))</f>
        <v>3.7</v>
      </c>
      <c r="V187">
        <f>IF(L187=0,0,(L187-$P187))</f>
        <v>0</v>
      </c>
      <c r="W187">
        <f>IF(M187=0,0,(M187-$P187))</f>
        <v>-2.08</v>
      </c>
      <c r="X187">
        <f>IF(N187=0,0,(N187-$P187))</f>
        <v>4.2698</v>
      </c>
      <c r="Y187">
        <f>IFERROR(IF(O187=0,0,(O187-$P187)),0)</f>
        <v>1.9232999999999993</v>
      </c>
      <c r="AA187">
        <f t="shared" si="46"/>
        <v>0.29999999999999982</v>
      </c>
      <c r="AB187">
        <f t="shared" si="55"/>
        <v>3.0999999999999996</v>
      </c>
      <c r="AC187">
        <f t="shared" si="56"/>
        <v>2.25</v>
      </c>
      <c r="AD187">
        <f t="shared" si="57"/>
        <v>3.7</v>
      </c>
      <c r="AE187">
        <f t="shared" si="58"/>
        <v>0</v>
      </c>
      <c r="AF187">
        <f t="shared" si="59"/>
        <v>2.08</v>
      </c>
      <c r="AG187">
        <f t="shared" si="60"/>
        <v>4.2698</v>
      </c>
      <c r="AH187">
        <f t="shared" si="61"/>
        <v>1.9232999999999993</v>
      </c>
      <c r="AJ187" s="4">
        <f t="shared" si="47"/>
        <v>0.13636363636363627</v>
      </c>
      <c r="AK187" s="4">
        <f t="shared" si="48"/>
        <v>1.4090909090909087</v>
      </c>
      <c r="AL187" s="4">
        <f t="shared" si="49"/>
        <v>1.0227272727272727</v>
      </c>
      <c r="AM187" s="4">
        <f t="shared" si="50"/>
        <v>1.6818181818181817</v>
      </c>
      <c r="AN187" s="4">
        <f t="shared" si="51"/>
        <v>0</v>
      </c>
      <c r="AO187" s="4">
        <f t="shared" si="52"/>
        <v>-0.94545454545454544</v>
      </c>
      <c r="AP187" s="4">
        <f t="shared" si="53"/>
        <v>1.9408181818181818</v>
      </c>
      <c r="AQ187" s="4">
        <f t="shared" si="54"/>
        <v>0.87422727272727241</v>
      </c>
    </row>
    <row r="188" spans="1:43">
      <c r="A188">
        <v>314</v>
      </c>
      <c r="B188" t="s">
        <v>372</v>
      </c>
      <c r="C188" t="s">
        <v>15</v>
      </c>
      <c r="D188">
        <v>3000</v>
      </c>
      <c r="E188" t="s">
        <v>48</v>
      </c>
      <c r="F188">
        <v>0</v>
      </c>
      <c r="G188" t="s">
        <v>49</v>
      </c>
      <c r="M188">
        <v>0.37</v>
      </c>
      <c r="O188">
        <f>IFERROR(AVERAGEIF(H188:N188,"&gt;0"),"")</f>
        <v>0.37</v>
      </c>
      <c r="P188">
        <v>2.1</v>
      </c>
      <c r="R188">
        <f>IF(H188=0,0,(H188-$P188))</f>
        <v>0</v>
      </c>
      <c r="S188">
        <f>IF(I188=0,0,(I188-$P188))</f>
        <v>0</v>
      </c>
      <c r="T188">
        <f>IF(J188=0,0,(J188-$P188))</f>
        <v>0</v>
      </c>
      <c r="U188">
        <f>IF(K188=0,0,(K188-$P188))</f>
        <v>0</v>
      </c>
      <c r="V188">
        <f>IF(L188=0,0,(L188-$P188))</f>
        <v>0</v>
      </c>
      <c r="W188">
        <f>IF(M188=0,0,(M188-$P188))</f>
        <v>-1.73</v>
      </c>
      <c r="X188">
        <f>IF(N188=0,0,(N188-$P188))</f>
        <v>0</v>
      </c>
      <c r="Y188">
        <f>IFERROR(IF(O188=0,0,(O188-$P188)),0)</f>
        <v>-1.73</v>
      </c>
      <c r="AA188">
        <f t="shared" si="46"/>
        <v>0</v>
      </c>
      <c r="AB188">
        <f t="shared" si="55"/>
        <v>0</v>
      </c>
      <c r="AC188">
        <f t="shared" si="56"/>
        <v>0</v>
      </c>
      <c r="AD188">
        <f t="shared" si="57"/>
        <v>0</v>
      </c>
      <c r="AE188">
        <f t="shared" si="58"/>
        <v>0</v>
      </c>
      <c r="AF188">
        <f t="shared" si="59"/>
        <v>1.73</v>
      </c>
      <c r="AG188">
        <f t="shared" si="60"/>
        <v>0</v>
      </c>
      <c r="AH188">
        <f t="shared" si="61"/>
        <v>1.73</v>
      </c>
      <c r="AJ188" s="4">
        <f t="shared" si="47"/>
        <v>0</v>
      </c>
      <c r="AK188" s="4">
        <f t="shared" si="48"/>
        <v>0</v>
      </c>
      <c r="AL188" s="4">
        <f t="shared" si="49"/>
        <v>0</v>
      </c>
      <c r="AM188" s="4">
        <f t="shared" si="50"/>
        <v>0</v>
      </c>
      <c r="AN188" s="4">
        <f t="shared" si="51"/>
        <v>0</v>
      </c>
      <c r="AO188" s="4">
        <f t="shared" si="52"/>
        <v>-0.82380952380952377</v>
      </c>
      <c r="AP188" s="4">
        <f t="shared" si="53"/>
        <v>0</v>
      </c>
      <c r="AQ188" s="4">
        <f t="shared" si="54"/>
        <v>-0.82380952380952377</v>
      </c>
    </row>
    <row r="189" spans="1:43">
      <c r="A189">
        <v>126</v>
      </c>
      <c r="B189" t="s">
        <v>183</v>
      </c>
      <c r="C189" t="s">
        <v>25</v>
      </c>
      <c r="D189">
        <v>4500</v>
      </c>
      <c r="E189" t="s">
        <v>22</v>
      </c>
      <c r="F189">
        <v>12.275</v>
      </c>
      <c r="G189" t="s">
        <v>23</v>
      </c>
      <c r="H189">
        <v>2</v>
      </c>
      <c r="I189">
        <v>3.1</v>
      </c>
      <c r="J189">
        <v>3.42</v>
      </c>
      <c r="K189">
        <v>3.8</v>
      </c>
      <c r="L189">
        <v>2.48</v>
      </c>
      <c r="M189">
        <v>1.99</v>
      </c>
      <c r="N189">
        <v>7.5030000000000001</v>
      </c>
      <c r="O189">
        <f>IFERROR(AVERAGEIF(H189:N189,"&gt;0"),"")</f>
        <v>3.4704285714285712</v>
      </c>
      <c r="P189">
        <v>2</v>
      </c>
      <c r="R189">
        <f>IF(H189=0,0,(H189-$P189))</f>
        <v>0</v>
      </c>
      <c r="S189">
        <f>IF(I189=0,0,(I189-$P189))</f>
        <v>1.1000000000000001</v>
      </c>
      <c r="T189">
        <f>IF(J189=0,0,(J189-$P189))</f>
        <v>1.42</v>
      </c>
      <c r="U189">
        <f>IF(K189=0,0,(K189-$P189))</f>
        <v>1.7999999999999998</v>
      </c>
      <c r="V189">
        <f>IF(L189=0,0,(L189-$P189))</f>
        <v>0.48</v>
      </c>
      <c r="W189">
        <f>IF(M189=0,0,(M189-$P189))</f>
        <v>-1.0000000000000009E-2</v>
      </c>
      <c r="X189">
        <f>IF(N189=0,0,(N189-$P189))</f>
        <v>5.5030000000000001</v>
      </c>
      <c r="Y189">
        <f>IFERROR(IF(O189=0,0,(O189-$P189)),0)</f>
        <v>1.4704285714285712</v>
      </c>
      <c r="AA189">
        <f t="shared" si="46"/>
        <v>0</v>
      </c>
      <c r="AB189">
        <f t="shared" si="55"/>
        <v>1.1000000000000001</v>
      </c>
      <c r="AC189">
        <f t="shared" si="56"/>
        <v>1.42</v>
      </c>
      <c r="AD189">
        <f t="shared" si="57"/>
        <v>1.7999999999999998</v>
      </c>
      <c r="AE189">
        <f t="shared" si="58"/>
        <v>0.48</v>
      </c>
      <c r="AF189">
        <f t="shared" si="59"/>
        <v>1.0000000000000009E-2</v>
      </c>
      <c r="AG189">
        <f t="shared" si="60"/>
        <v>5.5030000000000001</v>
      </c>
      <c r="AH189">
        <f t="shared" si="61"/>
        <v>1.4704285714285712</v>
      </c>
      <c r="AJ189" s="4">
        <f t="shared" si="47"/>
        <v>0</v>
      </c>
      <c r="AK189" s="4">
        <f t="shared" si="48"/>
        <v>0.55000000000000004</v>
      </c>
      <c r="AL189" s="4">
        <f t="shared" si="49"/>
        <v>0.71</v>
      </c>
      <c r="AM189" s="4">
        <f t="shared" si="50"/>
        <v>0.89999999999999991</v>
      </c>
      <c r="AN189" s="4">
        <f t="shared" si="51"/>
        <v>0.24</v>
      </c>
      <c r="AO189" s="4">
        <f t="shared" si="52"/>
        <v>-5.0000000000000044E-3</v>
      </c>
      <c r="AP189" s="4">
        <f t="shared" si="53"/>
        <v>2.7515000000000001</v>
      </c>
      <c r="AQ189" s="4">
        <f t="shared" si="54"/>
        <v>0.7352142857142856</v>
      </c>
    </row>
    <row r="190" spans="1:43">
      <c r="A190">
        <v>212</v>
      </c>
      <c r="B190" t="s">
        <v>270</v>
      </c>
      <c r="C190" t="s">
        <v>15</v>
      </c>
      <c r="D190">
        <v>3200</v>
      </c>
      <c r="E190" t="s">
        <v>34</v>
      </c>
      <c r="F190">
        <v>0</v>
      </c>
      <c r="G190" t="s">
        <v>121</v>
      </c>
      <c r="H190">
        <v>2.5</v>
      </c>
      <c r="I190">
        <v>6.2</v>
      </c>
      <c r="J190">
        <v>6.34</v>
      </c>
      <c r="K190">
        <v>6.1</v>
      </c>
      <c r="L190">
        <v>3.56</v>
      </c>
      <c r="M190">
        <v>0.52</v>
      </c>
      <c r="N190">
        <v>6.4269999999999996</v>
      </c>
      <c r="O190">
        <f>IFERROR(AVERAGEIF(H190:N190,"&gt;0"),"")</f>
        <v>4.5209999999999999</v>
      </c>
      <c r="P190">
        <v>2</v>
      </c>
      <c r="R190">
        <f>IF(H190=0,0,(H190-$P190))</f>
        <v>0.5</v>
      </c>
      <c r="S190">
        <f>IF(I190=0,0,(I190-$P190))</f>
        <v>4.2</v>
      </c>
      <c r="T190">
        <f>IF(J190=0,0,(J190-$P190))</f>
        <v>4.34</v>
      </c>
      <c r="U190">
        <f>IF(K190=0,0,(K190-$P190))</f>
        <v>4.0999999999999996</v>
      </c>
      <c r="V190">
        <f>IF(L190=0,0,(L190-$P190))</f>
        <v>1.56</v>
      </c>
      <c r="W190">
        <f>IF(M190=0,0,(M190-$P190))</f>
        <v>-1.48</v>
      </c>
      <c r="X190">
        <f>IF(N190=0,0,(N190-$P190))</f>
        <v>4.4269999999999996</v>
      </c>
      <c r="Y190">
        <f>IFERROR(IF(O190=0,0,(O190-$P190)),0)</f>
        <v>2.5209999999999999</v>
      </c>
      <c r="AA190">
        <f t="shared" si="46"/>
        <v>0.5</v>
      </c>
      <c r="AB190">
        <f t="shared" si="55"/>
        <v>4.2</v>
      </c>
      <c r="AC190">
        <f t="shared" si="56"/>
        <v>4.34</v>
      </c>
      <c r="AD190">
        <f t="shared" si="57"/>
        <v>4.0999999999999996</v>
      </c>
      <c r="AE190">
        <f t="shared" si="58"/>
        <v>1.56</v>
      </c>
      <c r="AF190">
        <f t="shared" si="59"/>
        <v>1.48</v>
      </c>
      <c r="AG190">
        <f t="shared" si="60"/>
        <v>4.4269999999999996</v>
      </c>
      <c r="AH190">
        <f t="shared" si="61"/>
        <v>2.5209999999999999</v>
      </c>
      <c r="AJ190" s="4">
        <f t="shared" si="47"/>
        <v>0.25</v>
      </c>
      <c r="AK190" s="4">
        <f t="shared" si="48"/>
        <v>2.1</v>
      </c>
      <c r="AL190" s="4">
        <f t="shared" si="49"/>
        <v>2.17</v>
      </c>
      <c r="AM190" s="4">
        <f t="shared" si="50"/>
        <v>2.0499999999999998</v>
      </c>
      <c r="AN190" s="4">
        <f t="shared" si="51"/>
        <v>0.78</v>
      </c>
      <c r="AO190" s="4">
        <f t="shared" si="52"/>
        <v>-0.74</v>
      </c>
      <c r="AP190" s="4">
        <f t="shared" si="53"/>
        <v>2.2134999999999998</v>
      </c>
      <c r="AQ190" s="4">
        <f t="shared" si="54"/>
        <v>1.2605</v>
      </c>
    </row>
    <row r="191" spans="1:43">
      <c r="A191">
        <v>294</v>
      </c>
      <c r="B191" t="s">
        <v>352</v>
      </c>
      <c r="C191" t="s">
        <v>25</v>
      </c>
      <c r="D191">
        <v>3000</v>
      </c>
      <c r="E191" t="s">
        <v>48</v>
      </c>
      <c r="F191">
        <v>0.15</v>
      </c>
      <c r="G191" t="s">
        <v>66</v>
      </c>
      <c r="I191">
        <v>2</v>
      </c>
      <c r="K191">
        <v>2.4</v>
      </c>
      <c r="M191">
        <v>0.01</v>
      </c>
      <c r="N191">
        <v>2.1659999999999999</v>
      </c>
      <c r="O191">
        <f>IFERROR(AVERAGEIF(H191:N191,"&gt;0"),"")</f>
        <v>1.6440000000000001</v>
      </c>
      <c r="P191">
        <v>1.9</v>
      </c>
      <c r="R191">
        <f>IF(H191=0,0,(H191-$P191))</f>
        <v>0</v>
      </c>
      <c r="S191">
        <f>IF(I191=0,0,(I191-$P191))</f>
        <v>0.10000000000000009</v>
      </c>
      <c r="T191">
        <f>IF(J191=0,0,(J191-$P191))</f>
        <v>0</v>
      </c>
      <c r="U191">
        <f>IF(K191=0,0,(K191-$P191))</f>
        <v>0.5</v>
      </c>
      <c r="V191">
        <f>IF(L191=0,0,(L191-$P191))</f>
        <v>0</v>
      </c>
      <c r="W191">
        <f>IF(M191=0,0,(M191-$P191))</f>
        <v>-1.89</v>
      </c>
      <c r="X191">
        <f>IF(N191=0,0,(N191-$P191))</f>
        <v>0.26600000000000001</v>
      </c>
      <c r="Y191">
        <f>IFERROR(IF(O191=0,0,(O191-$P191)),0)</f>
        <v>-0.25599999999999978</v>
      </c>
      <c r="AA191">
        <f t="shared" si="46"/>
        <v>0</v>
      </c>
      <c r="AB191">
        <f t="shared" si="55"/>
        <v>0.10000000000000009</v>
      </c>
      <c r="AC191">
        <f t="shared" si="56"/>
        <v>0</v>
      </c>
      <c r="AD191">
        <f t="shared" si="57"/>
        <v>0.5</v>
      </c>
      <c r="AE191">
        <f t="shared" si="58"/>
        <v>0</v>
      </c>
      <c r="AF191">
        <f t="shared" si="59"/>
        <v>1.89</v>
      </c>
      <c r="AG191">
        <f t="shared" si="60"/>
        <v>0.26600000000000001</v>
      </c>
      <c r="AH191">
        <f t="shared" si="61"/>
        <v>0.25599999999999978</v>
      </c>
      <c r="AJ191" s="4">
        <f t="shared" si="47"/>
        <v>0</v>
      </c>
      <c r="AK191" s="4">
        <f t="shared" si="48"/>
        <v>5.2631578947368474E-2</v>
      </c>
      <c r="AL191" s="4">
        <f t="shared" si="49"/>
        <v>0</v>
      </c>
      <c r="AM191" s="4">
        <f t="shared" si="50"/>
        <v>0.26315789473684209</v>
      </c>
      <c r="AN191" s="4">
        <f t="shared" si="51"/>
        <v>0</v>
      </c>
      <c r="AO191" s="4">
        <f t="shared" si="52"/>
        <v>-0.99473684210526314</v>
      </c>
      <c r="AP191" s="4">
        <f t="shared" si="53"/>
        <v>0.14000000000000001</v>
      </c>
      <c r="AQ191" s="4">
        <f t="shared" si="54"/>
        <v>-0.13473684210526304</v>
      </c>
    </row>
    <row r="192" spans="1:43">
      <c r="A192">
        <v>248</v>
      </c>
      <c r="B192" t="s">
        <v>306</v>
      </c>
      <c r="C192" t="s">
        <v>45</v>
      </c>
      <c r="D192">
        <v>3000</v>
      </c>
      <c r="E192" t="s">
        <v>34</v>
      </c>
      <c r="F192">
        <v>7.5250000000000004</v>
      </c>
      <c r="G192" t="s">
        <v>121</v>
      </c>
      <c r="H192">
        <v>9.5</v>
      </c>
      <c r="I192">
        <v>4.8</v>
      </c>
      <c r="J192">
        <v>7.58</v>
      </c>
      <c r="K192">
        <v>4.4000000000000004</v>
      </c>
      <c r="L192">
        <v>10.17</v>
      </c>
      <c r="M192">
        <v>9.17</v>
      </c>
      <c r="N192">
        <v>7.6120000000000001</v>
      </c>
      <c r="O192">
        <f>IFERROR(AVERAGEIF(H192:N192,"&gt;0"),"")</f>
        <v>7.6045714285714299</v>
      </c>
      <c r="P192">
        <v>1.8</v>
      </c>
      <c r="R192">
        <f>IF(H192=0,0,(H192-$P192))</f>
        <v>7.7</v>
      </c>
      <c r="S192">
        <f>IF(I192=0,0,(I192-$P192))</f>
        <v>3</v>
      </c>
      <c r="T192">
        <f>IF(J192=0,0,(J192-$P192))</f>
        <v>5.78</v>
      </c>
      <c r="U192">
        <f>IF(K192=0,0,(K192-$P192))</f>
        <v>2.6000000000000005</v>
      </c>
      <c r="V192">
        <f>IF(L192=0,0,(L192-$P192))</f>
        <v>8.3699999999999992</v>
      </c>
      <c r="W192">
        <f>IF(M192=0,0,(M192-$P192))</f>
        <v>7.37</v>
      </c>
      <c r="X192">
        <f>IF(N192=0,0,(N192-$P192))</f>
        <v>5.8120000000000003</v>
      </c>
      <c r="Y192">
        <f>IFERROR(IF(O192=0,0,(O192-$P192)),0)</f>
        <v>5.80457142857143</v>
      </c>
      <c r="AA192">
        <f t="shared" si="46"/>
        <v>7.7</v>
      </c>
      <c r="AB192">
        <f t="shared" si="55"/>
        <v>3</v>
      </c>
      <c r="AC192">
        <f t="shared" si="56"/>
        <v>5.78</v>
      </c>
      <c r="AD192">
        <f t="shared" si="57"/>
        <v>2.6000000000000005</v>
      </c>
      <c r="AE192">
        <f t="shared" si="58"/>
        <v>8.3699999999999992</v>
      </c>
      <c r="AF192">
        <f t="shared" si="59"/>
        <v>7.37</v>
      </c>
      <c r="AG192">
        <f t="shared" si="60"/>
        <v>5.8120000000000003</v>
      </c>
      <c r="AH192">
        <f t="shared" si="61"/>
        <v>5.80457142857143</v>
      </c>
      <c r="AJ192" s="4">
        <f t="shared" si="47"/>
        <v>4.2777777777777777</v>
      </c>
      <c r="AK192" s="4">
        <f t="shared" si="48"/>
        <v>1.6666666666666665</v>
      </c>
      <c r="AL192" s="4">
        <f t="shared" si="49"/>
        <v>3.2111111111111112</v>
      </c>
      <c r="AM192" s="4">
        <f t="shared" si="50"/>
        <v>1.4444444444444446</v>
      </c>
      <c r="AN192" s="4">
        <f t="shared" si="51"/>
        <v>4.6499999999999995</v>
      </c>
      <c r="AO192" s="4">
        <f t="shared" si="52"/>
        <v>4.0944444444444441</v>
      </c>
      <c r="AP192" s="4">
        <f t="shared" si="53"/>
        <v>3.2288888888888891</v>
      </c>
      <c r="AQ192" s="4">
        <f t="shared" si="54"/>
        <v>3.2247619047619054</v>
      </c>
    </row>
    <row r="193" spans="1:43">
      <c r="A193">
        <v>153</v>
      </c>
      <c r="B193" t="s">
        <v>210</v>
      </c>
      <c r="C193" t="s">
        <v>45</v>
      </c>
      <c r="D193">
        <v>4100</v>
      </c>
      <c r="E193" t="s">
        <v>92</v>
      </c>
      <c r="F193">
        <v>15.375</v>
      </c>
      <c r="G193" t="s">
        <v>99</v>
      </c>
      <c r="H193">
        <v>16.5</v>
      </c>
      <c r="I193">
        <v>14.2</v>
      </c>
      <c r="J193">
        <v>10.9</v>
      </c>
      <c r="K193">
        <v>15.1</v>
      </c>
      <c r="L193">
        <v>12.22</v>
      </c>
      <c r="M193">
        <v>10.68</v>
      </c>
      <c r="N193">
        <v>11.141</v>
      </c>
      <c r="O193">
        <f>IFERROR(AVERAGEIF(H193:N193,"&gt;0"),"")</f>
        <v>12.962999999999999</v>
      </c>
      <c r="P193">
        <v>1.7</v>
      </c>
      <c r="R193">
        <f>IF(H193=0,0,(H193-$P193))</f>
        <v>14.8</v>
      </c>
      <c r="S193">
        <f>IF(I193=0,0,(I193-$P193))</f>
        <v>12.5</v>
      </c>
      <c r="T193">
        <f>IF(J193=0,0,(J193-$P193))</f>
        <v>9.2000000000000011</v>
      </c>
      <c r="U193">
        <f>IF(K193=0,0,(K193-$P193))</f>
        <v>13.4</v>
      </c>
      <c r="V193">
        <f>IF(L193=0,0,(L193-$P193))</f>
        <v>10.520000000000001</v>
      </c>
      <c r="W193">
        <f>IF(M193=0,0,(M193-$P193))</f>
        <v>8.98</v>
      </c>
      <c r="X193">
        <f>IF(N193=0,0,(N193-$P193))</f>
        <v>9.4410000000000007</v>
      </c>
      <c r="Y193">
        <f>IFERROR(IF(O193=0,0,(O193-$P193)),0)</f>
        <v>11.263</v>
      </c>
      <c r="AA193">
        <f t="shared" si="46"/>
        <v>14.8</v>
      </c>
      <c r="AB193">
        <f t="shared" si="55"/>
        <v>12.5</v>
      </c>
      <c r="AC193">
        <f t="shared" si="56"/>
        <v>9.2000000000000011</v>
      </c>
      <c r="AD193">
        <f t="shared" si="57"/>
        <v>13.4</v>
      </c>
      <c r="AE193">
        <f t="shared" si="58"/>
        <v>10.520000000000001</v>
      </c>
      <c r="AF193">
        <f t="shared" si="59"/>
        <v>8.98</v>
      </c>
      <c r="AG193">
        <f t="shared" si="60"/>
        <v>9.4410000000000007</v>
      </c>
      <c r="AH193">
        <f t="shared" si="61"/>
        <v>11.263</v>
      </c>
      <c r="AJ193" s="4">
        <f t="shared" si="47"/>
        <v>8.7058823529411775</v>
      </c>
      <c r="AK193" s="4">
        <f t="shared" si="48"/>
        <v>7.3529411764705888</v>
      </c>
      <c r="AL193" s="4">
        <f t="shared" si="49"/>
        <v>5.4117647058823541</v>
      </c>
      <c r="AM193" s="4">
        <f t="shared" si="50"/>
        <v>7.882352941176471</v>
      </c>
      <c r="AN193" s="4">
        <f t="shared" si="51"/>
        <v>6.1882352941176482</v>
      </c>
      <c r="AO193" s="4">
        <f t="shared" si="52"/>
        <v>5.2823529411764714</v>
      </c>
      <c r="AP193" s="4">
        <f t="shared" si="53"/>
        <v>5.553529411764706</v>
      </c>
      <c r="AQ193" s="4">
        <f t="shared" si="54"/>
        <v>6.6252941176470586</v>
      </c>
    </row>
    <row r="194" spans="1:43">
      <c r="A194">
        <v>393</v>
      </c>
      <c r="B194" t="s">
        <v>450</v>
      </c>
      <c r="C194" t="s">
        <v>45</v>
      </c>
      <c r="D194">
        <v>2500</v>
      </c>
      <c r="E194" t="s">
        <v>78</v>
      </c>
      <c r="F194">
        <v>0.57499999999999996</v>
      </c>
      <c r="G194" t="s">
        <v>126</v>
      </c>
      <c r="J194">
        <v>4.26</v>
      </c>
      <c r="M194">
        <v>0.69</v>
      </c>
      <c r="O194">
        <f>IFERROR(AVERAGEIF(H194:N194,"&gt;0"),"")</f>
        <v>2.4749999999999996</v>
      </c>
      <c r="P194">
        <v>1.7</v>
      </c>
      <c r="R194">
        <f>IF(H194=0,0,(H194-$P194))</f>
        <v>0</v>
      </c>
      <c r="S194">
        <f>IF(I194=0,0,(I194-$P194))</f>
        <v>0</v>
      </c>
      <c r="T194">
        <f>IF(J194=0,0,(J194-$P194))</f>
        <v>2.5599999999999996</v>
      </c>
      <c r="U194">
        <f>IF(K194=0,0,(K194-$P194))</f>
        <v>0</v>
      </c>
      <c r="V194">
        <f>IF(L194=0,0,(L194-$P194))</f>
        <v>0</v>
      </c>
      <c r="W194">
        <f>IF(M194=0,0,(M194-$P194))</f>
        <v>-1.01</v>
      </c>
      <c r="X194">
        <f>IF(N194=0,0,(N194-$P194))</f>
        <v>0</v>
      </c>
      <c r="Y194">
        <f>IFERROR(IF(O194=0,0,(O194-$P194)),0)</f>
        <v>0.77499999999999969</v>
      </c>
      <c r="AA194">
        <f t="shared" ref="AA194:AA257" si="62">ABS(R194)</f>
        <v>0</v>
      </c>
      <c r="AB194">
        <f t="shared" si="55"/>
        <v>0</v>
      </c>
      <c r="AC194">
        <f t="shared" si="56"/>
        <v>2.5599999999999996</v>
      </c>
      <c r="AD194">
        <f t="shared" si="57"/>
        <v>0</v>
      </c>
      <c r="AE194">
        <f t="shared" si="58"/>
        <v>0</v>
      </c>
      <c r="AF194">
        <f t="shared" si="59"/>
        <v>1.01</v>
      </c>
      <c r="AG194">
        <f t="shared" si="60"/>
        <v>0</v>
      </c>
      <c r="AH194">
        <f t="shared" si="61"/>
        <v>0.77499999999999969</v>
      </c>
      <c r="AJ194" s="4">
        <f t="shared" si="47"/>
        <v>0</v>
      </c>
      <c r="AK194" s="4">
        <f t="shared" si="48"/>
        <v>0</v>
      </c>
      <c r="AL194" s="4">
        <f t="shared" si="49"/>
        <v>1.5058823529411762</v>
      </c>
      <c r="AM194" s="4">
        <f t="shared" si="50"/>
        <v>0</v>
      </c>
      <c r="AN194" s="4">
        <f t="shared" si="51"/>
        <v>0</v>
      </c>
      <c r="AO194" s="4">
        <f t="shared" si="52"/>
        <v>-0.59411764705882353</v>
      </c>
      <c r="AP194" s="4">
        <f t="shared" si="53"/>
        <v>0</v>
      </c>
      <c r="AQ194" s="4">
        <f t="shared" si="54"/>
        <v>0.45588235294117629</v>
      </c>
    </row>
    <row r="195" spans="1:43">
      <c r="A195">
        <v>225</v>
      </c>
      <c r="B195" t="s">
        <v>283</v>
      </c>
      <c r="C195" t="s">
        <v>15</v>
      </c>
      <c r="D195">
        <v>3100</v>
      </c>
      <c r="E195" t="s">
        <v>92</v>
      </c>
      <c r="F195">
        <v>8.1999999999999993</v>
      </c>
      <c r="G195" t="s">
        <v>99</v>
      </c>
      <c r="H195">
        <v>9</v>
      </c>
      <c r="I195">
        <v>7.6</v>
      </c>
      <c r="J195">
        <v>10.02</v>
      </c>
      <c r="K195">
        <v>7.8</v>
      </c>
      <c r="L195">
        <v>8.0399999999999991</v>
      </c>
      <c r="M195">
        <v>9.7200000000000006</v>
      </c>
      <c r="N195">
        <v>9.9309999999999992</v>
      </c>
      <c r="O195">
        <f>IFERROR(AVERAGEIF(H195:N195,"&gt;0"),"")</f>
        <v>8.8729999999999993</v>
      </c>
      <c r="P195">
        <v>1.6</v>
      </c>
      <c r="R195">
        <f>IF(H195=0,0,(H195-$P195))</f>
        <v>7.4</v>
      </c>
      <c r="S195">
        <f>IF(I195=0,0,(I195-$P195))</f>
        <v>6</v>
      </c>
      <c r="T195">
        <f>IF(J195=0,0,(J195-$P195))</f>
        <v>8.42</v>
      </c>
      <c r="U195">
        <f>IF(K195=0,0,(K195-$P195))</f>
        <v>6.1999999999999993</v>
      </c>
      <c r="V195">
        <f>IF(L195=0,0,(L195-$P195))</f>
        <v>6.4399999999999995</v>
      </c>
      <c r="W195">
        <f>IF(M195=0,0,(M195-$P195))</f>
        <v>8.120000000000001</v>
      </c>
      <c r="X195">
        <f>IF(N195=0,0,(N195-$P195))</f>
        <v>8.3309999999999995</v>
      </c>
      <c r="Y195">
        <f>IFERROR(IF(O195=0,0,(O195-$P195)),0)</f>
        <v>7.2729999999999997</v>
      </c>
      <c r="AA195">
        <f t="shared" si="62"/>
        <v>7.4</v>
      </c>
      <c r="AB195">
        <f t="shared" si="55"/>
        <v>6</v>
      </c>
      <c r="AC195">
        <f t="shared" si="56"/>
        <v>8.42</v>
      </c>
      <c r="AD195">
        <f t="shared" si="57"/>
        <v>6.1999999999999993</v>
      </c>
      <c r="AE195">
        <f t="shared" si="58"/>
        <v>6.4399999999999995</v>
      </c>
      <c r="AF195">
        <f t="shared" si="59"/>
        <v>8.120000000000001</v>
      </c>
      <c r="AG195">
        <f t="shared" si="60"/>
        <v>8.3309999999999995</v>
      </c>
      <c r="AH195">
        <f t="shared" si="61"/>
        <v>7.2729999999999997</v>
      </c>
      <c r="AJ195" s="4">
        <f t="shared" ref="AJ195:AJ258" si="63">R195/$P195</f>
        <v>4.625</v>
      </c>
      <c r="AK195" s="4">
        <f t="shared" ref="AK195:AK258" si="64">S195/$P195</f>
        <v>3.75</v>
      </c>
      <c r="AL195" s="4">
        <f t="shared" ref="AL195:AL258" si="65">T195/$P195</f>
        <v>5.2624999999999993</v>
      </c>
      <c r="AM195" s="4">
        <f t="shared" ref="AM195:AM258" si="66">U195/$P195</f>
        <v>3.8749999999999996</v>
      </c>
      <c r="AN195" s="4">
        <f t="shared" ref="AN195:AN258" si="67">V195/$P195</f>
        <v>4.0249999999999995</v>
      </c>
      <c r="AO195" s="4">
        <f t="shared" ref="AO195:AO258" si="68">W195/$P195</f>
        <v>5.0750000000000002</v>
      </c>
      <c r="AP195" s="4">
        <f t="shared" ref="AP195:AP258" si="69">X195/$P195</f>
        <v>5.2068749999999993</v>
      </c>
      <c r="AQ195" s="4">
        <f t="shared" ref="AQ195:AQ258" si="70">Y195/$P195</f>
        <v>4.5456249999999994</v>
      </c>
    </row>
    <row r="196" spans="1:43">
      <c r="A196">
        <v>226</v>
      </c>
      <c r="B196" t="s">
        <v>284</v>
      </c>
      <c r="C196" t="s">
        <v>15</v>
      </c>
      <c r="D196">
        <v>3100</v>
      </c>
      <c r="E196" t="s">
        <v>39</v>
      </c>
      <c r="F196">
        <v>2.4750000000000001</v>
      </c>
      <c r="G196" t="s">
        <v>40</v>
      </c>
      <c r="H196">
        <v>2</v>
      </c>
      <c r="I196">
        <v>1.6</v>
      </c>
      <c r="K196">
        <v>1.8</v>
      </c>
      <c r="L196">
        <v>5.95</v>
      </c>
      <c r="M196">
        <v>0.23</v>
      </c>
      <c r="N196">
        <v>5.38</v>
      </c>
      <c r="O196">
        <f>IFERROR(AVERAGEIF(H196:N196,"&gt;0"),"")</f>
        <v>2.8266666666666667</v>
      </c>
      <c r="P196">
        <v>1.6</v>
      </c>
      <c r="R196">
        <f>IF(H196=0,0,(H196-$P196))</f>
        <v>0.39999999999999991</v>
      </c>
      <c r="S196">
        <f>IF(I196=0,0,(I196-$P196))</f>
        <v>0</v>
      </c>
      <c r="T196">
        <f>IF(J196=0,0,(J196-$P196))</f>
        <v>0</v>
      </c>
      <c r="U196">
        <f>IF(K196=0,0,(K196-$P196))</f>
        <v>0.19999999999999996</v>
      </c>
      <c r="V196">
        <f>IF(L196=0,0,(L196-$P196))</f>
        <v>4.3499999999999996</v>
      </c>
      <c r="W196">
        <f>IF(M196=0,0,(M196-$P196))</f>
        <v>-1.37</v>
      </c>
      <c r="X196">
        <f>IF(N196=0,0,(N196-$P196))</f>
        <v>3.78</v>
      </c>
      <c r="Y196">
        <f>IFERROR(IF(O196=0,0,(O196-$P196)),0)</f>
        <v>1.2266666666666666</v>
      </c>
      <c r="AA196">
        <f t="shared" si="62"/>
        <v>0.39999999999999991</v>
      </c>
      <c r="AB196">
        <f t="shared" si="55"/>
        <v>0</v>
      </c>
      <c r="AC196">
        <f t="shared" si="56"/>
        <v>0</v>
      </c>
      <c r="AD196">
        <f t="shared" si="57"/>
        <v>0.19999999999999996</v>
      </c>
      <c r="AE196">
        <f t="shared" si="58"/>
        <v>4.3499999999999996</v>
      </c>
      <c r="AF196">
        <f t="shared" si="59"/>
        <v>1.37</v>
      </c>
      <c r="AG196">
        <f t="shared" si="60"/>
        <v>3.78</v>
      </c>
      <c r="AH196">
        <f t="shared" si="61"/>
        <v>1.2266666666666666</v>
      </c>
      <c r="AJ196" s="4">
        <f t="shared" si="63"/>
        <v>0.24999999999999994</v>
      </c>
      <c r="AK196" s="4">
        <f t="shared" si="64"/>
        <v>0</v>
      </c>
      <c r="AL196" s="4">
        <f t="shared" si="65"/>
        <v>0</v>
      </c>
      <c r="AM196" s="4">
        <f t="shared" si="66"/>
        <v>0.12499999999999997</v>
      </c>
      <c r="AN196" s="4">
        <f t="shared" si="67"/>
        <v>2.7187499999999996</v>
      </c>
      <c r="AO196" s="4">
        <f t="shared" si="68"/>
        <v>-0.85625000000000007</v>
      </c>
      <c r="AP196" s="4">
        <f t="shared" si="69"/>
        <v>2.3624999999999998</v>
      </c>
      <c r="AQ196" s="4">
        <f t="shared" si="70"/>
        <v>0.76666666666666661</v>
      </c>
    </row>
    <row r="197" spans="1:43">
      <c r="A197">
        <v>322</v>
      </c>
      <c r="B197" t="s">
        <v>380</v>
      </c>
      <c r="C197" t="s">
        <v>25</v>
      </c>
      <c r="D197">
        <v>3000</v>
      </c>
      <c r="E197" t="s">
        <v>48</v>
      </c>
      <c r="F197">
        <v>0.375</v>
      </c>
      <c r="G197" t="s">
        <v>49</v>
      </c>
      <c r="N197">
        <v>1.6779999999999999</v>
      </c>
      <c r="O197">
        <f>IFERROR(AVERAGEIF(H197:N197,"&gt;0"),"")</f>
        <v>1.6779999999999999</v>
      </c>
      <c r="P197">
        <v>1.6</v>
      </c>
      <c r="R197">
        <f>IF(H197=0,0,(H197-$P197))</f>
        <v>0</v>
      </c>
      <c r="S197">
        <f>IF(I197=0,0,(I197-$P197))</f>
        <v>0</v>
      </c>
      <c r="T197">
        <f>IF(J197=0,0,(J197-$P197))</f>
        <v>0</v>
      </c>
      <c r="U197">
        <f>IF(K197=0,0,(K197-$P197))</f>
        <v>0</v>
      </c>
      <c r="V197">
        <f>IF(L197=0,0,(L197-$P197))</f>
        <v>0</v>
      </c>
      <c r="W197">
        <f>IF(M197=0,0,(M197-$P197))</f>
        <v>0</v>
      </c>
      <c r="X197">
        <f>IF(N197=0,0,(N197-$P197))</f>
        <v>7.7999999999999847E-2</v>
      </c>
      <c r="Y197">
        <f>IFERROR(IF(O197=0,0,(O197-$P197)),0)</f>
        <v>7.7999999999999847E-2</v>
      </c>
      <c r="AA197">
        <f t="shared" si="62"/>
        <v>0</v>
      </c>
      <c r="AB197">
        <f t="shared" si="55"/>
        <v>0</v>
      </c>
      <c r="AC197">
        <f t="shared" si="56"/>
        <v>0</v>
      </c>
      <c r="AD197">
        <f t="shared" si="57"/>
        <v>0</v>
      </c>
      <c r="AE197">
        <f t="shared" si="58"/>
        <v>0</v>
      </c>
      <c r="AF197">
        <f t="shared" si="59"/>
        <v>0</v>
      </c>
      <c r="AG197">
        <f t="shared" si="60"/>
        <v>7.7999999999999847E-2</v>
      </c>
      <c r="AH197">
        <f t="shared" si="61"/>
        <v>7.7999999999999847E-2</v>
      </c>
      <c r="AJ197" s="4">
        <f t="shared" si="63"/>
        <v>0</v>
      </c>
      <c r="AK197" s="4">
        <f t="shared" si="64"/>
        <v>0</v>
      </c>
      <c r="AL197" s="4">
        <f t="shared" si="65"/>
        <v>0</v>
      </c>
      <c r="AM197" s="4">
        <f t="shared" si="66"/>
        <v>0</v>
      </c>
      <c r="AN197" s="4">
        <f t="shared" si="67"/>
        <v>0</v>
      </c>
      <c r="AO197" s="4">
        <f t="shared" si="68"/>
        <v>0</v>
      </c>
      <c r="AP197" s="4">
        <f t="shared" si="69"/>
        <v>4.8749999999999905E-2</v>
      </c>
      <c r="AQ197" s="4">
        <f t="shared" si="70"/>
        <v>4.8749999999999905E-2</v>
      </c>
    </row>
    <row r="198" spans="1:43">
      <c r="A198">
        <v>396</v>
      </c>
      <c r="B198" t="s">
        <v>453</v>
      </c>
      <c r="C198" t="s">
        <v>45</v>
      </c>
      <c r="D198">
        <v>2500</v>
      </c>
      <c r="E198" t="s">
        <v>78</v>
      </c>
      <c r="F198">
        <v>0</v>
      </c>
      <c r="G198" t="s">
        <v>126</v>
      </c>
      <c r="I198">
        <v>1.4</v>
      </c>
      <c r="J198">
        <v>5.05</v>
      </c>
      <c r="K198">
        <v>1.7</v>
      </c>
      <c r="M198">
        <v>0.16</v>
      </c>
      <c r="N198">
        <v>1.9059999999999999</v>
      </c>
      <c r="O198">
        <f>IFERROR(AVERAGEIF(H198:N198,"&gt;0"),"")</f>
        <v>2.0431999999999997</v>
      </c>
      <c r="P198">
        <v>1.6</v>
      </c>
      <c r="R198">
        <f>IF(H198=0,0,(H198-$P198))</f>
        <v>0</v>
      </c>
      <c r="S198">
        <f>IF(I198=0,0,(I198-$P198))</f>
        <v>-0.20000000000000018</v>
      </c>
      <c r="T198">
        <f>IF(J198=0,0,(J198-$P198))</f>
        <v>3.4499999999999997</v>
      </c>
      <c r="U198">
        <f>IF(K198=0,0,(K198-$P198))</f>
        <v>9.9999999999999867E-2</v>
      </c>
      <c r="V198">
        <f>IF(L198=0,0,(L198-$P198))</f>
        <v>0</v>
      </c>
      <c r="W198">
        <f>IF(M198=0,0,(M198-$P198))</f>
        <v>-1.4400000000000002</v>
      </c>
      <c r="X198">
        <f>IF(N198=0,0,(N198-$P198))</f>
        <v>0.30599999999999983</v>
      </c>
      <c r="Y198">
        <f>IFERROR(IF(O198=0,0,(O198-$P198)),0)</f>
        <v>0.44319999999999959</v>
      </c>
      <c r="AA198">
        <f t="shared" si="62"/>
        <v>0</v>
      </c>
      <c r="AB198">
        <f t="shared" si="55"/>
        <v>0.20000000000000018</v>
      </c>
      <c r="AC198">
        <f t="shared" si="56"/>
        <v>3.4499999999999997</v>
      </c>
      <c r="AD198">
        <f t="shared" si="57"/>
        <v>9.9999999999999867E-2</v>
      </c>
      <c r="AE198">
        <f t="shared" si="58"/>
        <v>0</v>
      </c>
      <c r="AF198">
        <f t="shared" si="59"/>
        <v>1.4400000000000002</v>
      </c>
      <c r="AG198">
        <f t="shared" si="60"/>
        <v>0.30599999999999983</v>
      </c>
      <c r="AH198">
        <f t="shared" si="61"/>
        <v>0.44319999999999959</v>
      </c>
      <c r="AJ198" s="4">
        <f t="shared" si="63"/>
        <v>0</v>
      </c>
      <c r="AK198" s="4">
        <f t="shared" si="64"/>
        <v>-0.12500000000000011</v>
      </c>
      <c r="AL198" s="4">
        <f t="shared" si="65"/>
        <v>2.1562499999999996</v>
      </c>
      <c r="AM198" s="4">
        <f t="shared" si="66"/>
        <v>6.2499999999999917E-2</v>
      </c>
      <c r="AN198" s="4">
        <f t="shared" si="67"/>
        <v>0</v>
      </c>
      <c r="AO198" s="4">
        <f t="shared" si="68"/>
        <v>-0.9</v>
      </c>
      <c r="AP198" s="4">
        <f t="shared" si="69"/>
        <v>0.19124999999999989</v>
      </c>
      <c r="AQ198" s="4">
        <f t="shared" si="70"/>
        <v>0.27699999999999975</v>
      </c>
    </row>
    <row r="199" spans="1:43">
      <c r="A199">
        <v>426</v>
      </c>
      <c r="B199" t="s">
        <v>483</v>
      </c>
      <c r="C199" t="s">
        <v>45</v>
      </c>
      <c r="D199">
        <v>2500</v>
      </c>
      <c r="E199" t="s">
        <v>19</v>
      </c>
      <c r="F199">
        <v>0.77500000000000002</v>
      </c>
      <c r="G199" t="s">
        <v>118</v>
      </c>
      <c r="L199">
        <v>3.31</v>
      </c>
      <c r="O199">
        <f>IFERROR(AVERAGEIF(H199:N199,"&gt;0"),"")</f>
        <v>3.31</v>
      </c>
      <c r="P199">
        <v>1.6</v>
      </c>
      <c r="R199">
        <f>IF(H199=0,0,(H199-$P199))</f>
        <v>0</v>
      </c>
      <c r="S199">
        <f>IF(I199=0,0,(I199-$P199))</f>
        <v>0</v>
      </c>
      <c r="T199">
        <f>IF(J199=0,0,(J199-$P199))</f>
        <v>0</v>
      </c>
      <c r="U199">
        <f>IF(K199=0,0,(K199-$P199))</f>
        <v>0</v>
      </c>
      <c r="V199">
        <f>IF(L199=0,0,(L199-$P199))</f>
        <v>1.71</v>
      </c>
      <c r="W199">
        <f>IF(M199=0,0,(M199-$P199))</f>
        <v>0</v>
      </c>
      <c r="X199">
        <f>IF(N199=0,0,(N199-$P199))</f>
        <v>0</v>
      </c>
      <c r="Y199">
        <f>IFERROR(IF(O199=0,0,(O199-$P199)),0)</f>
        <v>1.71</v>
      </c>
      <c r="AA199">
        <f t="shared" si="62"/>
        <v>0</v>
      </c>
      <c r="AB199">
        <f t="shared" si="55"/>
        <v>0</v>
      </c>
      <c r="AC199">
        <f t="shared" si="56"/>
        <v>0</v>
      </c>
      <c r="AD199">
        <f t="shared" si="57"/>
        <v>0</v>
      </c>
      <c r="AE199">
        <f t="shared" si="58"/>
        <v>1.71</v>
      </c>
      <c r="AF199">
        <f t="shared" si="59"/>
        <v>0</v>
      </c>
      <c r="AG199">
        <f t="shared" si="60"/>
        <v>0</v>
      </c>
      <c r="AH199">
        <f t="shared" si="61"/>
        <v>1.71</v>
      </c>
      <c r="AJ199" s="4">
        <f t="shared" si="63"/>
        <v>0</v>
      </c>
      <c r="AK199" s="4">
        <f t="shared" si="64"/>
        <v>0</v>
      </c>
      <c r="AL199" s="4">
        <f t="shared" si="65"/>
        <v>0</v>
      </c>
      <c r="AM199" s="4">
        <f t="shared" si="66"/>
        <v>0</v>
      </c>
      <c r="AN199" s="4">
        <f t="shared" si="67"/>
        <v>1.0687499999999999</v>
      </c>
      <c r="AO199" s="4">
        <f t="shared" si="68"/>
        <v>0</v>
      </c>
      <c r="AP199" s="4">
        <f t="shared" si="69"/>
        <v>0</v>
      </c>
      <c r="AQ199" s="4">
        <f t="shared" si="70"/>
        <v>1.0687499999999999</v>
      </c>
    </row>
    <row r="200" spans="1:43">
      <c r="A200">
        <v>151</v>
      </c>
      <c r="B200" t="s">
        <v>208</v>
      </c>
      <c r="C200" t="s">
        <v>15</v>
      </c>
      <c r="D200">
        <v>4200</v>
      </c>
      <c r="E200" t="s">
        <v>52</v>
      </c>
      <c r="F200">
        <v>4</v>
      </c>
      <c r="G200" t="s">
        <v>74</v>
      </c>
      <c r="H200">
        <v>5</v>
      </c>
      <c r="I200">
        <v>5</v>
      </c>
      <c r="J200">
        <v>6.58</v>
      </c>
      <c r="K200">
        <v>4.5</v>
      </c>
      <c r="L200">
        <v>8.31</v>
      </c>
      <c r="M200">
        <v>5.78</v>
      </c>
      <c r="N200">
        <v>7.8419999999999996</v>
      </c>
      <c r="O200">
        <f>IFERROR(AVERAGEIF(H200:N200,"&gt;0"),"")</f>
        <v>6.144571428571429</v>
      </c>
      <c r="P200">
        <v>1.5</v>
      </c>
      <c r="R200">
        <f>IF(H200=0,0,(H200-$P200))</f>
        <v>3.5</v>
      </c>
      <c r="S200">
        <f>IF(I200=0,0,(I200-$P200))</f>
        <v>3.5</v>
      </c>
      <c r="T200">
        <f>IF(J200=0,0,(J200-$P200))</f>
        <v>5.08</v>
      </c>
      <c r="U200">
        <f>IF(K200=0,0,(K200-$P200))</f>
        <v>3</v>
      </c>
      <c r="V200">
        <f>IF(L200=0,0,(L200-$P200))</f>
        <v>6.8100000000000005</v>
      </c>
      <c r="W200">
        <f>IF(M200=0,0,(M200-$P200))</f>
        <v>4.28</v>
      </c>
      <c r="X200">
        <f>IF(N200=0,0,(N200-$P200))</f>
        <v>6.3419999999999996</v>
      </c>
      <c r="Y200">
        <f>IFERROR(IF(O200=0,0,(O200-$P200)),0)</f>
        <v>4.644571428571429</v>
      </c>
      <c r="AA200">
        <f t="shared" si="62"/>
        <v>3.5</v>
      </c>
      <c r="AB200">
        <f t="shared" si="55"/>
        <v>3.5</v>
      </c>
      <c r="AC200">
        <f t="shared" si="56"/>
        <v>5.08</v>
      </c>
      <c r="AD200">
        <f t="shared" si="57"/>
        <v>3</v>
      </c>
      <c r="AE200">
        <f t="shared" si="58"/>
        <v>6.8100000000000005</v>
      </c>
      <c r="AF200">
        <f t="shared" si="59"/>
        <v>4.28</v>
      </c>
      <c r="AG200">
        <f t="shared" si="60"/>
        <v>6.3419999999999996</v>
      </c>
      <c r="AH200">
        <f t="shared" si="61"/>
        <v>4.644571428571429</v>
      </c>
      <c r="AJ200" s="4">
        <f t="shared" si="63"/>
        <v>2.3333333333333335</v>
      </c>
      <c r="AK200" s="4">
        <f t="shared" si="64"/>
        <v>2.3333333333333335</v>
      </c>
      <c r="AL200" s="4">
        <f t="shared" si="65"/>
        <v>3.3866666666666667</v>
      </c>
      <c r="AM200" s="4">
        <f t="shared" si="66"/>
        <v>2</v>
      </c>
      <c r="AN200" s="4">
        <f t="shared" si="67"/>
        <v>4.54</v>
      </c>
      <c r="AO200" s="4">
        <f t="shared" si="68"/>
        <v>2.8533333333333335</v>
      </c>
      <c r="AP200" s="4">
        <f t="shared" si="69"/>
        <v>4.2279999999999998</v>
      </c>
      <c r="AQ200" s="4">
        <f t="shared" si="70"/>
        <v>3.0963809523809527</v>
      </c>
    </row>
    <row r="201" spans="1:43">
      <c r="A201">
        <v>159</v>
      </c>
      <c r="B201" t="s">
        <v>217</v>
      </c>
      <c r="C201" t="s">
        <v>25</v>
      </c>
      <c r="D201">
        <v>4000</v>
      </c>
      <c r="E201" t="s">
        <v>16</v>
      </c>
      <c r="F201">
        <v>8.6750000000000007</v>
      </c>
      <c r="G201" t="s">
        <v>97</v>
      </c>
      <c r="H201">
        <v>5.5</v>
      </c>
      <c r="I201">
        <v>11.4</v>
      </c>
      <c r="J201">
        <v>9.86</v>
      </c>
      <c r="K201">
        <v>11.9</v>
      </c>
      <c r="L201">
        <v>10.02</v>
      </c>
      <c r="M201">
        <v>9.73</v>
      </c>
      <c r="N201">
        <v>9.766</v>
      </c>
      <c r="O201">
        <f>IFERROR(AVERAGEIF(H201:N201,"&gt;0"),"")</f>
        <v>9.7394285714285722</v>
      </c>
      <c r="P201">
        <v>1.5</v>
      </c>
      <c r="R201">
        <f>IF(H201=0,0,(H201-$P201))</f>
        <v>4</v>
      </c>
      <c r="S201">
        <f>IF(I201=0,0,(I201-$P201))</f>
        <v>9.9</v>
      </c>
      <c r="T201">
        <f>IF(J201=0,0,(J201-$P201))</f>
        <v>8.36</v>
      </c>
      <c r="U201">
        <f>IF(K201=0,0,(K201-$P201))</f>
        <v>10.4</v>
      </c>
      <c r="V201">
        <f>IF(L201=0,0,(L201-$P201))</f>
        <v>8.52</v>
      </c>
      <c r="W201">
        <f>IF(M201=0,0,(M201-$P201))</f>
        <v>8.23</v>
      </c>
      <c r="X201">
        <f>IF(N201=0,0,(N201-$P201))</f>
        <v>8.266</v>
      </c>
      <c r="Y201">
        <f>IFERROR(IF(O201=0,0,(O201-$P201)),0)</f>
        <v>8.2394285714285722</v>
      </c>
      <c r="AA201">
        <f t="shared" si="62"/>
        <v>4</v>
      </c>
      <c r="AB201">
        <f t="shared" si="55"/>
        <v>9.9</v>
      </c>
      <c r="AC201">
        <f t="shared" si="56"/>
        <v>8.36</v>
      </c>
      <c r="AD201">
        <f t="shared" si="57"/>
        <v>10.4</v>
      </c>
      <c r="AE201">
        <f t="shared" si="58"/>
        <v>8.52</v>
      </c>
      <c r="AF201">
        <f t="shared" si="59"/>
        <v>8.23</v>
      </c>
      <c r="AG201">
        <f t="shared" si="60"/>
        <v>8.266</v>
      </c>
      <c r="AH201">
        <f t="shared" si="61"/>
        <v>8.2394285714285722</v>
      </c>
      <c r="AJ201" s="4">
        <f t="shared" si="63"/>
        <v>2.6666666666666665</v>
      </c>
      <c r="AK201" s="4">
        <f t="shared" si="64"/>
        <v>6.6000000000000005</v>
      </c>
      <c r="AL201" s="4">
        <f t="shared" si="65"/>
        <v>5.5733333333333333</v>
      </c>
      <c r="AM201" s="4">
        <f t="shared" si="66"/>
        <v>6.9333333333333336</v>
      </c>
      <c r="AN201" s="4">
        <f t="shared" si="67"/>
        <v>5.68</v>
      </c>
      <c r="AO201" s="4">
        <f t="shared" si="68"/>
        <v>5.4866666666666672</v>
      </c>
      <c r="AP201" s="4">
        <f t="shared" si="69"/>
        <v>5.5106666666666664</v>
      </c>
      <c r="AQ201" s="4">
        <f t="shared" si="70"/>
        <v>5.4929523809523815</v>
      </c>
    </row>
    <row r="202" spans="1:43">
      <c r="A202">
        <v>211</v>
      </c>
      <c r="B202" t="s">
        <v>269</v>
      </c>
      <c r="C202" t="s">
        <v>15</v>
      </c>
      <c r="D202">
        <v>3200</v>
      </c>
      <c r="E202" t="s">
        <v>78</v>
      </c>
      <c r="F202">
        <v>5.0750000000000002</v>
      </c>
      <c r="G202" t="s">
        <v>126</v>
      </c>
      <c r="H202">
        <v>9.5</v>
      </c>
      <c r="I202">
        <v>5.6</v>
      </c>
      <c r="J202">
        <v>8.4700000000000006</v>
      </c>
      <c r="K202">
        <v>5.8</v>
      </c>
      <c r="L202">
        <v>6.76</v>
      </c>
      <c r="M202">
        <v>10.29</v>
      </c>
      <c r="N202">
        <v>5.9249999999999998</v>
      </c>
      <c r="O202">
        <f>IFERROR(AVERAGEIF(H202:N202,"&gt;0"),"")</f>
        <v>7.4778571428571423</v>
      </c>
      <c r="P202">
        <v>1.5</v>
      </c>
      <c r="R202">
        <f>IF(H202=0,0,(H202-$P202))</f>
        <v>8</v>
      </c>
      <c r="S202">
        <f>IF(I202=0,0,(I202-$P202))</f>
        <v>4.0999999999999996</v>
      </c>
      <c r="T202">
        <f>IF(J202=0,0,(J202-$P202))</f>
        <v>6.9700000000000006</v>
      </c>
      <c r="U202">
        <f>IF(K202=0,0,(K202-$P202))</f>
        <v>4.3</v>
      </c>
      <c r="V202">
        <f>IF(L202=0,0,(L202-$P202))</f>
        <v>5.26</v>
      </c>
      <c r="W202">
        <f>IF(M202=0,0,(M202-$P202))</f>
        <v>8.7899999999999991</v>
      </c>
      <c r="X202">
        <f>IF(N202=0,0,(N202-$P202))</f>
        <v>4.4249999999999998</v>
      </c>
      <c r="Y202">
        <f>IFERROR(IF(O202=0,0,(O202-$P202)),0)</f>
        <v>5.9778571428571423</v>
      </c>
      <c r="AA202">
        <f t="shared" si="62"/>
        <v>8</v>
      </c>
      <c r="AB202">
        <f t="shared" si="55"/>
        <v>4.0999999999999996</v>
      </c>
      <c r="AC202">
        <f t="shared" si="56"/>
        <v>6.9700000000000006</v>
      </c>
      <c r="AD202">
        <f t="shared" si="57"/>
        <v>4.3</v>
      </c>
      <c r="AE202">
        <f t="shared" si="58"/>
        <v>5.26</v>
      </c>
      <c r="AF202">
        <f t="shared" si="59"/>
        <v>8.7899999999999991</v>
      </c>
      <c r="AG202">
        <f t="shared" si="60"/>
        <v>4.4249999999999998</v>
      </c>
      <c r="AH202">
        <f t="shared" si="61"/>
        <v>5.9778571428571423</v>
      </c>
      <c r="AJ202" s="4">
        <f t="shared" si="63"/>
        <v>5.333333333333333</v>
      </c>
      <c r="AK202" s="4">
        <f t="shared" si="64"/>
        <v>2.7333333333333329</v>
      </c>
      <c r="AL202" s="4">
        <f t="shared" si="65"/>
        <v>4.6466666666666674</v>
      </c>
      <c r="AM202" s="4">
        <f t="shared" si="66"/>
        <v>2.8666666666666667</v>
      </c>
      <c r="AN202" s="4">
        <f t="shared" si="67"/>
        <v>3.5066666666666664</v>
      </c>
      <c r="AO202" s="4">
        <f t="shared" si="68"/>
        <v>5.8599999999999994</v>
      </c>
      <c r="AP202" s="4">
        <f t="shared" si="69"/>
        <v>2.9499999999999997</v>
      </c>
      <c r="AQ202" s="4">
        <f t="shared" si="70"/>
        <v>3.985238095238095</v>
      </c>
    </row>
    <row r="203" spans="1:43">
      <c r="A203">
        <v>290</v>
      </c>
      <c r="B203" t="s">
        <v>348</v>
      </c>
      <c r="C203" t="s">
        <v>15</v>
      </c>
      <c r="D203">
        <v>3000</v>
      </c>
      <c r="E203" t="s">
        <v>16</v>
      </c>
      <c r="F203">
        <v>5.6</v>
      </c>
      <c r="G203" t="s">
        <v>97</v>
      </c>
      <c r="H203">
        <v>5</v>
      </c>
      <c r="J203">
        <v>6.73</v>
      </c>
      <c r="K203">
        <v>1.7</v>
      </c>
      <c r="L203">
        <v>8.89</v>
      </c>
      <c r="M203">
        <v>8.5299999999999994</v>
      </c>
      <c r="N203">
        <v>6.7770000000000001</v>
      </c>
      <c r="O203">
        <f>IFERROR(AVERAGEIF(H203:N203,"&gt;0"),"")</f>
        <v>6.2711666666666668</v>
      </c>
      <c r="P203">
        <v>1.4</v>
      </c>
      <c r="R203">
        <f>IF(H203=0,0,(H203-$P203))</f>
        <v>3.6</v>
      </c>
      <c r="S203">
        <f>IF(I203=0,0,(I203-$P203))</f>
        <v>0</v>
      </c>
      <c r="T203">
        <f>IF(J203=0,0,(J203-$P203))</f>
        <v>5.33</v>
      </c>
      <c r="U203">
        <f>IF(K203=0,0,(K203-$P203))</f>
        <v>0.30000000000000004</v>
      </c>
      <c r="V203">
        <f>IF(L203=0,0,(L203-$P203))</f>
        <v>7.49</v>
      </c>
      <c r="W203">
        <f>IF(M203=0,0,(M203-$P203))</f>
        <v>7.129999999999999</v>
      </c>
      <c r="X203">
        <f>IF(N203=0,0,(N203-$P203))</f>
        <v>5.3770000000000007</v>
      </c>
      <c r="Y203">
        <f>IFERROR(IF(O203=0,0,(O203-$P203)),0)</f>
        <v>4.8711666666666673</v>
      </c>
      <c r="AA203">
        <f t="shared" si="62"/>
        <v>3.6</v>
      </c>
      <c r="AB203">
        <f t="shared" si="55"/>
        <v>0</v>
      </c>
      <c r="AC203">
        <f t="shared" si="56"/>
        <v>5.33</v>
      </c>
      <c r="AD203">
        <f t="shared" si="57"/>
        <v>0.30000000000000004</v>
      </c>
      <c r="AE203">
        <f t="shared" si="58"/>
        <v>7.49</v>
      </c>
      <c r="AF203">
        <f t="shared" si="59"/>
        <v>7.129999999999999</v>
      </c>
      <c r="AG203">
        <f t="shared" si="60"/>
        <v>5.3770000000000007</v>
      </c>
      <c r="AH203">
        <f t="shared" si="61"/>
        <v>4.8711666666666673</v>
      </c>
      <c r="AJ203" s="4">
        <f t="shared" si="63"/>
        <v>2.5714285714285716</v>
      </c>
      <c r="AK203" s="4">
        <f t="shared" si="64"/>
        <v>0</v>
      </c>
      <c r="AL203" s="4">
        <f t="shared" si="65"/>
        <v>3.8071428571428574</v>
      </c>
      <c r="AM203" s="4">
        <f t="shared" si="66"/>
        <v>0.21428571428571433</v>
      </c>
      <c r="AN203" s="4">
        <f t="shared" si="67"/>
        <v>5.3500000000000005</v>
      </c>
      <c r="AO203" s="4">
        <f t="shared" si="68"/>
        <v>5.0928571428571425</v>
      </c>
      <c r="AP203" s="4">
        <f t="shared" si="69"/>
        <v>3.8407142857142866</v>
      </c>
      <c r="AQ203" s="4">
        <f t="shared" si="70"/>
        <v>3.4794047619047626</v>
      </c>
    </row>
    <row r="204" spans="1:43">
      <c r="A204">
        <v>332</v>
      </c>
      <c r="B204" t="s">
        <v>390</v>
      </c>
      <c r="C204" t="s">
        <v>25</v>
      </c>
      <c r="D204">
        <v>3000</v>
      </c>
      <c r="E204" t="s">
        <v>30</v>
      </c>
      <c r="F204">
        <v>2.7</v>
      </c>
      <c r="G204" t="s">
        <v>71</v>
      </c>
      <c r="O204" t="str">
        <f>IFERROR(AVERAGEIF(H204:N204,"&gt;0"),"")</f>
        <v/>
      </c>
      <c r="P204">
        <v>1.3</v>
      </c>
      <c r="R204">
        <f>IF(H204=0,0,(H204-$P204))</f>
        <v>0</v>
      </c>
      <c r="S204">
        <f>IF(I204=0,0,(I204-$P204))</f>
        <v>0</v>
      </c>
      <c r="T204">
        <f>IF(J204=0,0,(J204-$P204))</f>
        <v>0</v>
      </c>
      <c r="U204">
        <f>IF(K204=0,0,(K204-$P204))</f>
        <v>0</v>
      </c>
      <c r="V204">
        <f>IF(L204=0,0,(L204-$P204))</f>
        <v>0</v>
      </c>
      <c r="W204">
        <f>IF(M204=0,0,(M204-$P204))</f>
        <v>0</v>
      </c>
      <c r="X204">
        <f>IF(N204=0,0,(N204-$P204))</f>
        <v>0</v>
      </c>
      <c r="Y204">
        <f>IFERROR(IF(O204=0,0,(O204-$P204)),0)</f>
        <v>0</v>
      </c>
      <c r="AA204">
        <f t="shared" si="62"/>
        <v>0</v>
      </c>
      <c r="AB204">
        <f t="shared" si="55"/>
        <v>0</v>
      </c>
      <c r="AC204">
        <f t="shared" si="56"/>
        <v>0</v>
      </c>
      <c r="AD204">
        <f t="shared" si="57"/>
        <v>0</v>
      </c>
      <c r="AE204">
        <f t="shared" si="58"/>
        <v>0</v>
      </c>
      <c r="AF204">
        <f t="shared" si="59"/>
        <v>0</v>
      </c>
      <c r="AG204">
        <f t="shared" si="60"/>
        <v>0</v>
      </c>
      <c r="AH204">
        <f t="shared" si="61"/>
        <v>0</v>
      </c>
      <c r="AJ204" s="4">
        <f t="shared" si="63"/>
        <v>0</v>
      </c>
      <c r="AK204" s="4">
        <f t="shared" si="64"/>
        <v>0</v>
      </c>
      <c r="AL204" s="4">
        <f t="shared" si="65"/>
        <v>0</v>
      </c>
      <c r="AM204" s="4">
        <f t="shared" si="66"/>
        <v>0</v>
      </c>
      <c r="AN204" s="4">
        <f t="shared" si="67"/>
        <v>0</v>
      </c>
      <c r="AO204" s="4">
        <f t="shared" si="68"/>
        <v>0</v>
      </c>
      <c r="AP204" s="4">
        <f t="shared" si="69"/>
        <v>0</v>
      </c>
      <c r="AQ204" s="4">
        <f t="shared" si="70"/>
        <v>0</v>
      </c>
    </row>
    <row r="205" spans="1:43">
      <c r="A205">
        <v>218</v>
      </c>
      <c r="B205" t="s">
        <v>276</v>
      </c>
      <c r="C205" t="s">
        <v>15</v>
      </c>
      <c r="D205">
        <v>3200</v>
      </c>
      <c r="E205" t="s">
        <v>78</v>
      </c>
      <c r="F205">
        <v>0.67500000000000004</v>
      </c>
      <c r="G205" t="s">
        <v>79</v>
      </c>
      <c r="J205">
        <v>3.52</v>
      </c>
      <c r="L205">
        <v>5.7</v>
      </c>
      <c r="M205">
        <v>2.6</v>
      </c>
      <c r="O205">
        <f>IFERROR(AVERAGEIF(H205:N205,"&gt;0"),"")</f>
        <v>3.94</v>
      </c>
      <c r="P205">
        <v>1.1000000000000001</v>
      </c>
      <c r="R205">
        <f>IF(H205=0,0,(H205-$P205))</f>
        <v>0</v>
      </c>
      <c r="S205">
        <f>IF(I205=0,0,(I205-$P205))</f>
        <v>0</v>
      </c>
      <c r="T205">
        <f>IF(J205=0,0,(J205-$P205))</f>
        <v>2.42</v>
      </c>
      <c r="U205">
        <f>IF(K205=0,0,(K205-$P205))</f>
        <v>0</v>
      </c>
      <c r="V205">
        <f>IF(L205=0,0,(L205-$P205))</f>
        <v>4.5999999999999996</v>
      </c>
      <c r="W205">
        <f>IF(M205=0,0,(M205-$P205))</f>
        <v>1.5</v>
      </c>
      <c r="X205">
        <f>IF(N205=0,0,(N205-$P205))</f>
        <v>0</v>
      </c>
      <c r="Y205">
        <f>IFERROR(IF(O205=0,0,(O205-$P205)),0)</f>
        <v>2.84</v>
      </c>
      <c r="AA205">
        <f t="shared" si="62"/>
        <v>0</v>
      </c>
      <c r="AB205">
        <f t="shared" si="55"/>
        <v>0</v>
      </c>
      <c r="AC205">
        <f t="shared" si="56"/>
        <v>2.42</v>
      </c>
      <c r="AD205">
        <f t="shared" si="57"/>
        <v>0</v>
      </c>
      <c r="AE205">
        <f t="shared" si="58"/>
        <v>4.5999999999999996</v>
      </c>
      <c r="AF205">
        <f t="shared" si="59"/>
        <v>1.5</v>
      </c>
      <c r="AG205">
        <f t="shared" si="60"/>
        <v>0</v>
      </c>
      <c r="AH205">
        <f t="shared" si="61"/>
        <v>2.84</v>
      </c>
      <c r="AJ205" s="4">
        <f t="shared" si="63"/>
        <v>0</v>
      </c>
      <c r="AK205" s="4">
        <f t="shared" si="64"/>
        <v>0</v>
      </c>
      <c r="AL205" s="4">
        <f t="shared" si="65"/>
        <v>2.1999999999999997</v>
      </c>
      <c r="AM205" s="4">
        <f t="shared" si="66"/>
        <v>0</v>
      </c>
      <c r="AN205" s="4">
        <f t="shared" si="67"/>
        <v>4.1818181818181808</v>
      </c>
      <c r="AO205" s="4">
        <f t="shared" si="68"/>
        <v>1.3636363636363635</v>
      </c>
      <c r="AP205" s="4">
        <f t="shared" si="69"/>
        <v>0</v>
      </c>
      <c r="AQ205" s="4">
        <f t="shared" si="70"/>
        <v>2.5818181818181816</v>
      </c>
    </row>
    <row r="206" spans="1:43">
      <c r="A206">
        <v>376</v>
      </c>
      <c r="B206" t="s">
        <v>434</v>
      </c>
      <c r="C206" t="s">
        <v>45</v>
      </c>
      <c r="D206">
        <v>2500</v>
      </c>
      <c r="E206" t="s">
        <v>92</v>
      </c>
      <c r="F206">
        <v>2.4</v>
      </c>
      <c r="G206" t="s">
        <v>93</v>
      </c>
      <c r="N206">
        <v>3.226</v>
      </c>
      <c r="O206">
        <f>IFERROR(AVERAGEIF(H206:N206,"&gt;0"),"")</f>
        <v>3.226</v>
      </c>
      <c r="P206">
        <v>1.1000000000000001</v>
      </c>
      <c r="R206">
        <f>IF(H206=0,0,(H206-$P206))</f>
        <v>0</v>
      </c>
      <c r="S206">
        <f>IF(I206=0,0,(I206-$P206))</f>
        <v>0</v>
      </c>
      <c r="T206">
        <f>IF(J206=0,0,(J206-$P206))</f>
        <v>0</v>
      </c>
      <c r="U206">
        <f>IF(K206=0,0,(K206-$P206))</f>
        <v>0</v>
      </c>
      <c r="V206">
        <f>IF(L206=0,0,(L206-$P206))</f>
        <v>0</v>
      </c>
      <c r="W206">
        <f>IF(M206=0,0,(M206-$P206))</f>
        <v>0</v>
      </c>
      <c r="X206">
        <f>IF(N206=0,0,(N206-$P206))</f>
        <v>2.1259999999999999</v>
      </c>
      <c r="Y206">
        <f>IFERROR(IF(O206=0,0,(O206-$P206)),0)</f>
        <v>2.1259999999999999</v>
      </c>
      <c r="AA206">
        <f t="shared" si="62"/>
        <v>0</v>
      </c>
      <c r="AB206">
        <f t="shared" si="55"/>
        <v>0</v>
      </c>
      <c r="AC206">
        <f t="shared" si="56"/>
        <v>0</v>
      </c>
      <c r="AD206">
        <f t="shared" si="57"/>
        <v>0</v>
      </c>
      <c r="AE206">
        <f t="shared" si="58"/>
        <v>0</v>
      </c>
      <c r="AF206">
        <f t="shared" si="59"/>
        <v>0</v>
      </c>
      <c r="AG206">
        <f t="shared" si="60"/>
        <v>2.1259999999999999</v>
      </c>
      <c r="AH206">
        <f t="shared" si="61"/>
        <v>2.1259999999999999</v>
      </c>
      <c r="AJ206" s="4">
        <f t="shared" si="63"/>
        <v>0</v>
      </c>
      <c r="AK206" s="4">
        <f t="shared" si="64"/>
        <v>0</v>
      </c>
      <c r="AL206" s="4">
        <f t="shared" si="65"/>
        <v>0</v>
      </c>
      <c r="AM206" s="4">
        <f t="shared" si="66"/>
        <v>0</v>
      </c>
      <c r="AN206" s="4">
        <f t="shared" si="67"/>
        <v>0</v>
      </c>
      <c r="AO206" s="4">
        <f t="shared" si="68"/>
        <v>0</v>
      </c>
      <c r="AP206" s="4">
        <f t="shared" si="69"/>
        <v>1.9327272727272724</v>
      </c>
      <c r="AQ206" s="4">
        <f t="shared" si="70"/>
        <v>1.9327272727272724</v>
      </c>
    </row>
    <row r="207" spans="1:43">
      <c r="A207">
        <v>208</v>
      </c>
      <c r="B207" t="s">
        <v>266</v>
      </c>
      <c r="C207" t="s">
        <v>45</v>
      </c>
      <c r="D207">
        <v>3300</v>
      </c>
      <c r="E207" t="s">
        <v>78</v>
      </c>
      <c r="F207">
        <v>3.85</v>
      </c>
      <c r="G207" t="s">
        <v>79</v>
      </c>
      <c r="H207">
        <v>4</v>
      </c>
      <c r="I207">
        <v>6.2</v>
      </c>
      <c r="J207">
        <v>5.82</v>
      </c>
      <c r="K207">
        <v>6.1</v>
      </c>
      <c r="L207">
        <v>8.2100000000000009</v>
      </c>
      <c r="M207">
        <v>6.98</v>
      </c>
      <c r="N207">
        <v>6.3140000000000001</v>
      </c>
      <c r="O207">
        <f>IFERROR(AVERAGEIF(H207:N207,"&gt;0"),"")</f>
        <v>6.2320000000000002</v>
      </c>
      <c r="P207">
        <v>1</v>
      </c>
      <c r="R207">
        <f>IF(H207=0,0,(H207-$P207))</f>
        <v>3</v>
      </c>
      <c r="S207">
        <f>IF(I207=0,0,(I207-$P207))</f>
        <v>5.2</v>
      </c>
      <c r="T207">
        <f>IF(J207=0,0,(J207-$P207))</f>
        <v>4.82</v>
      </c>
      <c r="U207">
        <f>IF(K207=0,0,(K207-$P207))</f>
        <v>5.0999999999999996</v>
      </c>
      <c r="V207">
        <f>IF(L207=0,0,(L207-$P207))</f>
        <v>7.2100000000000009</v>
      </c>
      <c r="W207">
        <f>IF(M207=0,0,(M207-$P207))</f>
        <v>5.98</v>
      </c>
      <c r="X207">
        <f>IF(N207=0,0,(N207-$P207))</f>
        <v>5.3140000000000001</v>
      </c>
      <c r="Y207">
        <f>IFERROR(IF(O207=0,0,(O207-$P207)),0)</f>
        <v>5.2320000000000002</v>
      </c>
      <c r="AA207">
        <f t="shared" si="62"/>
        <v>3</v>
      </c>
      <c r="AB207">
        <f t="shared" si="55"/>
        <v>5.2</v>
      </c>
      <c r="AC207">
        <f t="shared" si="56"/>
        <v>4.82</v>
      </c>
      <c r="AD207">
        <f t="shared" si="57"/>
        <v>5.0999999999999996</v>
      </c>
      <c r="AE207">
        <f t="shared" si="58"/>
        <v>7.2100000000000009</v>
      </c>
      <c r="AF207">
        <f t="shared" si="59"/>
        <v>5.98</v>
      </c>
      <c r="AG207">
        <f t="shared" si="60"/>
        <v>5.3140000000000001</v>
      </c>
      <c r="AH207">
        <f t="shared" si="61"/>
        <v>5.2320000000000002</v>
      </c>
      <c r="AJ207" s="4">
        <f t="shared" si="63"/>
        <v>3</v>
      </c>
      <c r="AK207" s="4">
        <f t="shared" si="64"/>
        <v>5.2</v>
      </c>
      <c r="AL207" s="4">
        <f t="shared" si="65"/>
        <v>4.82</v>
      </c>
      <c r="AM207" s="4">
        <f t="shared" si="66"/>
        <v>5.0999999999999996</v>
      </c>
      <c r="AN207" s="4">
        <f t="shared" si="67"/>
        <v>7.2100000000000009</v>
      </c>
      <c r="AO207" s="4">
        <f t="shared" si="68"/>
        <v>5.98</v>
      </c>
      <c r="AP207" s="4">
        <f t="shared" si="69"/>
        <v>5.3140000000000001</v>
      </c>
      <c r="AQ207" s="4">
        <f t="shared" si="70"/>
        <v>5.2320000000000002</v>
      </c>
    </row>
    <row r="208" spans="1:43">
      <c r="A208">
        <v>308</v>
      </c>
      <c r="B208" t="s">
        <v>366</v>
      </c>
      <c r="C208" t="s">
        <v>15</v>
      </c>
      <c r="D208">
        <v>3000</v>
      </c>
      <c r="E208" t="s">
        <v>78</v>
      </c>
      <c r="F208">
        <v>3.875</v>
      </c>
      <c r="G208" t="s">
        <v>79</v>
      </c>
      <c r="H208">
        <v>7</v>
      </c>
      <c r="I208">
        <v>7</v>
      </c>
      <c r="J208">
        <v>5.58</v>
      </c>
      <c r="K208">
        <v>6.5</v>
      </c>
      <c r="L208">
        <v>9.9499999999999993</v>
      </c>
      <c r="M208">
        <v>7.45</v>
      </c>
      <c r="N208">
        <v>8.8919999999999995</v>
      </c>
      <c r="O208">
        <f>IFERROR(AVERAGEIF(H208:N208,"&gt;0"),"")</f>
        <v>7.4817142857142853</v>
      </c>
      <c r="P208">
        <v>1</v>
      </c>
      <c r="R208">
        <f>IF(H208=0,0,(H208-$P208))</f>
        <v>6</v>
      </c>
      <c r="S208">
        <f>IF(I208=0,0,(I208-$P208))</f>
        <v>6</v>
      </c>
      <c r="T208">
        <f>IF(J208=0,0,(J208-$P208))</f>
        <v>4.58</v>
      </c>
      <c r="U208">
        <f>IF(K208=0,0,(K208-$P208))</f>
        <v>5.5</v>
      </c>
      <c r="V208">
        <f>IF(L208=0,0,(L208-$P208))</f>
        <v>8.9499999999999993</v>
      </c>
      <c r="W208">
        <f>IF(M208=0,0,(M208-$P208))</f>
        <v>6.45</v>
      </c>
      <c r="X208">
        <f>IF(N208=0,0,(N208-$P208))</f>
        <v>7.8919999999999995</v>
      </c>
      <c r="Y208">
        <f>IFERROR(IF(O208=0,0,(O208-$P208)),0)</f>
        <v>6.4817142857142853</v>
      </c>
      <c r="AA208">
        <f t="shared" si="62"/>
        <v>6</v>
      </c>
      <c r="AB208">
        <f t="shared" si="55"/>
        <v>6</v>
      </c>
      <c r="AC208">
        <f t="shared" si="56"/>
        <v>4.58</v>
      </c>
      <c r="AD208">
        <f t="shared" si="57"/>
        <v>5.5</v>
      </c>
      <c r="AE208">
        <f t="shared" si="58"/>
        <v>8.9499999999999993</v>
      </c>
      <c r="AF208">
        <f t="shared" si="59"/>
        <v>6.45</v>
      </c>
      <c r="AG208">
        <f t="shared" si="60"/>
        <v>7.8919999999999995</v>
      </c>
      <c r="AH208">
        <f t="shared" si="61"/>
        <v>6.4817142857142853</v>
      </c>
      <c r="AJ208" s="4">
        <f t="shared" si="63"/>
        <v>6</v>
      </c>
      <c r="AK208" s="4">
        <f t="shared" si="64"/>
        <v>6</v>
      </c>
      <c r="AL208" s="4">
        <f t="shared" si="65"/>
        <v>4.58</v>
      </c>
      <c r="AM208" s="4">
        <f t="shared" si="66"/>
        <v>5.5</v>
      </c>
      <c r="AN208" s="4">
        <f t="shared" si="67"/>
        <v>8.9499999999999993</v>
      </c>
      <c r="AO208" s="4">
        <f t="shared" si="68"/>
        <v>6.45</v>
      </c>
      <c r="AP208" s="4">
        <f t="shared" si="69"/>
        <v>7.8919999999999995</v>
      </c>
      <c r="AQ208" s="4">
        <f t="shared" si="70"/>
        <v>6.4817142857142853</v>
      </c>
    </row>
    <row r="209" spans="1:43">
      <c r="A209">
        <v>172</v>
      </c>
      <c r="B209" t="s">
        <v>230</v>
      </c>
      <c r="C209" t="s">
        <v>25</v>
      </c>
      <c r="D209">
        <v>3700</v>
      </c>
      <c r="E209" t="s">
        <v>34</v>
      </c>
      <c r="F209">
        <v>3</v>
      </c>
      <c r="G209" t="s">
        <v>121</v>
      </c>
      <c r="I209">
        <v>6.8</v>
      </c>
      <c r="J209">
        <v>5.07</v>
      </c>
      <c r="K209">
        <v>7.7</v>
      </c>
      <c r="L209">
        <v>1.87</v>
      </c>
      <c r="M209">
        <v>1.75</v>
      </c>
      <c r="N209">
        <v>4.0289999999999999</v>
      </c>
      <c r="O209">
        <f>IFERROR(AVERAGEIF(H209:N209,"&gt;0"),"")</f>
        <v>4.5365000000000002</v>
      </c>
      <c r="P209">
        <v>0.8</v>
      </c>
      <c r="R209">
        <f>IF(H209=0,0,(H209-$P209))</f>
        <v>0</v>
      </c>
      <c r="S209">
        <f>IF(I209=0,0,(I209-$P209))</f>
        <v>6</v>
      </c>
      <c r="T209">
        <f>IF(J209=0,0,(J209-$P209))</f>
        <v>4.2700000000000005</v>
      </c>
      <c r="U209">
        <f>IF(K209=0,0,(K209-$P209))</f>
        <v>6.9</v>
      </c>
      <c r="V209">
        <f>IF(L209=0,0,(L209-$P209))</f>
        <v>1.07</v>
      </c>
      <c r="W209">
        <f>IF(M209=0,0,(M209-$P209))</f>
        <v>0.95</v>
      </c>
      <c r="X209">
        <f>IF(N209=0,0,(N209-$P209))</f>
        <v>3.2290000000000001</v>
      </c>
      <c r="Y209">
        <f>IFERROR(IF(O209=0,0,(O209-$P209)),0)</f>
        <v>3.7365000000000004</v>
      </c>
      <c r="AA209">
        <f t="shared" si="62"/>
        <v>0</v>
      </c>
      <c r="AB209">
        <f t="shared" si="55"/>
        <v>6</v>
      </c>
      <c r="AC209">
        <f t="shared" si="56"/>
        <v>4.2700000000000005</v>
      </c>
      <c r="AD209">
        <f t="shared" si="57"/>
        <v>6.9</v>
      </c>
      <c r="AE209">
        <f t="shared" si="58"/>
        <v>1.07</v>
      </c>
      <c r="AF209">
        <f t="shared" si="59"/>
        <v>0.95</v>
      </c>
      <c r="AG209">
        <f t="shared" si="60"/>
        <v>3.2290000000000001</v>
      </c>
      <c r="AH209">
        <f t="shared" si="61"/>
        <v>3.7365000000000004</v>
      </c>
      <c r="AJ209" s="4">
        <f t="shared" si="63"/>
        <v>0</v>
      </c>
      <c r="AK209" s="4">
        <f t="shared" si="64"/>
        <v>7.5</v>
      </c>
      <c r="AL209" s="4">
        <f t="shared" si="65"/>
        <v>5.3375000000000004</v>
      </c>
      <c r="AM209" s="4">
        <f t="shared" si="66"/>
        <v>8.625</v>
      </c>
      <c r="AN209" s="4">
        <f t="shared" si="67"/>
        <v>1.3374999999999999</v>
      </c>
      <c r="AO209" s="4">
        <f t="shared" si="68"/>
        <v>1.1874999999999998</v>
      </c>
      <c r="AP209" s="4">
        <f t="shared" si="69"/>
        <v>4.0362499999999999</v>
      </c>
      <c r="AQ209" s="4">
        <f t="shared" si="70"/>
        <v>4.6706250000000002</v>
      </c>
    </row>
    <row r="210" spans="1:43">
      <c r="A210">
        <v>302</v>
      </c>
      <c r="B210" t="s">
        <v>360</v>
      </c>
      <c r="C210" t="s">
        <v>25</v>
      </c>
      <c r="D210">
        <v>3000</v>
      </c>
      <c r="E210" t="s">
        <v>27</v>
      </c>
      <c r="F210">
        <v>-0.1</v>
      </c>
      <c r="G210" t="s">
        <v>28</v>
      </c>
      <c r="I210">
        <v>2.2999999999999998</v>
      </c>
      <c r="J210">
        <v>3.88</v>
      </c>
      <c r="K210">
        <v>3.1</v>
      </c>
      <c r="L210">
        <v>2.9</v>
      </c>
      <c r="M210">
        <v>0.08</v>
      </c>
      <c r="N210">
        <v>4.7808000000000002</v>
      </c>
      <c r="O210">
        <f>IFERROR(AVERAGEIF(H210:N210,"&gt;0"),"")</f>
        <v>2.8401333333333336</v>
      </c>
      <c r="P210">
        <v>0.6</v>
      </c>
      <c r="R210">
        <f>IF(H210=0,0,(H210-$P210))</f>
        <v>0</v>
      </c>
      <c r="S210">
        <f>IF(I210=0,0,(I210-$P210))</f>
        <v>1.6999999999999997</v>
      </c>
      <c r="T210">
        <f>IF(J210=0,0,(J210-$P210))</f>
        <v>3.28</v>
      </c>
      <c r="U210">
        <f>IF(K210=0,0,(K210-$P210))</f>
        <v>2.5</v>
      </c>
      <c r="V210">
        <f>IF(L210=0,0,(L210-$P210))</f>
        <v>2.2999999999999998</v>
      </c>
      <c r="W210">
        <f>IF(M210=0,0,(M210-$P210))</f>
        <v>-0.52</v>
      </c>
      <c r="X210">
        <f>IF(N210=0,0,(N210-$P210))</f>
        <v>4.1808000000000005</v>
      </c>
      <c r="Y210">
        <f>IFERROR(IF(O210=0,0,(O210-$P210)),0)</f>
        <v>2.2401333333333335</v>
      </c>
      <c r="AA210">
        <f t="shared" si="62"/>
        <v>0</v>
      </c>
      <c r="AB210">
        <f t="shared" ref="AB210:AB273" si="71">ABS(S210)</f>
        <v>1.6999999999999997</v>
      </c>
      <c r="AC210">
        <f t="shared" ref="AC210:AC273" si="72">ABS(T210)</f>
        <v>3.28</v>
      </c>
      <c r="AD210">
        <f t="shared" ref="AD210:AD273" si="73">ABS(U210)</f>
        <v>2.5</v>
      </c>
      <c r="AE210">
        <f t="shared" ref="AE210:AE273" si="74">ABS(V210)</f>
        <v>2.2999999999999998</v>
      </c>
      <c r="AF210">
        <f t="shared" ref="AF210:AF273" si="75">ABS(W210)</f>
        <v>0.52</v>
      </c>
      <c r="AG210">
        <f t="shared" ref="AG210:AG273" si="76">ABS(X210)</f>
        <v>4.1808000000000005</v>
      </c>
      <c r="AH210">
        <f t="shared" ref="AH210:AH273" si="77">ABS(Y210)</f>
        <v>2.2401333333333335</v>
      </c>
      <c r="AJ210" s="4">
        <f t="shared" si="63"/>
        <v>0</v>
      </c>
      <c r="AK210" s="4">
        <f t="shared" si="64"/>
        <v>2.833333333333333</v>
      </c>
      <c r="AL210" s="4">
        <f t="shared" si="65"/>
        <v>5.4666666666666668</v>
      </c>
      <c r="AM210" s="4">
        <f t="shared" si="66"/>
        <v>4.166666666666667</v>
      </c>
      <c r="AN210" s="4">
        <f t="shared" si="67"/>
        <v>3.833333333333333</v>
      </c>
      <c r="AO210" s="4">
        <f t="shared" si="68"/>
        <v>-0.8666666666666667</v>
      </c>
      <c r="AP210" s="4">
        <f t="shared" si="69"/>
        <v>6.9680000000000009</v>
      </c>
      <c r="AQ210" s="4">
        <f t="shared" si="70"/>
        <v>3.7335555555555562</v>
      </c>
    </row>
    <row r="211" spans="1:43">
      <c r="A211">
        <v>311</v>
      </c>
      <c r="B211" t="s">
        <v>369</v>
      </c>
      <c r="C211" t="s">
        <v>25</v>
      </c>
      <c r="D211">
        <v>3000</v>
      </c>
      <c r="E211" t="s">
        <v>85</v>
      </c>
      <c r="F211">
        <v>1.05</v>
      </c>
      <c r="G211" t="s">
        <v>109</v>
      </c>
      <c r="I211">
        <v>0.7</v>
      </c>
      <c r="K211">
        <v>0.6</v>
      </c>
      <c r="L211">
        <v>2.5</v>
      </c>
      <c r="M211">
        <v>0.31</v>
      </c>
      <c r="O211">
        <f>IFERROR(AVERAGEIF(H211:N211,"&gt;0"),"")</f>
        <v>1.0274999999999999</v>
      </c>
      <c r="P211">
        <v>0.6</v>
      </c>
      <c r="R211">
        <f>IF(H211=0,0,(H211-$P211))</f>
        <v>0</v>
      </c>
      <c r="S211">
        <f>IF(I211=0,0,(I211-$P211))</f>
        <v>9.9999999999999978E-2</v>
      </c>
      <c r="T211">
        <f>IF(J211=0,0,(J211-$P211))</f>
        <v>0</v>
      </c>
      <c r="U211">
        <f>IF(K211=0,0,(K211-$P211))</f>
        <v>0</v>
      </c>
      <c r="V211">
        <f>IF(L211=0,0,(L211-$P211))</f>
        <v>1.9</v>
      </c>
      <c r="W211">
        <f>IF(M211=0,0,(M211-$P211))</f>
        <v>-0.28999999999999998</v>
      </c>
      <c r="X211">
        <f>IF(N211=0,0,(N211-$P211))</f>
        <v>0</v>
      </c>
      <c r="Y211">
        <f>IFERROR(IF(O211=0,0,(O211-$P211)),0)</f>
        <v>0.42749999999999988</v>
      </c>
      <c r="AA211">
        <f t="shared" si="62"/>
        <v>0</v>
      </c>
      <c r="AB211">
        <f t="shared" si="71"/>
        <v>9.9999999999999978E-2</v>
      </c>
      <c r="AC211">
        <f t="shared" si="72"/>
        <v>0</v>
      </c>
      <c r="AD211">
        <f t="shared" si="73"/>
        <v>0</v>
      </c>
      <c r="AE211">
        <f t="shared" si="74"/>
        <v>1.9</v>
      </c>
      <c r="AF211">
        <f t="shared" si="75"/>
        <v>0.28999999999999998</v>
      </c>
      <c r="AG211">
        <f t="shared" si="76"/>
        <v>0</v>
      </c>
      <c r="AH211">
        <f t="shared" si="77"/>
        <v>0.42749999999999988</v>
      </c>
      <c r="AJ211" s="4">
        <f t="shared" si="63"/>
        <v>0</v>
      </c>
      <c r="AK211" s="4">
        <f t="shared" si="64"/>
        <v>0.16666666666666663</v>
      </c>
      <c r="AL211" s="4">
        <f t="shared" si="65"/>
        <v>0</v>
      </c>
      <c r="AM211" s="4">
        <f t="shared" si="66"/>
        <v>0</v>
      </c>
      <c r="AN211" s="4">
        <f t="shared" si="67"/>
        <v>3.1666666666666665</v>
      </c>
      <c r="AO211" s="4">
        <f t="shared" si="68"/>
        <v>-0.48333333333333334</v>
      </c>
      <c r="AP211" s="4">
        <f t="shared" si="69"/>
        <v>0</v>
      </c>
      <c r="AQ211" s="4">
        <f t="shared" si="70"/>
        <v>0.7124999999999998</v>
      </c>
    </row>
    <row r="212" spans="1:43">
      <c r="A212">
        <v>152</v>
      </c>
      <c r="B212" t="s">
        <v>209</v>
      </c>
      <c r="C212" t="s">
        <v>25</v>
      </c>
      <c r="D212">
        <v>4200</v>
      </c>
      <c r="E212" t="s">
        <v>16</v>
      </c>
      <c r="F212">
        <v>8.6</v>
      </c>
      <c r="G212" t="s">
        <v>17</v>
      </c>
      <c r="H212">
        <v>4</v>
      </c>
      <c r="J212">
        <v>8.07</v>
      </c>
      <c r="L212">
        <v>6.84</v>
      </c>
      <c r="M212">
        <v>4.9400000000000004</v>
      </c>
      <c r="N212">
        <v>8.3279999999999994</v>
      </c>
      <c r="O212">
        <f>IFERROR(AVERAGEIF(H212:N212,"&gt;0"),"")</f>
        <v>6.4355999999999991</v>
      </c>
      <c r="P212">
        <v>0.3</v>
      </c>
      <c r="R212">
        <f>IF(H212=0,0,(H212-$P212))</f>
        <v>3.7</v>
      </c>
      <c r="S212">
        <f>IF(I212=0,0,(I212-$P212))</f>
        <v>0</v>
      </c>
      <c r="T212">
        <f>IF(J212=0,0,(J212-$P212))</f>
        <v>7.7700000000000005</v>
      </c>
      <c r="U212">
        <f>IF(K212=0,0,(K212-$P212))</f>
        <v>0</v>
      </c>
      <c r="V212">
        <f>IF(L212=0,0,(L212-$P212))</f>
        <v>6.54</v>
      </c>
      <c r="W212">
        <f>IF(M212=0,0,(M212-$P212))</f>
        <v>4.6400000000000006</v>
      </c>
      <c r="X212">
        <f>IF(N212=0,0,(N212-$P212))</f>
        <v>8.0279999999999987</v>
      </c>
      <c r="Y212">
        <f>IFERROR(IF(O212=0,0,(O212-$P212)),0)</f>
        <v>6.1355999999999993</v>
      </c>
      <c r="AA212">
        <f t="shared" si="62"/>
        <v>3.7</v>
      </c>
      <c r="AB212">
        <f t="shared" si="71"/>
        <v>0</v>
      </c>
      <c r="AC212">
        <f t="shared" si="72"/>
        <v>7.7700000000000005</v>
      </c>
      <c r="AD212">
        <f t="shared" si="73"/>
        <v>0</v>
      </c>
      <c r="AE212">
        <f t="shared" si="74"/>
        <v>6.54</v>
      </c>
      <c r="AF212">
        <f t="shared" si="75"/>
        <v>4.6400000000000006</v>
      </c>
      <c r="AG212">
        <f t="shared" si="76"/>
        <v>8.0279999999999987</v>
      </c>
      <c r="AH212">
        <f t="shared" si="77"/>
        <v>6.1355999999999993</v>
      </c>
      <c r="AJ212" s="4">
        <f t="shared" si="63"/>
        <v>12.333333333333334</v>
      </c>
      <c r="AK212" s="4">
        <f t="shared" si="64"/>
        <v>0</v>
      </c>
      <c r="AL212" s="4">
        <f t="shared" si="65"/>
        <v>25.900000000000002</v>
      </c>
      <c r="AM212" s="4">
        <f t="shared" si="66"/>
        <v>0</v>
      </c>
      <c r="AN212" s="4">
        <f t="shared" si="67"/>
        <v>21.8</v>
      </c>
      <c r="AO212" s="4">
        <f t="shared" si="68"/>
        <v>15.466666666666669</v>
      </c>
      <c r="AP212" s="4">
        <f t="shared" si="69"/>
        <v>26.759999999999998</v>
      </c>
      <c r="AQ212" s="4">
        <f t="shared" si="70"/>
        <v>20.451999999999998</v>
      </c>
    </row>
    <row r="213" spans="1:43">
      <c r="A213">
        <v>242</v>
      </c>
      <c r="B213" t="s">
        <v>300</v>
      </c>
      <c r="C213" t="s">
        <v>25</v>
      </c>
      <c r="D213">
        <v>3000</v>
      </c>
      <c r="E213" t="s">
        <v>34</v>
      </c>
      <c r="F213">
        <v>1.9750000000000001</v>
      </c>
      <c r="G213" t="s">
        <v>35</v>
      </c>
      <c r="I213">
        <v>0.4</v>
      </c>
      <c r="J213">
        <v>3.41</v>
      </c>
      <c r="K213">
        <v>0.3</v>
      </c>
      <c r="M213">
        <v>1.23</v>
      </c>
      <c r="N213">
        <v>2.34</v>
      </c>
      <c r="O213">
        <f>IFERROR(AVERAGEIF(H213:N213,"&gt;0"),"")</f>
        <v>1.536</v>
      </c>
      <c r="P213">
        <v>0.3</v>
      </c>
      <c r="R213">
        <f>IF(H213=0,0,(H213-$P213))</f>
        <v>0</v>
      </c>
      <c r="S213">
        <f>IF(I213=0,0,(I213-$P213))</f>
        <v>0.10000000000000003</v>
      </c>
      <c r="T213">
        <f>IF(J213=0,0,(J213-$P213))</f>
        <v>3.1100000000000003</v>
      </c>
      <c r="U213">
        <f>IF(K213=0,0,(K213-$P213))</f>
        <v>0</v>
      </c>
      <c r="V213">
        <f>IF(L213=0,0,(L213-$P213))</f>
        <v>0</v>
      </c>
      <c r="W213">
        <f>IF(M213=0,0,(M213-$P213))</f>
        <v>0.92999999999999994</v>
      </c>
      <c r="X213">
        <f>IF(N213=0,0,(N213-$P213))</f>
        <v>2.04</v>
      </c>
      <c r="Y213">
        <f>IFERROR(IF(O213=0,0,(O213-$P213)),0)</f>
        <v>1.236</v>
      </c>
      <c r="AA213">
        <f t="shared" si="62"/>
        <v>0</v>
      </c>
      <c r="AB213">
        <f t="shared" si="71"/>
        <v>0.10000000000000003</v>
      </c>
      <c r="AC213">
        <f t="shared" si="72"/>
        <v>3.1100000000000003</v>
      </c>
      <c r="AD213">
        <f t="shared" si="73"/>
        <v>0</v>
      </c>
      <c r="AE213">
        <f t="shared" si="74"/>
        <v>0</v>
      </c>
      <c r="AF213">
        <f t="shared" si="75"/>
        <v>0.92999999999999994</v>
      </c>
      <c r="AG213">
        <f t="shared" si="76"/>
        <v>2.04</v>
      </c>
      <c r="AH213">
        <f t="shared" si="77"/>
        <v>1.236</v>
      </c>
      <c r="AJ213" s="4">
        <f t="shared" si="63"/>
        <v>0</v>
      </c>
      <c r="AK213" s="4">
        <f t="shared" si="64"/>
        <v>0.33333333333333348</v>
      </c>
      <c r="AL213" s="4">
        <f t="shared" si="65"/>
        <v>10.366666666666669</v>
      </c>
      <c r="AM213" s="4">
        <f t="shared" si="66"/>
        <v>0</v>
      </c>
      <c r="AN213" s="4">
        <f t="shared" si="67"/>
        <v>0</v>
      </c>
      <c r="AO213" s="4">
        <f t="shared" si="68"/>
        <v>3.1</v>
      </c>
      <c r="AP213" s="4">
        <f t="shared" si="69"/>
        <v>6.8000000000000007</v>
      </c>
      <c r="AQ213" s="4">
        <f t="shared" si="70"/>
        <v>4.12</v>
      </c>
    </row>
    <row r="214" spans="1:43">
      <c r="A214">
        <v>276</v>
      </c>
      <c r="B214" t="s">
        <v>334</v>
      </c>
      <c r="C214" t="s">
        <v>25</v>
      </c>
      <c r="D214">
        <v>3000</v>
      </c>
      <c r="E214" t="s">
        <v>39</v>
      </c>
      <c r="F214">
        <v>1.45</v>
      </c>
      <c r="G214" t="s">
        <v>61</v>
      </c>
      <c r="H214">
        <v>2</v>
      </c>
      <c r="I214">
        <v>6.1</v>
      </c>
      <c r="J214">
        <v>5.2</v>
      </c>
      <c r="K214">
        <v>7.4</v>
      </c>
      <c r="L214">
        <v>2.5299999999999998</v>
      </c>
      <c r="M214">
        <v>6.79</v>
      </c>
      <c r="N214">
        <v>1.71</v>
      </c>
      <c r="O214">
        <f>IFERROR(AVERAGEIF(H214:N214,"&gt;0"),"")</f>
        <v>4.5328571428571438</v>
      </c>
      <c r="P214">
        <v>0.3</v>
      </c>
      <c r="R214">
        <f>IF(H214=0,0,(H214-$P214))</f>
        <v>1.7</v>
      </c>
      <c r="S214">
        <f>IF(I214=0,0,(I214-$P214))</f>
        <v>5.8</v>
      </c>
      <c r="T214">
        <f>IF(J214=0,0,(J214-$P214))</f>
        <v>4.9000000000000004</v>
      </c>
      <c r="U214">
        <f>IF(K214=0,0,(K214-$P214))</f>
        <v>7.1000000000000005</v>
      </c>
      <c r="V214">
        <f>IF(L214=0,0,(L214-$P214))</f>
        <v>2.23</v>
      </c>
      <c r="W214">
        <f>IF(M214=0,0,(M214-$P214))</f>
        <v>6.49</v>
      </c>
      <c r="X214">
        <f>IF(N214=0,0,(N214-$P214))</f>
        <v>1.41</v>
      </c>
      <c r="Y214">
        <f>IFERROR(IF(O214=0,0,(O214-$P214)),0)</f>
        <v>4.232857142857144</v>
      </c>
      <c r="AA214">
        <f t="shared" si="62"/>
        <v>1.7</v>
      </c>
      <c r="AB214">
        <f t="shared" si="71"/>
        <v>5.8</v>
      </c>
      <c r="AC214">
        <f t="shared" si="72"/>
        <v>4.9000000000000004</v>
      </c>
      <c r="AD214">
        <f t="shared" si="73"/>
        <v>7.1000000000000005</v>
      </c>
      <c r="AE214">
        <f t="shared" si="74"/>
        <v>2.23</v>
      </c>
      <c r="AF214">
        <f t="shared" si="75"/>
        <v>6.49</v>
      </c>
      <c r="AG214">
        <f t="shared" si="76"/>
        <v>1.41</v>
      </c>
      <c r="AH214">
        <f t="shared" si="77"/>
        <v>4.232857142857144</v>
      </c>
      <c r="AJ214" s="4">
        <f t="shared" si="63"/>
        <v>5.666666666666667</v>
      </c>
      <c r="AK214" s="4">
        <f t="shared" si="64"/>
        <v>19.333333333333332</v>
      </c>
      <c r="AL214" s="4">
        <f t="shared" si="65"/>
        <v>16.333333333333336</v>
      </c>
      <c r="AM214" s="4">
        <f t="shared" si="66"/>
        <v>23.666666666666668</v>
      </c>
      <c r="AN214" s="4">
        <f t="shared" si="67"/>
        <v>7.4333333333333336</v>
      </c>
      <c r="AO214" s="4">
        <f t="shared" si="68"/>
        <v>21.633333333333336</v>
      </c>
      <c r="AP214" s="4">
        <f t="shared" si="69"/>
        <v>4.7</v>
      </c>
      <c r="AQ214" s="4">
        <f t="shared" si="70"/>
        <v>14.109523809523814</v>
      </c>
    </row>
    <row r="215" spans="1:43">
      <c r="A215">
        <v>300</v>
      </c>
      <c r="B215" t="s">
        <v>358</v>
      </c>
      <c r="C215" t="s">
        <v>25</v>
      </c>
      <c r="D215">
        <v>3000</v>
      </c>
      <c r="E215" t="s">
        <v>92</v>
      </c>
      <c r="F215">
        <v>0.4</v>
      </c>
      <c r="G215" t="s">
        <v>99</v>
      </c>
      <c r="J215">
        <v>5.5</v>
      </c>
      <c r="L215">
        <v>5</v>
      </c>
      <c r="O215">
        <f>IFERROR(AVERAGEIF(H215:N215,"&gt;0"),"")</f>
        <v>5.25</v>
      </c>
      <c r="P215">
        <v>0.3</v>
      </c>
      <c r="R215">
        <f>IF(H215=0,0,(H215-$P215))</f>
        <v>0</v>
      </c>
      <c r="S215">
        <f>IF(I215=0,0,(I215-$P215))</f>
        <v>0</v>
      </c>
      <c r="T215">
        <f>IF(J215=0,0,(J215-$P215))</f>
        <v>5.2</v>
      </c>
      <c r="U215">
        <f>IF(K215=0,0,(K215-$P215))</f>
        <v>0</v>
      </c>
      <c r="V215">
        <f>IF(L215=0,0,(L215-$P215))</f>
        <v>4.7</v>
      </c>
      <c r="W215">
        <f>IF(M215=0,0,(M215-$P215))</f>
        <v>0</v>
      </c>
      <c r="X215">
        <f>IF(N215=0,0,(N215-$P215))</f>
        <v>0</v>
      </c>
      <c r="Y215">
        <f>IFERROR(IF(O215=0,0,(O215-$P215)),0)</f>
        <v>4.95</v>
      </c>
      <c r="AA215">
        <f t="shared" si="62"/>
        <v>0</v>
      </c>
      <c r="AB215">
        <f t="shared" si="71"/>
        <v>0</v>
      </c>
      <c r="AC215">
        <f t="shared" si="72"/>
        <v>5.2</v>
      </c>
      <c r="AD215">
        <f t="shared" si="73"/>
        <v>0</v>
      </c>
      <c r="AE215">
        <f t="shared" si="74"/>
        <v>4.7</v>
      </c>
      <c r="AF215">
        <f t="shared" si="75"/>
        <v>0</v>
      </c>
      <c r="AG215">
        <f t="shared" si="76"/>
        <v>0</v>
      </c>
      <c r="AH215">
        <f t="shared" si="77"/>
        <v>4.95</v>
      </c>
      <c r="AJ215" s="4">
        <f t="shared" si="63"/>
        <v>0</v>
      </c>
      <c r="AK215" s="4">
        <f t="shared" si="64"/>
        <v>0</v>
      </c>
      <c r="AL215" s="4">
        <f t="shared" si="65"/>
        <v>17.333333333333336</v>
      </c>
      <c r="AM215" s="4">
        <f t="shared" si="66"/>
        <v>0</v>
      </c>
      <c r="AN215" s="4">
        <f t="shared" si="67"/>
        <v>15.666666666666668</v>
      </c>
      <c r="AO215" s="4">
        <f t="shared" si="68"/>
        <v>0</v>
      </c>
      <c r="AP215" s="4">
        <f t="shared" si="69"/>
        <v>0</v>
      </c>
      <c r="AQ215" s="4">
        <f t="shared" si="70"/>
        <v>16.5</v>
      </c>
    </row>
    <row r="216" spans="1:43">
      <c r="A216">
        <v>238</v>
      </c>
      <c r="B216" t="s">
        <v>296</v>
      </c>
      <c r="C216" t="s">
        <v>25</v>
      </c>
      <c r="D216">
        <v>3000</v>
      </c>
      <c r="E216" t="s">
        <v>92</v>
      </c>
      <c r="F216">
        <v>0</v>
      </c>
      <c r="G216" t="s">
        <v>99</v>
      </c>
      <c r="J216">
        <v>1.4</v>
      </c>
      <c r="M216">
        <v>7.0000000000000007E-2</v>
      </c>
      <c r="N216">
        <v>2.1280000000000001</v>
      </c>
      <c r="O216">
        <f>IFERROR(AVERAGEIF(H216:N216,"&gt;0"),"")</f>
        <v>1.1993333333333334</v>
      </c>
      <c r="P216">
        <v>0.2</v>
      </c>
      <c r="R216">
        <f>IF(H216=0,0,(H216-$P216))</f>
        <v>0</v>
      </c>
      <c r="S216">
        <f>IF(I216=0,0,(I216-$P216))</f>
        <v>0</v>
      </c>
      <c r="T216">
        <f>IF(J216=0,0,(J216-$P216))</f>
        <v>1.2</v>
      </c>
      <c r="U216">
        <f>IF(K216=0,0,(K216-$P216))</f>
        <v>0</v>
      </c>
      <c r="V216">
        <f>IF(L216=0,0,(L216-$P216))</f>
        <v>0</v>
      </c>
      <c r="W216">
        <f>IF(M216=0,0,(M216-$P216))</f>
        <v>-0.13</v>
      </c>
      <c r="X216">
        <f>IF(N216=0,0,(N216-$P216))</f>
        <v>1.9280000000000002</v>
      </c>
      <c r="Y216">
        <f>IFERROR(IF(O216=0,0,(O216-$P216)),0)</f>
        <v>0.99933333333333341</v>
      </c>
      <c r="AA216">
        <f t="shared" si="62"/>
        <v>0</v>
      </c>
      <c r="AB216">
        <f t="shared" si="71"/>
        <v>0</v>
      </c>
      <c r="AC216">
        <f t="shared" si="72"/>
        <v>1.2</v>
      </c>
      <c r="AD216">
        <f t="shared" si="73"/>
        <v>0</v>
      </c>
      <c r="AE216">
        <f t="shared" si="74"/>
        <v>0</v>
      </c>
      <c r="AF216">
        <f t="shared" si="75"/>
        <v>0.13</v>
      </c>
      <c r="AG216">
        <f t="shared" si="76"/>
        <v>1.9280000000000002</v>
      </c>
      <c r="AH216">
        <f t="shared" si="77"/>
        <v>0.99933333333333341</v>
      </c>
      <c r="AJ216" s="4">
        <f t="shared" si="63"/>
        <v>0</v>
      </c>
      <c r="AK216" s="4">
        <f t="shared" si="64"/>
        <v>0</v>
      </c>
      <c r="AL216" s="4">
        <f t="shared" si="65"/>
        <v>5.9999999999999991</v>
      </c>
      <c r="AM216" s="4">
        <f t="shared" si="66"/>
        <v>0</v>
      </c>
      <c r="AN216" s="4">
        <f t="shared" si="67"/>
        <v>0</v>
      </c>
      <c r="AO216" s="4">
        <f t="shared" si="68"/>
        <v>-0.65</v>
      </c>
      <c r="AP216" s="4">
        <f t="shared" si="69"/>
        <v>9.64</v>
      </c>
      <c r="AQ216" s="4">
        <f t="shared" si="70"/>
        <v>4.996666666666667</v>
      </c>
    </row>
    <row r="217" spans="1:43">
      <c r="A217">
        <v>260</v>
      </c>
      <c r="B217" t="s">
        <v>318</v>
      </c>
      <c r="C217" t="s">
        <v>25</v>
      </c>
      <c r="D217">
        <v>3000</v>
      </c>
      <c r="E217" t="s">
        <v>85</v>
      </c>
      <c r="F217">
        <v>0.4</v>
      </c>
      <c r="G217" t="s">
        <v>109</v>
      </c>
      <c r="H217">
        <v>2.5</v>
      </c>
      <c r="I217">
        <v>3.6</v>
      </c>
      <c r="J217">
        <v>4.25</v>
      </c>
      <c r="K217">
        <v>3.8</v>
      </c>
      <c r="L217">
        <v>2.06</v>
      </c>
      <c r="M217">
        <v>4.87</v>
      </c>
      <c r="N217">
        <v>4.5861999999999998</v>
      </c>
      <c r="O217">
        <f>IFERROR(AVERAGEIF(H217:N217,"&gt;0"),"")</f>
        <v>3.6665999999999994</v>
      </c>
      <c r="P217">
        <v>0.2</v>
      </c>
      <c r="R217">
        <f>IF(H217=0,0,(H217-$P217))</f>
        <v>2.2999999999999998</v>
      </c>
      <c r="S217">
        <f>IF(I217=0,0,(I217-$P217))</f>
        <v>3.4</v>
      </c>
      <c r="T217">
        <f>IF(J217=0,0,(J217-$P217))</f>
        <v>4.05</v>
      </c>
      <c r="U217">
        <f>IF(K217=0,0,(K217-$P217))</f>
        <v>3.5999999999999996</v>
      </c>
      <c r="V217">
        <f>IF(L217=0,0,(L217-$P217))</f>
        <v>1.86</v>
      </c>
      <c r="W217">
        <f>IF(M217=0,0,(M217-$P217))</f>
        <v>4.67</v>
      </c>
      <c r="X217">
        <f>IF(N217=0,0,(N217-$P217))</f>
        <v>4.3861999999999997</v>
      </c>
      <c r="Y217">
        <f>IFERROR(IF(O217=0,0,(O217-$P217)),0)</f>
        <v>3.4665999999999992</v>
      </c>
      <c r="AA217">
        <f t="shared" si="62"/>
        <v>2.2999999999999998</v>
      </c>
      <c r="AB217">
        <f t="shared" si="71"/>
        <v>3.4</v>
      </c>
      <c r="AC217">
        <f t="shared" si="72"/>
        <v>4.05</v>
      </c>
      <c r="AD217">
        <f t="shared" si="73"/>
        <v>3.5999999999999996</v>
      </c>
      <c r="AE217">
        <f t="shared" si="74"/>
        <v>1.86</v>
      </c>
      <c r="AF217">
        <f t="shared" si="75"/>
        <v>4.67</v>
      </c>
      <c r="AG217">
        <f t="shared" si="76"/>
        <v>4.3861999999999997</v>
      </c>
      <c r="AH217">
        <f t="shared" si="77"/>
        <v>3.4665999999999992</v>
      </c>
      <c r="AJ217" s="4">
        <f t="shared" si="63"/>
        <v>11.499999999999998</v>
      </c>
      <c r="AK217" s="4">
        <f t="shared" si="64"/>
        <v>17</v>
      </c>
      <c r="AL217" s="4">
        <f t="shared" si="65"/>
        <v>20.249999999999996</v>
      </c>
      <c r="AM217" s="4">
        <f t="shared" si="66"/>
        <v>17.999999999999996</v>
      </c>
      <c r="AN217" s="4">
        <f t="shared" si="67"/>
        <v>9.3000000000000007</v>
      </c>
      <c r="AO217" s="4">
        <f t="shared" si="68"/>
        <v>23.349999999999998</v>
      </c>
      <c r="AP217" s="4">
        <f t="shared" si="69"/>
        <v>21.930999999999997</v>
      </c>
      <c r="AQ217" s="4">
        <f t="shared" si="70"/>
        <v>17.332999999999995</v>
      </c>
    </row>
    <row r="218" spans="1:43">
      <c r="A218">
        <v>289</v>
      </c>
      <c r="B218" t="s">
        <v>347</v>
      </c>
      <c r="C218" t="s">
        <v>25</v>
      </c>
      <c r="D218">
        <v>3000</v>
      </c>
      <c r="E218" t="s">
        <v>39</v>
      </c>
      <c r="F218">
        <v>2.6749999999999998</v>
      </c>
      <c r="G218" t="s">
        <v>40</v>
      </c>
      <c r="I218">
        <v>3.1</v>
      </c>
      <c r="J218">
        <v>4.18</v>
      </c>
      <c r="K218">
        <v>3.4</v>
      </c>
      <c r="M218">
        <v>0.34</v>
      </c>
      <c r="N218">
        <v>6.9320000000000004</v>
      </c>
      <c r="O218">
        <f>IFERROR(AVERAGEIF(H218:N218,"&gt;0"),"")</f>
        <v>3.5903999999999998</v>
      </c>
      <c r="P218">
        <v>0.2</v>
      </c>
      <c r="R218">
        <f>IF(H218=0,0,(H218-$P218))</f>
        <v>0</v>
      </c>
      <c r="S218">
        <f>IF(I218=0,0,(I218-$P218))</f>
        <v>2.9</v>
      </c>
      <c r="T218">
        <f>IF(J218=0,0,(J218-$P218))</f>
        <v>3.9799999999999995</v>
      </c>
      <c r="U218">
        <f>IF(K218=0,0,(K218-$P218))</f>
        <v>3.1999999999999997</v>
      </c>
      <c r="V218">
        <f>IF(L218=0,0,(L218-$P218))</f>
        <v>0</v>
      </c>
      <c r="W218">
        <f>IF(M218=0,0,(M218-$P218))</f>
        <v>0.14000000000000001</v>
      </c>
      <c r="X218">
        <f>IF(N218=0,0,(N218-$P218))</f>
        <v>6.7320000000000002</v>
      </c>
      <c r="Y218">
        <f>IFERROR(IF(O218=0,0,(O218-$P218)),0)</f>
        <v>3.3903999999999996</v>
      </c>
      <c r="AA218">
        <f t="shared" si="62"/>
        <v>0</v>
      </c>
      <c r="AB218">
        <f t="shared" si="71"/>
        <v>2.9</v>
      </c>
      <c r="AC218">
        <f t="shared" si="72"/>
        <v>3.9799999999999995</v>
      </c>
      <c r="AD218">
        <f t="shared" si="73"/>
        <v>3.1999999999999997</v>
      </c>
      <c r="AE218">
        <f t="shared" si="74"/>
        <v>0</v>
      </c>
      <c r="AF218">
        <f t="shared" si="75"/>
        <v>0.14000000000000001</v>
      </c>
      <c r="AG218">
        <f t="shared" si="76"/>
        <v>6.7320000000000002</v>
      </c>
      <c r="AH218">
        <f t="shared" si="77"/>
        <v>3.3903999999999996</v>
      </c>
      <c r="AJ218" s="4">
        <f t="shared" si="63"/>
        <v>0</v>
      </c>
      <c r="AK218" s="4">
        <f t="shared" si="64"/>
        <v>14.499999999999998</v>
      </c>
      <c r="AL218" s="4">
        <f t="shared" si="65"/>
        <v>19.899999999999995</v>
      </c>
      <c r="AM218" s="4">
        <f t="shared" si="66"/>
        <v>15.999999999999998</v>
      </c>
      <c r="AN218" s="4">
        <f t="shared" si="67"/>
        <v>0</v>
      </c>
      <c r="AO218" s="4">
        <f t="shared" si="68"/>
        <v>0.70000000000000007</v>
      </c>
      <c r="AP218" s="4">
        <f t="shared" si="69"/>
        <v>33.659999999999997</v>
      </c>
      <c r="AQ218" s="4">
        <f t="shared" si="70"/>
        <v>16.951999999999998</v>
      </c>
    </row>
    <row r="219" spans="1:43">
      <c r="A219">
        <v>79</v>
      </c>
      <c r="B219" t="s">
        <v>136</v>
      </c>
      <c r="C219" t="s">
        <v>33</v>
      </c>
      <c r="D219">
        <v>5000</v>
      </c>
      <c r="E219" t="s">
        <v>48</v>
      </c>
      <c r="F219">
        <v>-0.3</v>
      </c>
      <c r="G219" t="s">
        <v>66</v>
      </c>
      <c r="O219" t="str">
        <f>IFERROR(AVERAGEIF(H219:N219,"&gt;0"),"")</f>
        <v/>
      </c>
      <c r="P219">
        <v>0.1</v>
      </c>
      <c r="R219">
        <f>IF(H219=0,0,(H219-$P219))</f>
        <v>0</v>
      </c>
      <c r="S219">
        <f>IF(I219=0,0,(I219-$P219))</f>
        <v>0</v>
      </c>
      <c r="T219">
        <f>IF(J219=0,0,(J219-$P219))</f>
        <v>0</v>
      </c>
      <c r="U219">
        <f>IF(K219=0,0,(K219-$P219))</f>
        <v>0</v>
      </c>
      <c r="V219">
        <f>IF(L219=0,0,(L219-$P219))</f>
        <v>0</v>
      </c>
      <c r="W219">
        <f>IF(M219=0,0,(M219-$P219))</f>
        <v>0</v>
      </c>
      <c r="X219">
        <f>IF(N219=0,0,(N219-$P219))</f>
        <v>0</v>
      </c>
      <c r="Y219">
        <f>IFERROR(IF(O219=0,0,(O219-$P219)),0)</f>
        <v>0</v>
      </c>
      <c r="AA219">
        <f t="shared" si="62"/>
        <v>0</v>
      </c>
      <c r="AB219">
        <f t="shared" si="71"/>
        <v>0</v>
      </c>
      <c r="AC219">
        <f t="shared" si="72"/>
        <v>0</v>
      </c>
      <c r="AD219">
        <f t="shared" si="73"/>
        <v>0</v>
      </c>
      <c r="AE219">
        <f t="shared" si="74"/>
        <v>0</v>
      </c>
      <c r="AF219">
        <f t="shared" si="75"/>
        <v>0</v>
      </c>
      <c r="AG219">
        <f t="shared" si="76"/>
        <v>0</v>
      </c>
      <c r="AH219">
        <f t="shared" si="77"/>
        <v>0</v>
      </c>
      <c r="AJ219" s="4">
        <f t="shared" si="63"/>
        <v>0</v>
      </c>
      <c r="AK219" s="4">
        <f t="shared" si="64"/>
        <v>0</v>
      </c>
      <c r="AL219" s="4">
        <f t="shared" si="65"/>
        <v>0</v>
      </c>
      <c r="AM219" s="4">
        <f t="shared" si="66"/>
        <v>0</v>
      </c>
      <c r="AN219" s="4">
        <f t="shared" si="67"/>
        <v>0</v>
      </c>
      <c r="AO219" s="4">
        <f t="shared" si="68"/>
        <v>0</v>
      </c>
      <c r="AP219" s="4">
        <f t="shared" si="69"/>
        <v>0</v>
      </c>
      <c r="AQ219" s="4">
        <f t="shared" si="70"/>
        <v>0</v>
      </c>
    </row>
    <row r="220" spans="1:43">
      <c r="A220">
        <v>4</v>
      </c>
      <c r="B220" t="s">
        <v>26</v>
      </c>
      <c r="C220" t="s">
        <v>15</v>
      </c>
      <c r="D220">
        <v>8200</v>
      </c>
      <c r="E220" t="s">
        <v>27</v>
      </c>
      <c r="F220">
        <v>9.8000000000000007</v>
      </c>
      <c r="G220" t="s">
        <v>28</v>
      </c>
      <c r="O220" t="str">
        <f>IFERROR(AVERAGEIF(H220:N220,"&gt;0"),"")</f>
        <v/>
      </c>
      <c r="R220">
        <f>IF(H220=0,0,(H220-$P220))</f>
        <v>0</v>
      </c>
      <c r="S220">
        <f>IF(I220=0,0,(I220-$P220))</f>
        <v>0</v>
      </c>
      <c r="T220">
        <f>IF(J220=0,0,(J220-$P220))</f>
        <v>0</v>
      </c>
      <c r="U220">
        <f>IF(K220=0,0,(K220-$P220))</f>
        <v>0</v>
      </c>
      <c r="V220">
        <f>IF(L220=0,0,(L220-$P220))</f>
        <v>0</v>
      </c>
      <c r="W220">
        <f>IF(M220=0,0,(M220-$P220))</f>
        <v>0</v>
      </c>
      <c r="X220">
        <f>IF(N220=0,0,(N220-$P220))</f>
        <v>0</v>
      </c>
      <c r="Y220">
        <f>IFERROR(IF(O220=0,0,(O220-$P220)),0)</f>
        <v>0</v>
      </c>
      <c r="AA220">
        <f t="shared" si="62"/>
        <v>0</v>
      </c>
      <c r="AB220">
        <f t="shared" si="71"/>
        <v>0</v>
      </c>
      <c r="AC220">
        <f t="shared" si="72"/>
        <v>0</v>
      </c>
      <c r="AD220">
        <f t="shared" si="73"/>
        <v>0</v>
      </c>
      <c r="AE220">
        <f t="shared" si="74"/>
        <v>0</v>
      </c>
      <c r="AF220">
        <f t="shared" si="75"/>
        <v>0</v>
      </c>
      <c r="AG220">
        <f t="shared" si="76"/>
        <v>0</v>
      </c>
      <c r="AH220">
        <f t="shared" si="77"/>
        <v>0</v>
      </c>
      <c r="AJ220" s="4" t="e">
        <f t="shared" si="63"/>
        <v>#DIV/0!</v>
      </c>
      <c r="AK220" s="4" t="e">
        <f t="shared" si="64"/>
        <v>#DIV/0!</v>
      </c>
      <c r="AL220" s="4" t="e">
        <f t="shared" si="65"/>
        <v>#DIV/0!</v>
      </c>
      <c r="AM220" s="4" t="e">
        <f t="shared" si="66"/>
        <v>#DIV/0!</v>
      </c>
      <c r="AN220" s="4" t="e">
        <f t="shared" si="67"/>
        <v>#DIV/0!</v>
      </c>
      <c r="AO220" s="4" t="e">
        <f t="shared" si="68"/>
        <v>#DIV/0!</v>
      </c>
      <c r="AP220" s="4" t="e">
        <f t="shared" si="69"/>
        <v>#DIV/0!</v>
      </c>
      <c r="AQ220" s="4" t="e">
        <f t="shared" si="70"/>
        <v>#DIV/0!</v>
      </c>
    </row>
    <row r="221" spans="1:43">
      <c r="A221">
        <v>15</v>
      </c>
      <c r="B221" t="s">
        <v>54</v>
      </c>
      <c r="C221" t="s">
        <v>33</v>
      </c>
      <c r="D221">
        <v>7200</v>
      </c>
      <c r="E221" t="s">
        <v>22</v>
      </c>
      <c r="F221">
        <v>20.792999999999999</v>
      </c>
      <c r="G221" t="s">
        <v>23</v>
      </c>
      <c r="O221" t="str">
        <f>IFERROR(AVERAGEIF(H221:N221,"&gt;0"),"")</f>
        <v/>
      </c>
      <c r="R221">
        <f>IF(H221=0,0,(H221-$P221))</f>
        <v>0</v>
      </c>
      <c r="S221">
        <f>IF(I221=0,0,(I221-$P221))</f>
        <v>0</v>
      </c>
      <c r="T221">
        <f>IF(J221=0,0,(J221-$P221))</f>
        <v>0</v>
      </c>
      <c r="U221">
        <f>IF(K221=0,0,(K221-$P221))</f>
        <v>0</v>
      </c>
      <c r="V221">
        <f>IF(L221=0,0,(L221-$P221))</f>
        <v>0</v>
      </c>
      <c r="W221">
        <f>IF(M221=0,0,(M221-$P221))</f>
        <v>0</v>
      </c>
      <c r="X221">
        <f>IF(N221=0,0,(N221-$P221))</f>
        <v>0</v>
      </c>
      <c r="Y221">
        <f>IFERROR(IF(O221=0,0,(O221-$P221)),0)</f>
        <v>0</v>
      </c>
      <c r="AA221">
        <f t="shared" si="62"/>
        <v>0</v>
      </c>
      <c r="AB221">
        <f t="shared" si="71"/>
        <v>0</v>
      </c>
      <c r="AC221">
        <f t="shared" si="72"/>
        <v>0</v>
      </c>
      <c r="AD221">
        <f t="shared" si="73"/>
        <v>0</v>
      </c>
      <c r="AE221">
        <f t="shared" si="74"/>
        <v>0</v>
      </c>
      <c r="AF221">
        <f t="shared" si="75"/>
        <v>0</v>
      </c>
      <c r="AG221">
        <f t="shared" si="76"/>
        <v>0</v>
      </c>
      <c r="AH221">
        <f t="shared" si="77"/>
        <v>0</v>
      </c>
      <c r="AJ221" s="4" t="e">
        <f t="shared" si="63"/>
        <v>#DIV/0!</v>
      </c>
      <c r="AK221" s="4" t="e">
        <f t="shared" si="64"/>
        <v>#DIV/0!</v>
      </c>
      <c r="AL221" s="4" t="e">
        <f t="shared" si="65"/>
        <v>#DIV/0!</v>
      </c>
      <c r="AM221" s="4" t="e">
        <f t="shared" si="66"/>
        <v>#DIV/0!</v>
      </c>
      <c r="AN221" s="4" t="e">
        <f t="shared" si="67"/>
        <v>#DIV/0!</v>
      </c>
      <c r="AO221" s="4" t="e">
        <f t="shared" si="68"/>
        <v>#DIV/0!</v>
      </c>
      <c r="AP221" s="4" t="e">
        <f t="shared" si="69"/>
        <v>#DIV/0!</v>
      </c>
      <c r="AQ221" s="4" t="e">
        <f t="shared" si="70"/>
        <v>#DIV/0!</v>
      </c>
    </row>
    <row r="222" spans="1:43">
      <c r="A222">
        <v>17</v>
      </c>
      <c r="B222" t="s">
        <v>57</v>
      </c>
      <c r="C222" t="s">
        <v>25</v>
      </c>
      <c r="D222">
        <v>7100</v>
      </c>
      <c r="E222" t="s">
        <v>42</v>
      </c>
      <c r="F222">
        <v>9.9670000000000005</v>
      </c>
      <c r="G222" t="s">
        <v>58</v>
      </c>
      <c r="O222" t="str">
        <f>IFERROR(AVERAGEIF(H222:N222,"&gt;0"),"")</f>
        <v/>
      </c>
      <c r="R222">
        <f>IF(H222=0,0,(H222-$P222))</f>
        <v>0</v>
      </c>
      <c r="S222">
        <f>IF(I222=0,0,(I222-$P222))</f>
        <v>0</v>
      </c>
      <c r="T222">
        <f>IF(J222=0,0,(J222-$P222))</f>
        <v>0</v>
      </c>
      <c r="U222">
        <f>IF(K222=0,0,(K222-$P222))</f>
        <v>0</v>
      </c>
      <c r="V222">
        <f>IF(L222=0,0,(L222-$P222))</f>
        <v>0</v>
      </c>
      <c r="W222">
        <f>IF(M222=0,0,(M222-$P222))</f>
        <v>0</v>
      </c>
      <c r="X222">
        <f>IF(N222=0,0,(N222-$P222))</f>
        <v>0</v>
      </c>
      <c r="Y222">
        <f>IFERROR(IF(O222=0,0,(O222-$P222)),0)</f>
        <v>0</v>
      </c>
      <c r="AA222">
        <f t="shared" si="62"/>
        <v>0</v>
      </c>
      <c r="AB222">
        <f t="shared" si="71"/>
        <v>0</v>
      </c>
      <c r="AC222">
        <f t="shared" si="72"/>
        <v>0</v>
      </c>
      <c r="AD222">
        <f t="shared" si="73"/>
        <v>0</v>
      </c>
      <c r="AE222">
        <f t="shared" si="74"/>
        <v>0</v>
      </c>
      <c r="AF222">
        <f t="shared" si="75"/>
        <v>0</v>
      </c>
      <c r="AG222">
        <f t="shared" si="76"/>
        <v>0</v>
      </c>
      <c r="AH222">
        <f t="shared" si="77"/>
        <v>0</v>
      </c>
      <c r="AJ222" s="4" t="e">
        <f t="shared" si="63"/>
        <v>#DIV/0!</v>
      </c>
      <c r="AK222" s="4" t="e">
        <f t="shared" si="64"/>
        <v>#DIV/0!</v>
      </c>
      <c r="AL222" s="4" t="e">
        <f t="shared" si="65"/>
        <v>#DIV/0!</v>
      </c>
      <c r="AM222" s="4" t="e">
        <f t="shared" si="66"/>
        <v>#DIV/0!</v>
      </c>
      <c r="AN222" s="4" t="e">
        <f t="shared" si="67"/>
        <v>#DIV/0!</v>
      </c>
      <c r="AO222" s="4" t="e">
        <f t="shared" si="68"/>
        <v>#DIV/0!</v>
      </c>
      <c r="AP222" s="4" t="e">
        <f t="shared" si="69"/>
        <v>#DIV/0!</v>
      </c>
      <c r="AQ222" s="4" t="e">
        <f t="shared" si="70"/>
        <v>#DIV/0!</v>
      </c>
    </row>
    <row r="223" spans="1:43">
      <c r="A223">
        <v>28</v>
      </c>
      <c r="B223" t="s">
        <v>72</v>
      </c>
      <c r="C223" t="s">
        <v>15</v>
      </c>
      <c r="D223">
        <v>6500</v>
      </c>
      <c r="E223" t="s">
        <v>39</v>
      </c>
      <c r="F223">
        <v>12.8</v>
      </c>
      <c r="G223" t="s">
        <v>61</v>
      </c>
      <c r="H223">
        <v>2</v>
      </c>
      <c r="I223">
        <v>19.399999999999999</v>
      </c>
      <c r="O223">
        <f>IFERROR(AVERAGEIF(H223:N223,"&gt;0"),"")</f>
        <v>10.7</v>
      </c>
      <c r="R223">
        <f>IF(H223=0,0,(H223-$P223))</f>
        <v>2</v>
      </c>
      <c r="S223">
        <f>IF(I223=0,0,(I223-$P223))</f>
        <v>19.399999999999999</v>
      </c>
      <c r="T223">
        <f>IF(J223=0,0,(J223-$P223))</f>
        <v>0</v>
      </c>
      <c r="U223">
        <f>IF(K223=0,0,(K223-$P223))</f>
        <v>0</v>
      </c>
      <c r="V223">
        <f>IF(L223=0,0,(L223-$P223))</f>
        <v>0</v>
      </c>
      <c r="W223">
        <f>IF(M223=0,0,(M223-$P223))</f>
        <v>0</v>
      </c>
      <c r="X223">
        <f>IF(N223=0,0,(N223-$P223))</f>
        <v>0</v>
      </c>
      <c r="Y223">
        <f>IFERROR(IF(O223=0,0,(O223-$P223)),0)</f>
        <v>10.7</v>
      </c>
      <c r="AA223">
        <f t="shared" si="62"/>
        <v>2</v>
      </c>
      <c r="AB223">
        <f t="shared" si="71"/>
        <v>19.399999999999999</v>
      </c>
      <c r="AC223">
        <f t="shared" si="72"/>
        <v>0</v>
      </c>
      <c r="AD223">
        <f t="shared" si="73"/>
        <v>0</v>
      </c>
      <c r="AE223">
        <f t="shared" si="74"/>
        <v>0</v>
      </c>
      <c r="AF223">
        <f t="shared" si="75"/>
        <v>0</v>
      </c>
      <c r="AG223">
        <f t="shared" si="76"/>
        <v>0</v>
      </c>
      <c r="AH223">
        <f t="shared" si="77"/>
        <v>10.7</v>
      </c>
      <c r="AJ223" s="4" t="e">
        <f t="shared" si="63"/>
        <v>#DIV/0!</v>
      </c>
      <c r="AK223" s="4" t="e">
        <f t="shared" si="64"/>
        <v>#DIV/0!</v>
      </c>
      <c r="AL223" s="4" t="e">
        <f t="shared" si="65"/>
        <v>#DIV/0!</v>
      </c>
      <c r="AM223" s="4" t="e">
        <f t="shared" si="66"/>
        <v>#DIV/0!</v>
      </c>
      <c r="AN223" s="4" t="e">
        <f t="shared" si="67"/>
        <v>#DIV/0!</v>
      </c>
      <c r="AO223" s="4" t="e">
        <f t="shared" si="68"/>
        <v>#DIV/0!</v>
      </c>
      <c r="AP223" s="4" t="e">
        <f t="shared" si="69"/>
        <v>#DIV/0!</v>
      </c>
      <c r="AQ223" s="4" t="e">
        <f t="shared" si="70"/>
        <v>#DIV/0!</v>
      </c>
    </row>
    <row r="224" spans="1:43">
      <c r="A224">
        <v>32</v>
      </c>
      <c r="B224" t="s">
        <v>77</v>
      </c>
      <c r="C224" t="s">
        <v>15</v>
      </c>
      <c r="D224">
        <v>6200</v>
      </c>
      <c r="E224" t="s">
        <v>78</v>
      </c>
      <c r="F224">
        <v>21.074999999999999</v>
      </c>
      <c r="G224" t="s">
        <v>79</v>
      </c>
      <c r="I224">
        <v>15.8</v>
      </c>
      <c r="O224">
        <f>IFERROR(AVERAGEIF(H224:N224,"&gt;0"),"")</f>
        <v>15.8</v>
      </c>
      <c r="R224">
        <f>IF(H224=0,0,(H224-$P224))</f>
        <v>0</v>
      </c>
      <c r="S224">
        <f>IF(I224=0,0,(I224-$P224))</f>
        <v>15.8</v>
      </c>
      <c r="T224">
        <f>IF(J224=0,0,(J224-$P224))</f>
        <v>0</v>
      </c>
      <c r="U224">
        <f>IF(K224=0,0,(K224-$P224))</f>
        <v>0</v>
      </c>
      <c r="V224">
        <f>IF(L224=0,0,(L224-$P224))</f>
        <v>0</v>
      </c>
      <c r="W224">
        <f>IF(M224=0,0,(M224-$P224))</f>
        <v>0</v>
      </c>
      <c r="X224">
        <f>IF(N224=0,0,(N224-$P224))</f>
        <v>0</v>
      </c>
      <c r="Y224">
        <f>IFERROR(IF(O224=0,0,(O224-$P224)),0)</f>
        <v>15.8</v>
      </c>
      <c r="AA224">
        <f t="shared" si="62"/>
        <v>0</v>
      </c>
      <c r="AB224">
        <f t="shared" si="71"/>
        <v>15.8</v>
      </c>
      <c r="AC224">
        <f t="shared" si="72"/>
        <v>0</v>
      </c>
      <c r="AD224">
        <f t="shared" si="73"/>
        <v>0</v>
      </c>
      <c r="AE224">
        <f t="shared" si="74"/>
        <v>0</v>
      </c>
      <c r="AF224">
        <f t="shared" si="75"/>
        <v>0</v>
      </c>
      <c r="AG224">
        <f t="shared" si="76"/>
        <v>0</v>
      </c>
      <c r="AH224">
        <f t="shared" si="77"/>
        <v>15.8</v>
      </c>
      <c r="AJ224" s="4" t="e">
        <f t="shared" si="63"/>
        <v>#DIV/0!</v>
      </c>
      <c r="AK224" s="4" t="e">
        <f t="shared" si="64"/>
        <v>#DIV/0!</v>
      </c>
      <c r="AL224" s="4" t="e">
        <f t="shared" si="65"/>
        <v>#DIV/0!</v>
      </c>
      <c r="AM224" s="4" t="e">
        <f t="shared" si="66"/>
        <v>#DIV/0!</v>
      </c>
      <c r="AN224" s="4" t="e">
        <f t="shared" si="67"/>
        <v>#DIV/0!</v>
      </c>
      <c r="AO224" s="4" t="e">
        <f t="shared" si="68"/>
        <v>#DIV/0!</v>
      </c>
      <c r="AP224" s="4" t="e">
        <f t="shared" si="69"/>
        <v>#DIV/0!</v>
      </c>
      <c r="AQ224" s="4" t="e">
        <f t="shared" si="70"/>
        <v>#DIV/0!</v>
      </c>
    </row>
    <row r="225" spans="1:43">
      <c r="A225">
        <v>45</v>
      </c>
      <c r="B225" t="s">
        <v>96</v>
      </c>
      <c r="C225" t="s">
        <v>15</v>
      </c>
      <c r="D225">
        <v>5800</v>
      </c>
      <c r="E225" t="s">
        <v>16</v>
      </c>
      <c r="F225">
        <v>0</v>
      </c>
      <c r="G225" t="s">
        <v>97</v>
      </c>
      <c r="O225" t="str">
        <f>IFERROR(AVERAGEIF(H225:N225,"&gt;0"),"")</f>
        <v/>
      </c>
      <c r="R225">
        <f>IF(H225=0,0,(H225-$P225))</f>
        <v>0</v>
      </c>
      <c r="S225">
        <f>IF(I225=0,0,(I225-$P225))</f>
        <v>0</v>
      </c>
      <c r="T225">
        <f>IF(J225=0,0,(J225-$P225))</f>
        <v>0</v>
      </c>
      <c r="U225">
        <f>IF(K225=0,0,(K225-$P225))</f>
        <v>0</v>
      </c>
      <c r="V225">
        <f>IF(L225=0,0,(L225-$P225))</f>
        <v>0</v>
      </c>
      <c r="W225">
        <f>IF(M225=0,0,(M225-$P225))</f>
        <v>0</v>
      </c>
      <c r="X225">
        <f>IF(N225=0,0,(N225-$P225))</f>
        <v>0</v>
      </c>
      <c r="Y225">
        <f>IFERROR(IF(O225=0,0,(O225-$P225)),0)</f>
        <v>0</v>
      </c>
      <c r="AA225">
        <f t="shared" si="62"/>
        <v>0</v>
      </c>
      <c r="AB225">
        <f t="shared" si="71"/>
        <v>0</v>
      </c>
      <c r="AC225">
        <f t="shared" si="72"/>
        <v>0</v>
      </c>
      <c r="AD225">
        <f t="shared" si="73"/>
        <v>0</v>
      </c>
      <c r="AE225">
        <f t="shared" si="74"/>
        <v>0</v>
      </c>
      <c r="AF225">
        <f t="shared" si="75"/>
        <v>0</v>
      </c>
      <c r="AG225">
        <f t="shared" si="76"/>
        <v>0</v>
      </c>
      <c r="AH225">
        <f t="shared" si="77"/>
        <v>0</v>
      </c>
      <c r="AJ225" s="4" t="e">
        <f t="shared" si="63"/>
        <v>#DIV/0!</v>
      </c>
      <c r="AK225" s="4" t="e">
        <f t="shared" si="64"/>
        <v>#DIV/0!</v>
      </c>
      <c r="AL225" s="4" t="e">
        <f t="shared" si="65"/>
        <v>#DIV/0!</v>
      </c>
      <c r="AM225" s="4" t="e">
        <f t="shared" si="66"/>
        <v>#DIV/0!</v>
      </c>
      <c r="AN225" s="4" t="e">
        <f t="shared" si="67"/>
        <v>#DIV/0!</v>
      </c>
      <c r="AO225" s="4" t="e">
        <f t="shared" si="68"/>
        <v>#DIV/0!</v>
      </c>
      <c r="AP225" s="4" t="e">
        <f t="shared" si="69"/>
        <v>#DIV/0!</v>
      </c>
      <c r="AQ225" s="4" t="e">
        <f t="shared" si="70"/>
        <v>#DIV/0!</v>
      </c>
    </row>
    <row r="226" spans="1:43">
      <c r="A226">
        <v>49</v>
      </c>
      <c r="B226" t="s">
        <v>102</v>
      </c>
      <c r="C226" t="s">
        <v>25</v>
      </c>
      <c r="D226">
        <v>5700</v>
      </c>
      <c r="E226" t="s">
        <v>92</v>
      </c>
      <c r="F226">
        <v>14.8</v>
      </c>
      <c r="G226" t="s">
        <v>99</v>
      </c>
      <c r="O226" t="str">
        <f>IFERROR(AVERAGEIF(H226:N226,"&gt;0"),"")</f>
        <v/>
      </c>
      <c r="R226">
        <f>IF(H226=0,0,(H226-$P226))</f>
        <v>0</v>
      </c>
      <c r="S226">
        <f>IF(I226=0,0,(I226-$P226))</f>
        <v>0</v>
      </c>
      <c r="T226">
        <f>IF(J226=0,0,(J226-$P226))</f>
        <v>0</v>
      </c>
      <c r="U226">
        <f>IF(K226=0,0,(K226-$P226))</f>
        <v>0</v>
      </c>
      <c r="V226">
        <f>IF(L226=0,0,(L226-$P226))</f>
        <v>0</v>
      </c>
      <c r="W226">
        <f>IF(M226=0,0,(M226-$P226))</f>
        <v>0</v>
      </c>
      <c r="X226">
        <f>IF(N226=0,0,(N226-$P226))</f>
        <v>0</v>
      </c>
      <c r="Y226">
        <f>IFERROR(IF(O226=0,0,(O226-$P226)),0)</f>
        <v>0</v>
      </c>
      <c r="AA226">
        <f t="shared" si="62"/>
        <v>0</v>
      </c>
      <c r="AB226">
        <f t="shared" si="71"/>
        <v>0</v>
      </c>
      <c r="AC226">
        <f t="shared" si="72"/>
        <v>0</v>
      </c>
      <c r="AD226">
        <f t="shared" si="73"/>
        <v>0</v>
      </c>
      <c r="AE226">
        <f t="shared" si="74"/>
        <v>0</v>
      </c>
      <c r="AF226">
        <f t="shared" si="75"/>
        <v>0</v>
      </c>
      <c r="AG226">
        <f t="shared" si="76"/>
        <v>0</v>
      </c>
      <c r="AH226">
        <f t="shared" si="77"/>
        <v>0</v>
      </c>
      <c r="AJ226" s="4" t="e">
        <f t="shared" si="63"/>
        <v>#DIV/0!</v>
      </c>
      <c r="AK226" s="4" t="e">
        <f t="shared" si="64"/>
        <v>#DIV/0!</v>
      </c>
      <c r="AL226" s="4" t="e">
        <f t="shared" si="65"/>
        <v>#DIV/0!</v>
      </c>
      <c r="AM226" s="4" t="e">
        <f t="shared" si="66"/>
        <v>#DIV/0!</v>
      </c>
      <c r="AN226" s="4" t="e">
        <f t="shared" si="67"/>
        <v>#DIV/0!</v>
      </c>
      <c r="AO226" s="4" t="e">
        <f t="shared" si="68"/>
        <v>#DIV/0!</v>
      </c>
      <c r="AP226" s="4" t="e">
        <f t="shared" si="69"/>
        <v>#DIV/0!</v>
      </c>
      <c r="AQ226" s="4" t="e">
        <f t="shared" si="70"/>
        <v>#DIV/0!</v>
      </c>
    </row>
    <row r="227" spans="1:43">
      <c r="A227">
        <v>52</v>
      </c>
      <c r="B227" t="s">
        <v>105</v>
      </c>
      <c r="C227" t="s">
        <v>25</v>
      </c>
      <c r="D227">
        <v>5500</v>
      </c>
      <c r="E227" t="s">
        <v>92</v>
      </c>
      <c r="F227">
        <v>11.967000000000001</v>
      </c>
      <c r="G227" t="s">
        <v>99</v>
      </c>
      <c r="O227" t="str">
        <f>IFERROR(AVERAGEIF(H227:N227,"&gt;0"),"")</f>
        <v/>
      </c>
      <c r="R227">
        <f>IF(H227=0,0,(H227-$P227))</f>
        <v>0</v>
      </c>
      <c r="S227">
        <f>IF(I227=0,0,(I227-$P227))</f>
        <v>0</v>
      </c>
      <c r="T227">
        <f>IF(J227=0,0,(J227-$P227))</f>
        <v>0</v>
      </c>
      <c r="U227">
        <f>IF(K227=0,0,(K227-$P227))</f>
        <v>0</v>
      </c>
      <c r="V227">
        <f>IF(L227=0,0,(L227-$P227))</f>
        <v>0</v>
      </c>
      <c r="W227">
        <f>IF(M227=0,0,(M227-$P227))</f>
        <v>0</v>
      </c>
      <c r="X227">
        <f>IF(N227=0,0,(N227-$P227))</f>
        <v>0</v>
      </c>
      <c r="Y227">
        <f>IFERROR(IF(O227=0,0,(O227-$P227)),0)</f>
        <v>0</v>
      </c>
      <c r="AA227">
        <f t="shared" si="62"/>
        <v>0</v>
      </c>
      <c r="AB227">
        <f t="shared" si="71"/>
        <v>0</v>
      </c>
      <c r="AC227">
        <f t="shared" si="72"/>
        <v>0</v>
      </c>
      <c r="AD227">
        <f t="shared" si="73"/>
        <v>0</v>
      </c>
      <c r="AE227">
        <f t="shared" si="74"/>
        <v>0</v>
      </c>
      <c r="AF227">
        <f t="shared" si="75"/>
        <v>0</v>
      </c>
      <c r="AG227">
        <f t="shared" si="76"/>
        <v>0</v>
      </c>
      <c r="AH227">
        <f t="shared" si="77"/>
        <v>0</v>
      </c>
      <c r="AJ227" s="4" t="e">
        <f t="shared" si="63"/>
        <v>#DIV/0!</v>
      </c>
      <c r="AK227" s="4" t="e">
        <f t="shared" si="64"/>
        <v>#DIV/0!</v>
      </c>
      <c r="AL227" s="4" t="e">
        <f t="shared" si="65"/>
        <v>#DIV/0!</v>
      </c>
      <c r="AM227" s="4" t="e">
        <f t="shared" si="66"/>
        <v>#DIV/0!</v>
      </c>
      <c r="AN227" s="4" t="e">
        <f t="shared" si="67"/>
        <v>#DIV/0!</v>
      </c>
      <c r="AO227" s="4" t="e">
        <f t="shared" si="68"/>
        <v>#DIV/0!</v>
      </c>
      <c r="AP227" s="4" t="e">
        <f t="shared" si="69"/>
        <v>#DIV/0!</v>
      </c>
      <c r="AQ227" s="4" t="e">
        <f t="shared" si="70"/>
        <v>#DIV/0!</v>
      </c>
    </row>
    <row r="228" spans="1:43">
      <c r="A228">
        <v>54</v>
      </c>
      <c r="B228" t="s">
        <v>107</v>
      </c>
      <c r="C228" t="s">
        <v>15</v>
      </c>
      <c r="D228">
        <v>5500</v>
      </c>
      <c r="E228" t="s">
        <v>92</v>
      </c>
      <c r="F228">
        <v>7.633</v>
      </c>
      <c r="G228" t="s">
        <v>99</v>
      </c>
      <c r="I228">
        <v>19</v>
      </c>
      <c r="M228">
        <v>12.79</v>
      </c>
      <c r="O228">
        <f>IFERROR(AVERAGEIF(H228:N228,"&gt;0"),"")</f>
        <v>15.895</v>
      </c>
      <c r="R228">
        <f>IF(H228=0,0,(H228-$P228))</f>
        <v>0</v>
      </c>
      <c r="S228">
        <f>IF(I228=0,0,(I228-$P228))</f>
        <v>19</v>
      </c>
      <c r="T228">
        <f>IF(J228=0,0,(J228-$P228))</f>
        <v>0</v>
      </c>
      <c r="U228">
        <f>IF(K228=0,0,(K228-$P228))</f>
        <v>0</v>
      </c>
      <c r="V228">
        <f>IF(L228=0,0,(L228-$P228))</f>
        <v>0</v>
      </c>
      <c r="W228">
        <f>IF(M228=0,0,(M228-$P228))</f>
        <v>12.79</v>
      </c>
      <c r="X228">
        <f>IF(N228=0,0,(N228-$P228))</f>
        <v>0</v>
      </c>
      <c r="Y228">
        <f>IFERROR(IF(O228=0,0,(O228-$P228)),0)</f>
        <v>15.895</v>
      </c>
      <c r="AA228">
        <f t="shared" si="62"/>
        <v>0</v>
      </c>
      <c r="AB228">
        <f t="shared" si="71"/>
        <v>19</v>
      </c>
      <c r="AC228">
        <f t="shared" si="72"/>
        <v>0</v>
      </c>
      <c r="AD228">
        <f t="shared" si="73"/>
        <v>0</v>
      </c>
      <c r="AE228">
        <f t="shared" si="74"/>
        <v>0</v>
      </c>
      <c r="AF228">
        <f t="shared" si="75"/>
        <v>12.79</v>
      </c>
      <c r="AG228">
        <f t="shared" si="76"/>
        <v>0</v>
      </c>
      <c r="AH228">
        <f t="shared" si="77"/>
        <v>15.895</v>
      </c>
      <c r="AJ228" s="4" t="e">
        <f t="shared" si="63"/>
        <v>#DIV/0!</v>
      </c>
      <c r="AK228" s="4" t="e">
        <f t="shared" si="64"/>
        <v>#DIV/0!</v>
      </c>
      <c r="AL228" s="4" t="e">
        <f t="shared" si="65"/>
        <v>#DIV/0!</v>
      </c>
      <c r="AM228" s="4" t="e">
        <f t="shared" si="66"/>
        <v>#DIV/0!</v>
      </c>
      <c r="AN228" s="4" t="e">
        <f t="shared" si="67"/>
        <v>#DIV/0!</v>
      </c>
      <c r="AO228" s="4" t="e">
        <f t="shared" si="68"/>
        <v>#DIV/0!</v>
      </c>
      <c r="AP228" s="4" t="e">
        <f t="shared" si="69"/>
        <v>#DIV/0!</v>
      </c>
      <c r="AQ228" s="4" t="e">
        <f t="shared" si="70"/>
        <v>#DIV/0!</v>
      </c>
    </row>
    <row r="229" spans="1:43">
      <c r="A229">
        <v>67</v>
      </c>
      <c r="B229" t="s">
        <v>123</v>
      </c>
      <c r="C229" t="s">
        <v>33</v>
      </c>
      <c r="D229">
        <v>5200</v>
      </c>
      <c r="E229" t="s">
        <v>16</v>
      </c>
      <c r="F229">
        <v>0</v>
      </c>
      <c r="G229" t="s">
        <v>97</v>
      </c>
      <c r="O229" t="str">
        <f>IFERROR(AVERAGEIF(H229:N229,"&gt;0"),"")</f>
        <v/>
      </c>
      <c r="R229">
        <f>IF(H229=0,0,(H229-$P229))</f>
        <v>0</v>
      </c>
      <c r="S229">
        <f>IF(I229=0,0,(I229-$P229))</f>
        <v>0</v>
      </c>
      <c r="T229">
        <f>IF(J229=0,0,(J229-$P229))</f>
        <v>0</v>
      </c>
      <c r="U229">
        <f>IF(K229=0,0,(K229-$P229))</f>
        <v>0</v>
      </c>
      <c r="V229">
        <f>IF(L229=0,0,(L229-$P229))</f>
        <v>0</v>
      </c>
      <c r="W229">
        <f>IF(M229=0,0,(M229-$P229))</f>
        <v>0</v>
      </c>
      <c r="X229">
        <f>IF(N229=0,0,(N229-$P229))</f>
        <v>0</v>
      </c>
      <c r="Y229">
        <f>IFERROR(IF(O229=0,0,(O229-$P229)),0)</f>
        <v>0</v>
      </c>
      <c r="AA229">
        <f t="shared" si="62"/>
        <v>0</v>
      </c>
      <c r="AB229">
        <f t="shared" si="71"/>
        <v>0</v>
      </c>
      <c r="AC229">
        <f t="shared" si="72"/>
        <v>0</v>
      </c>
      <c r="AD229">
        <f t="shared" si="73"/>
        <v>0</v>
      </c>
      <c r="AE229">
        <f t="shared" si="74"/>
        <v>0</v>
      </c>
      <c r="AF229">
        <f t="shared" si="75"/>
        <v>0</v>
      </c>
      <c r="AG229">
        <f t="shared" si="76"/>
        <v>0</v>
      </c>
      <c r="AH229">
        <f t="shared" si="77"/>
        <v>0</v>
      </c>
      <c r="AJ229" s="4" t="e">
        <f t="shared" si="63"/>
        <v>#DIV/0!</v>
      </c>
      <c r="AK229" s="4" t="e">
        <f t="shared" si="64"/>
        <v>#DIV/0!</v>
      </c>
      <c r="AL229" s="4" t="e">
        <f t="shared" si="65"/>
        <v>#DIV/0!</v>
      </c>
      <c r="AM229" s="4" t="e">
        <f t="shared" si="66"/>
        <v>#DIV/0!</v>
      </c>
      <c r="AN229" s="4" t="e">
        <f t="shared" si="67"/>
        <v>#DIV/0!</v>
      </c>
      <c r="AO229" s="4" t="e">
        <f t="shared" si="68"/>
        <v>#DIV/0!</v>
      </c>
      <c r="AP229" s="4" t="e">
        <f t="shared" si="69"/>
        <v>#DIV/0!</v>
      </c>
      <c r="AQ229" s="4" t="e">
        <f t="shared" si="70"/>
        <v>#DIV/0!</v>
      </c>
    </row>
    <row r="230" spans="1:43">
      <c r="A230">
        <v>74</v>
      </c>
      <c r="B230" t="s">
        <v>131</v>
      </c>
      <c r="C230" t="s">
        <v>33</v>
      </c>
      <c r="D230">
        <v>5000</v>
      </c>
      <c r="E230" t="s">
        <v>27</v>
      </c>
      <c r="F230">
        <v>0</v>
      </c>
      <c r="G230" t="s">
        <v>28</v>
      </c>
      <c r="N230">
        <v>2.7145999999999999</v>
      </c>
      <c r="O230">
        <f>IFERROR(AVERAGEIF(H230:N230,"&gt;0"),"")</f>
        <v>2.7145999999999999</v>
      </c>
      <c r="R230">
        <f>IF(H230=0,0,(H230-$P230))</f>
        <v>0</v>
      </c>
      <c r="S230">
        <f>IF(I230=0,0,(I230-$P230))</f>
        <v>0</v>
      </c>
      <c r="T230">
        <f>IF(J230=0,0,(J230-$P230))</f>
        <v>0</v>
      </c>
      <c r="U230">
        <f>IF(K230=0,0,(K230-$P230))</f>
        <v>0</v>
      </c>
      <c r="V230">
        <f>IF(L230=0,0,(L230-$P230))</f>
        <v>0</v>
      </c>
      <c r="W230">
        <f>IF(M230=0,0,(M230-$P230))</f>
        <v>0</v>
      </c>
      <c r="X230">
        <f>IF(N230=0,0,(N230-$P230))</f>
        <v>2.7145999999999999</v>
      </c>
      <c r="Y230">
        <f>IFERROR(IF(O230=0,0,(O230-$P230)),0)</f>
        <v>2.7145999999999999</v>
      </c>
      <c r="AA230">
        <f t="shared" si="62"/>
        <v>0</v>
      </c>
      <c r="AB230">
        <f t="shared" si="71"/>
        <v>0</v>
      </c>
      <c r="AC230">
        <f t="shared" si="72"/>
        <v>0</v>
      </c>
      <c r="AD230">
        <f t="shared" si="73"/>
        <v>0</v>
      </c>
      <c r="AE230">
        <f t="shared" si="74"/>
        <v>0</v>
      </c>
      <c r="AF230">
        <f t="shared" si="75"/>
        <v>0</v>
      </c>
      <c r="AG230">
        <f t="shared" si="76"/>
        <v>2.7145999999999999</v>
      </c>
      <c r="AH230">
        <f t="shared" si="77"/>
        <v>2.7145999999999999</v>
      </c>
      <c r="AJ230" s="4" t="e">
        <f t="shared" si="63"/>
        <v>#DIV/0!</v>
      </c>
      <c r="AK230" s="4" t="e">
        <f t="shared" si="64"/>
        <v>#DIV/0!</v>
      </c>
      <c r="AL230" s="4" t="e">
        <f t="shared" si="65"/>
        <v>#DIV/0!</v>
      </c>
      <c r="AM230" s="4" t="e">
        <f t="shared" si="66"/>
        <v>#DIV/0!</v>
      </c>
      <c r="AN230" s="4" t="e">
        <f t="shared" si="67"/>
        <v>#DIV/0!</v>
      </c>
      <c r="AO230" s="4" t="e">
        <f t="shared" si="68"/>
        <v>#DIV/0!</v>
      </c>
      <c r="AP230" s="4" t="e">
        <f t="shared" si="69"/>
        <v>#DIV/0!</v>
      </c>
      <c r="AQ230" s="4" t="e">
        <f t="shared" si="70"/>
        <v>#DIV/0!</v>
      </c>
    </row>
    <row r="231" spans="1:43">
      <c r="A231">
        <v>75</v>
      </c>
      <c r="B231" t="s">
        <v>132</v>
      </c>
      <c r="C231" t="s">
        <v>33</v>
      </c>
      <c r="D231">
        <v>5000</v>
      </c>
      <c r="E231" t="s">
        <v>92</v>
      </c>
      <c r="F231">
        <v>0</v>
      </c>
      <c r="G231" t="s">
        <v>93</v>
      </c>
      <c r="O231" t="str">
        <f>IFERROR(AVERAGEIF(H231:N231,"&gt;0"),"")</f>
        <v/>
      </c>
      <c r="R231">
        <f>IF(H231=0,0,(H231-$P231))</f>
        <v>0</v>
      </c>
      <c r="S231">
        <f>IF(I231=0,0,(I231-$P231))</f>
        <v>0</v>
      </c>
      <c r="T231">
        <f>IF(J231=0,0,(J231-$P231))</f>
        <v>0</v>
      </c>
      <c r="U231">
        <f>IF(K231=0,0,(K231-$P231))</f>
        <v>0</v>
      </c>
      <c r="V231">
        <f>IF(L231=0,0,(L231-$P231))</f>
        <v>0</v>
      </c>
      <c r="W231">
        <f>IF(M231=0,0,(M231-$P231))</f>
        <v>0</v>
      </c>
      <c r="X231">
        <f>IF(N231=0,0,(N231-$P231))</f>
        <v>0</v>
      </c>
      <c r="Y231">
        <f>IFERROR(IF(O231=0,0,(O231-$P231)),0)</f>
        <v>0</v>
      </c>
      <c r="AA231">
        <f t="shared" si="62"/>
        <v>0</v>
      </c>
      <c r="AB231">
        <f t="shared" si="71"/>
        <v>0</v>
      </c>
      <c r="AC231">
        <f t="shared" si="72"/>
        <v>0</v>
      </c>
      <c r="AD231">
        <f t="shared" si="73"/>
        <v>0</v>
      </c>
      <c r="AE231">
        <f t="shared" si="74"/>
        <v>0</v>
      </c>
      <c r="AF231">
        <f t="shared" si="75"/>
        <v>0</v>
      </c>
      <c r="AG231">
        <f t="shared" si="76"/>
        <v>0</v>
      </c>
      <c r="AH231">
        <f t="shared" si="77"/>
        <v>0</v>
      </c>
      <c r="AJ231" s="4" t="e">
        <f t="shared" si="63"/>
        <v>#DIV/0!</v>
      </c>
      <c r="AK231" s="4" t="e">
        <f t="shared" si="64"/>
        <v>#DIV/0!</v>
      </c>
      <c r="AL231" s="4" t="e">
        <f t="shared" si="65"/>
        <v>#DIV/0!</v>
      </c>
      <c r="AM231" s="4" t="e">
        <f t="shared" si="66"/>
        <v>#DIV/0!</v>
      </c>
      <c r="AN231" s="4" t="e">
        <f t="shared" si="67"/>
        <v>#DIV/0!</v>
      </c>
      <c r="AO231" s="4" t="e">
        <f t="shared" si="68"/>
        <v>#DIV/0!</v>
      </c>
      <c r="AP231" s="4" t="e">
        <f t="shared" si="69"/>
        <v>#DIV/0!</v>
      </c>
      <c r="AQ231" s="4" t="e">
        <f t="shared" si="70"/>
        <v>#DIV/0!</v>
      </c>
    </row>
    <row r="232" spans="1:43">
      <c r="A232">
        <v>76</v>
      </c>
      <c r="B232" t="s">
        <v>133</v>
      </c>
      <c r="C232" t="s">
        <v>33</v>
      </c>
      <c r="D232">
        <v>5000</v>
      </c>
      <c r="E232" t="s">
        <v>42</v>
      </c>
      <c r="F232">
        <v>0</v>
      </c>
      <c r="G232" t="s">
        <v>58</v>
      </c>
      <c r="O232" t="str">
        <f>IFERROR(AVERAGEIF(H232:N232,"&gt;0"),"")</f>
        <v/>
      </c>
      <c r="R232">
        <f>IF(H232=0,0,(H232-$P232))</f>
        <v>0</v>
      </c>
      <c r="S232">
        <f>IF(I232=0,0,(I232-$P232))</f>
        <v>0</v>
      </c>
      <c r="T232">
        <f>IF(J232=0,0,(J232-$P232))</f>
        <v>0</v>
      </c>
      <c r="U232">
        <f>IF(K232=0,0,(K232-$P232))</f>
        <v>0</v>
      </c>
      <c r="V232">
        <f>IF(L232=0,0,(L232-$P232))</f>
        <v>0</v>
      </c>
      <c r="W232">
        <f>IF(M232=0,0,(M232-$P232))</f>
        <v>0</v>
      </c>
      <c r="X232">
        <f>IF(N232=0,0,(N232-$P232))</f>
        <v>0</v>
      </c>
      <c r="Y232">
        <f>IFERROR(IF(O232=0,0,(O232-$P232)),0)</f>
        <v>0</v>
      </c>
      <c r="AA232">
        <f t="shared" si="62"/>
        <v>0</v>
      </c>
      <c r="AB232">
        <f t="shared" si="71"/>
        <v>0</v>
      </c>
      <c r="AC232">
        <f t="shared" si="72"/>
        <v>0</v>
      </c>
      <c r="AD232">
        <f t="shared" si="73"/>
        <v>0</v>
      </c>
      <c r="AE232">
        <f t="shared" si="74"/>
        <v>0</v>
      </c>
      <c r="AF232">
        <f t="shared" si="75"/>
        <v>0</v>
      </c>
      <c r="AG232">
        <f t="shared" si="76"/>
        <v>0</v>
      </c>
      <c r="AH232">
        <f t="shared" si="77"/>
        <v>0</v>
      </c>
      <c r="AJ232" s="4" t="e">
        <f t="shared" si="63"/>
        <v>#DIV/0!</v>
      </c>
      <c r="AK232" s="4" t="e">
        <f t="shared" si="64"/>
        <v>#DIV/0!</v>
      </c>
      <c r="AL232" s="4" t="e">
        <f t="shared" si="65"/>
        <v>#DIV/0!</v>
      </c>
      <c r="AM232" s="4" t="e">
        <f t="shared" si="66"/>
        <v>#DIV/0!</v>
      </c>
      <c r="AN232" s="4" t="e">
        <f t="shared" si="67"/>
        <v>#DIV/0!</v>
      </c>
      <c r="AO232" s="4" t="e">
        <f t="shared" si="68"/>
        <v>#DIV/0!</v>
      </c>
      <c r="AP232" s="4" t="e">
        <f t="shared" si="69"/>
        <v>#DIV/0!</v>
      </c>
      <c r="AQ232" s="4" t="e">
        <f t="shared" si="70"/>
        <v>#DIV/0!</v>
      </c>
    </row>
    <row r="233" spans="1:43">
      <c r="A233">
        <v>78</v>
      </c>
      <c r="B233" t="s">
        <v>135</v>
      </c>
      <c r="C233" t="s">
        <v>33</v>
      </c>
      <c r="D233">
        <v>5000</v>
      </c>
      <c r="E233" t="s">
        <v>22</v>
      </c>
      <c r="F233">
        <v>6.52</v>
      </c>
      <c r="G233" t="s">
        <v>56</v>
      </c>
      <c r="O233" t="str">
        <f>IFERROR(AVERAGEIF(H233:N233,"&gt;0"),"")</f>
        <v/>
      </c>
      <c r="R233">
        <f>IF(H233=0,0,(H233-$P233))</f>
        <v>0</v>
      </c>
      <c r="S233">
        <f>IF(I233=0,0,(I233-$P233))</f>
        <v>0</v>
      </c>
      <c r="T233">
        <f>IF(J233=0,0,(J233-$P233))</f>
        <v>0</v>
      </c>
      <c r="U233">
        <f>IF(K233=0,0,(K233-$P233))</f>
        <v>0</v>
      </c>
      <c r="V233">
        <f>IF(L233=0,0,(L233-$P233))</f>
        <v>0</v>
      </c>
      <c r="W233">
        <f>IF(M233=0,0,(M233-$P233))</f>
        <v>0</v>
      </c>
      <c r="X233">
        <f>IF(N233=0,0,(N233-$P233))</f>
        <v>0</v>
      </c>
      <c r="Y233">
        <f>IFERROR(IF(O233=0,0,(O233-$P233)),0)</f>
        <v>0</v>
      </c>
      <c r="AA233">
        <f t="shared" si="62"/>
        <v>0</v>
      </c>
      <c r="AB233">
        <f t="shared" si="71"/>
        <v>0</v>
      </c>
      <c r="AC233">
        <f t="shared" si="72"/>
        <v>0</v>
      </c>
      <c r="AD233">
        <f t="shared" si="73"/>
        <v>0</v>
      </c>
      <c r="AE233">
        <f t="shared" si="74"/>
        <v>0</v>
      </c>
      <c r="AF233">
        <f t="shared" si="75"/>
        <v>0</v>
      </c>
      <c r="AG233">
        <f t="shared" si="76"/>
        <v>0</v>
      </c>
      <c r="AH233">
        <f t="shared" si="77"/>
        <v>0</v>
      </c>
      <c r="AJ233" s="4" t="e">
        <f t="shared" si="63"/>
        <v>#DIV/0!</v>
      </c>
      <c r="AK233" s="4" t="e">
        <f t="shared" si="64"/>
        <v>#DIV/0!</v>
      </c>
      <c r="AL233" s="4" t="e">
        <f t="shared" si="65"/>
        <v>#DIV/0!</v>
      </c>
      <c r="AM233" s="4" t="e">
        <f t="shared" si="66"/>
        <v>#DIV/0!</v>
      </c>
      <c r="AN233" s="4" t="e">
        <f t="shared" si="67"/>
        <v>#DIV/0!</v>
      </c>
      <c r="AO233" s="4" t="e">
        <f t="shared" si="68"/>
        <v>#DIV/0!</v>
      </c>
      <c r="AP233" s="4" t="e">
        <f t="shared" si="69"/>
        <v>#DIV/0!</v>
      </c>
      <c r="AQ233" s="4" t="e">
        <f t="shared" si="70"/>
        <v>#DIV/0!</v>
      </c>
    </row>
    <row r="234" spans="1:43">
      <c r="A234">
        <v>81</v>
      </c>
      <c r="B234" t="s">
        <v>138</v>
      </c>
      <c r="C234" t="s">
        <v>33</v>
      </c>
      <c r="D234">
        <v>5000</v>
      </c>
      <c r="E234" t="s">
        <v>78</v>
      </c>
      <c r="F234">
        <v>0</v>
      </c>
      <c r="G234" t="s">
        <v>79</v>
      </c>
      <c r="O234" t="str">
        <f>IFERROR(AVERAGEIF(H234:N234,"&gt;0"),"")</f>
        <v/>
      </c>
      <c r="R234">
        <f>IF(H234=0,0,(H234-$P234))</f>
        <v>0</v>
      </c>
      <c r="S234">
        <f>IF(I234=0,0,(I234-$P234))</f>
        <v>0</v>
      </c>
      <c r="T234">
        <f>IF(J234=0,0,(J234-$P234))</f>
        <v>0</v>
      </c>
      <c r="U234">
        <f>IF(K234=0,0,(K234-$P234))</f>
        <v>0</v>
      </c>
      <c r="V234">
        <f>IF(L234=0,0,(L234-$P234))</f>
        <v>0</v>
      </c>
      <c r="W234">
        <f>IF(M234=0,0,(M234-$P234))</f>
        <v>0</v>
      </c>
      <c r="X234">
        <f>IF(N234=0,0,(N234-$P234))</f>
        <v>0</v>
      </c>
      <c r="Y234">
        <f>IFERROR(IF(O234=0,0,(O234-$P234)),0)</f>
        <v>0</v>
      </c>
      <c r="AA234">
        <f t="shared" si="62"/>
        <v>0</v>
      </c>
      <c r="AB234">
        <f t="shared" si="71"/>
        <v>0</v>
      </c>
      <c r="AC234">
        <f t="shared" si="72"/>
        <v>0</v>
      </c>
      <c r="AD234">
        <f t="shared" si="73"/>
        <v>0</v>
      </c>
      <c r="AE234">
        <f t="shared" si="74"/>
        <v>0</v>
      </c>
      <c r="AF234">
        <f t="shared" si="75"/>
        <v>0</v>
      </c>
      <c r="AG234">
        <f t="shared" si="76"/>
        <v>0</v>
      </c>
      <c r="AH234">
        <f t="shared" si="77"/>
        <v>0</v>
      </c>
      <c r="AJ234" s="4" t="e">
        <f t="shared" si="63"/>
        <v>#DIV/0!</v>
      </c>
      <c r="AK234" s="4" t="e">
        <f t="shared" si="64"/>
        <v>#DIV/0!</v>
      </c>
      <c r="AL234" s="4" t="e">
        <f t="shared" si="65"/>
        <v>#DIV/0!</v>
      </c>
      <c r="AM234" s="4" t="e">
        <f t="shared" si="66"/>
        <v>#DIV/0!</v>
      </c>
      <c r="AN234" s="4" t="e">
        <f t="shared" si="67"/>
        <v>#DIV/0!</v>
      </c>
      <c r="AO234" s="4" t="e">
        <f t="shared" si="68"/>
        <v>#DIV/0!</v>
      </c>
      <c r="AP234" s="4" t="e">
        <f t="shared" si="69"/>
        <v>#DIV/0!</v>
      </c>
      <c r="AQ234" s="4" t="e">
        <f t="shared" si="70"/>
        <v>#DIV/0!</v>
      </c>
    </row>
    <row r="235" spans="1:43">
      <c r="A235">
        <v>82</v>
      </c>
      <c r="B235" t="s">
        <v>139</v>
      </c>
      <c r="C235" t="s">
        <v>33</v>
      </c>
      <c r="D235">
        <v>5000</v>
      </c>
      <c r="E235" t="s">
        <v>52</v>
      </c>
      <c r="F235">
        <v>3.6</v>
      </c>
      <c r="G235" t="s">
        <v>53</v>
      </c>
      <c r="O235" t="str">
        <f>IFERROR(AVERAGEIF(H235:N235,"&gt;0"),"")</f>
        <v/>
      </c>
      <c r="R235">
        <f>IF(H235=0,0,(H235-$P235))</f>
        <v>0</v>
      </c>
      <c r="S235">
        <f>IF(I235=0,0,(I235-$P235))</f>
        <v>0</v>
      </c>
      <c r="T235">
        <f>IF(J235=0,0,(J235-$P235))</f>
        <v>0</v>
      </c>
      <c r="U235">
        <f>IF(K235=0,0,(K235-$P235))</f>
        <v>0</v>
      </c>
      <c r="V235">
        <f>IF(L235=0,0,(L235-$P235))</f>
        <v>0</v>
      </c>
      <c r="W235">
        <f>IF(M235=0,0,(M235-$P235))</f>
        <v>0</v>
      </c>
      <c r="X235">
        <f>IF(N235=0,0,(N235-$P235))</f>
        <v>0</v>
      </c>
      <c r="Y235">
        <f>IFERROR(IF(O235=0,0,(O235-$P235)),0)</f>
        <v>0</v>
      </c>
      <c r="AA235">
        <f t="shared" si="62"/>
        <v>0</v>
      </c>
      <c r="AB235">
        <f t="shared" si="71"/>
        <v>0</v>
      </c>
      <c r="AC235">
        <f t="shared" si="72"/>
        <v>0</v>
      </c>
      <c r="AD235">
        <f t="shared" si="73"/>
        <v>0</v>
      </c>
      <c r="AE235">
        <f t="shared" si="74"/>
        <v>0</v>
      </c>
      <c r="AF235">
        <f t="shared" si="75"/>
        <v>0</v>
      </c>
      <c r="AG235">
        <f t="shared" si="76"/>
        <v>0</v>
      </c>
      <c r="AH235">
        <f t="shared" si="77"/>
        <v>0</v>
      </c>
      <c r="AJ235" s="4" t="e">
        <f t="shared" si="63"/>
        <v>#DIV/0!</v>
      </c>
      <c r="AK235" s="4" t="e">
        <f t="shared" si="64"/>
        <v>#DIV/0!</v>
      </c>
      <c r="AL235" s="4" t="e">
        <f t="shared" si="65"/>
        <v>#DIV/0!</v>
      </c>
      <c r="AM235" s="4" t="e">
        <f t="shared" si="66"/>
        <v>#DIV/0!</v>
      </c>
      <c r="AN235" s="4" t="e">
        <f t="shared" si="67"/>
        <v>#DIV/0!</v>
      </c>
      <c r="AO235" s="4" t="e">
        <f t="shared" si="68"/>
        <v>#DIV/0!</v>
      </c>
      <c r="AP235" s="4" t="e">
        <f t="shared" si="69"/>
        <v>#DIV/0!</v>
      </c>
      <c r="AQ235" s="4" t="e">
        <f t="shared" si="70"/>
        <v>#DIV/0!</v>
      </c>
    </row>
    <row r="236" spans="1:43">
      <c r="A236">
        <v>83</v>
      </c>
      <c r="B236" t="s">
        <v>140</v>
      </c>
      <c r="C236" t="s">
        <v>33</v>
      </c>
      <c r="D236">
        <v>5000</v>
      </c>
      <c r="E236" t="s">
        <v>85</v>
      </c>
      <c r="F236">
        <v>0</v>
      </c>
      <c r="G236" t="s">
        <v>109</v>
      </c>
      <c r="N236">
        <v>1.1619999999999999</v>
      </c>
      <c r="O236">
        <f>IFERROR(AVERAGEIF(H236:N236,"&gt;0"),"")</f>
        <v>1.1619999999999999</v>
      </c>
      <c r="R236">
        <f>IF(H236=0,0,(H236-$P236))</f>
        <v>0</v>
      </c>
      <c r="S236">
        <f>IF(I236=0,0,(I236-$P236))</f>
        <v>0</v>
      </c>
      <c r="T236">
        <f>IF(J236=0,0,(J236-$P236))</f>
        <v>0</v>
      </c>
      <c r="U236">
        <f>IF(K236=0,0,(K236-$P236))</f>
        <v>0</v>
      </c>
      <c r="V236">
        <f>IF(L236=0,0,(L236-$P236))</f>
        <v>0</v>
      </c>
      <c r="W236">
        <f>IF(M236=0,0,(M236-$P236))</f>
        <v>0</v>
      </c>
      <c r="X236">
        <f>IF(N236=0,0,(N236-$P236))</f>
        <v>1.1619999999999999</v>
      </c>
      <c r="Y236">
        <f>IFERROR(IF(O236=0,0,(O236-$P236)),0)</f>
        <v>1.1619999999999999</v>
      </c>
      <c r="AA236">
        <f t="shared" si="62"/>
        <v>0</v>
      </c>
      <c r="AB236">
        <f t="shared" si="71"/>
        <v>0</v>
      </c>
      <c r="AC236">
        <f t="shared" si="72"/>
        <v>0</v>
      </c>
      <c r="AD236">
        <f t="shared" si="73"/>
        <v>0</v>
      </c>
      <c r="AE236">
        <f t="shared" si="74"/>
        <v>0</v>
      </c>
      <c r="AF236">
        <f t="shared" si="75"/>
        <v>0</v>
      </c>
      <c r="AG236">
        <f t="shared" si="76"/>
        <v>1.1619999999999999</v>
      </c>
      <c r="AH236">
        <f t="shared" si="77"/>
        <v>1.1619999999999999</v>
      </c>
      <c r="AJ236" s="4" t="e">
        <f t="shared" si="63"/>
        <v>#DIV/0!</v>
      </c>
      <c r="AK236" s="4" t="e">
        <f t="shared" si="64"/>
        <v>#DIV/0!</v>
      </c>
      <c r="AL236" s="4" t="e">
        <f t="shared" si="65"/>
        <v>#DIV/0!</v>
      </c>
      <c r="AM236" s="4" t="e">
        <f t="shared" si="66"/>
        <v>#DIV/0!</v>
      </c>
      <c r="AN236" s="4" t="e">
        <f t="shared" si="67"/>
        <v>#DIV/0!</v>
      </c>
      <c r="AO236" s="4" t="e">
        <f t="shared" si="68"/>
        <v>#DIV/0!</v>
      </c>
      <c r="AP236" s="4" t="e">
        <f t="shared" si="69"/>
        <v>#DIV/0!</v>
      </c>
      <c r="AQ236" s="4" t="e">
        <f t="shared" si="70"/>
        <v>#DIV/0!</v>
      </c>
    </row>
    <row r="237" spans="1:43">
      <c r="A237">
        <v>84</v>
      </c>
      <c r="B237" t="s">
        <v>141</v>
      </c>
      <c r="C237" t="s">
        <v>33</v>
      </c>
      <c r="D237">
        <v>5000</v>
      </c>
      <c r="E237" t="s">
        <v>52</v>
      </c>
      <c r="F237">
        <v>0</v>
      </c>
      <c r="G237" t="s">
        <v>74</v>
      </c>
      <c r="N237">
        <v>1.1459999999999999</v>
      </c>
      <c r="O237">
        <f>IFERROR(AVERAGEIF(H237:N237,"&gt;0"),"")</f>
        <v>1.1459999999999999</v>
      </c>
      <c r="R237">
        <f>IF(H237=0,0,(H237-$P237))</f>
        <v>0</v>
      </c>
      <c r="S237">
        <f>IF(I237=0,0,(I237-$P237))</f>
        <v>0</v>
      </c>
      <c r="T237">
        <f>IF(J237=0,0,(J237-$P237))</f>
        <v>0</v>
      </c>
      <c r="U237">
        <f>IF(K237=0,0,(K237-$P237))</f>
        <v>0</v>
      </c>
      <c r="V237">
        <f>IF(L237=0,0,(L237-$P237))</f>
        <v>0</v>
      </c>
      <c r="W237">
        <f>IF(M237=0,0,(M237-$P237))</f>
        <v>0</v>
      </c>
      <c r="X237">
        <f>IF(N237=0,0,(N237-$P237))</f>
        <v>1.1459999999999999</v>
      </c>
      <c r="Y237">
        <f>IFERROR(IF(O237=0,0,(O237-$P237)),0)</f>
        <v>1.1459999999999999</v>
      </c>
      <c r="AA237">
        <f t="shared" si="62"/>
        <v>0</v>
      </c>
      <c r="AB237">
        <f t="shared" si="71"/>
        <v>0</v>
      </c>
      <c r="AC237">
        <f t="shared" si="72"/>
        <v>0</v>
      </c>
      <c r="AD237">
        <f t="shared" si="73"/>
        <v>0</v>
      </c>
      <c r="AE237">
        <f t="shared" si="74"/>
        <v>0</v>
      </c>
      <c r="AF237">
        <f t="shared" si="75"/>
        <v>0</v>
      </c>
      <c r="AG237">
        <f t="shared" si="76"/>
        <v>1.1459999999999999</v>
      </c>
      <c r="AH237">
        <f t="shared" si="77"/>
        <v>1.1459999999999999</v>
      </c>
      <c r="AJ237" s="4" t="e">
        <f t="shared" si="63"/>
        <v>#DIV/0!</v>
      </c>
      <c r="AK237" s="4" t="e">
        <f t="shared" si="64"/>
        <v>#DIV/0!</v>
      </c>
      <c r="AL237" s="4" t="e">
        <f t="shared" si="65"/>
        <v>#DIV/0!</v>
      </c>
      <c r="AM237" s="4" t="e">
        <f t="shared" si="66"/>
        <v>#DIV/0!</v>
      </c>
      <c r="AN237" s="4" t="e">
        <f t="shared" si="67"/>
        <v>#DIV/0!</v>
      </c>
      <c r="AO237" s="4" t="e">
        <f t="shared" si="68"/>
        <v>#DIV/0!</v>
      </c>
      <c r="AP237" s="4" t="e">
        <f t="shared" si="69"/>
        <v>#DIV/0!</v>
      </c>
      <c r="AQ237" s="4" t="e">
        <f t="shared" si="70"/>
        <v>#DIV/0!</v>
      </c>
    </row>
    <row r="238" spans="1:43">
      <c r="A238">
        <v>85</v>
      </c>
      <c r="B238" t="s">
        <v>142</v>
      </c>
      <c r="C238" t="s">
        <v>33</v>
      </c>
      <c r="D238">
        <v>5000</v>
      </c>
      <c r="E238" t="s">
        <v>39</v>
      </c>
      <c r="F238">
        <v>0</v>
      </c>
      <c r="G238" t="s">
        <v>40</v>
      </c>
      <c r="O238" t="str">
        <f>IFERROR(AVERAGEIF(H238:N238,"&gt;0"),"")</f>
        <v/>
      </c>
      <c r="R238">
        <f>IF(H238=0,0,(H238-$P238))</f>
        <v>0</v>
      </c>
      <c r="S238">
        <f>IF(I238=0,0,(I238-$P238))</f>
        <v>0</v>
      </c>
      <c r="T238">
        <f>IF(J238=0,0,(J238-$P238))</f>
        <v>0</v>
      </c>
      <c r="U238">
        <f>IF(K238=0,0,(K238-$P238))</f>
        <v>0</v>
      </c>
      <c r="V238">
        <f>IF(L238=0,0,(L238-$P238))</f>
        <v>0</v>
      </c>
      <c r="W238">
        <f>IF(M238=0,0,(M238-$P238))</f>
        <v>0</v>
      </c>
      <c r="X238">
        <f>IF(N238=0,0,(N238-$P238))</f>
        <v>0</v>
      </c>
      <c r="Y238">
        <f>IFERROR(IF(O238=0,0,(O238-$P238)),0)</f>
        <v>0</v>
      </c>
      <c r="AA238">
        <f t="shared" si="62"/>
        <v>0</v>
      </c>
      <c r="AB238">
        <f t="shared" si="71"/>
        <v>0</v>
      </c>
      <c r="AC238">
        <f t="shared" si="72"/>
        <v>0</v>
      </c>
      <c r="AD238">
        <f t="shared" si="73"/>
        <v>0</v>
      </c>
      <c r="AE238">
        <f t="shared" si="74"/>
        <v>0</v>
      </c>
      <c r="AF238">
        <f t="shared" si="75"/>
        <v>0</v>
      </c>
      <c r="AG238">
        <f t="shared" si="76"/>
        <v>0</v>
      </c>
      <c r="AH238">
        <f t="shared" si="77"/>
        <v>0</v>
      </c>
      <c r="AJ238" s="4" t="e">
        <f t="shared" si="63"/>
        <v>#DIV/0!</v>
      </c>
      <c r="AK238" s="4" t="e">
        <f t="shared" si="64"/>
        <v>#DIV/0!</v>
      </c>
      <c r="AL238" s="4" t="e">
        <f t="shared" si="65"/>
        <v>#DIV/0!</v>
      </c>
      <c r="AM238" s="4" t="e">
        <f t="shared" si="66"/>
        <v>#DIV/0!</v>
      </c>
      <c r="AN238" s="4" t="e">
        <f t="shared" si="67"/>
        <v>#DIV/0!</v>
      </c>
      <c r="AO238" s="4" t="e">
        <f t="shared" si="68"/>
        <v>#DIV/0!</v>
      </c>
      <c r="AP238" s="4" t="e">
        <f t="shared" si="69"/>
        <v>#DIV/0!</v>
      </c>
      <c r="AQ238" s="4" t="e">
        <f t="shared" si="70"/>
        <v>#DIV/0!</v>
      </c>
    </row>
    <row r="239" spans="1:43">
      <c r="A239">
        <v>87</v>
      </c>
      <c r="B239" t="s">
        <v>144</v>
      </c>
      <c r="C239" t="s">
        <v>33</v>
      </c>
      <c r="D239">
        <v>5000</v>
      </c>
      <c r="E239" t="s">
        <v>16</v>
      </c>
      <c r="F239">
        <v>0</v>
      </c>
      <c r="G239" t="s">
        <v>97</v>
      </c>
      <c r="N239">
        <v>1.1963999999999999</v>
      </c>
      <c r="O239">
        <f>IFERROR(AVERAGEIF(H239:N239,"&gt;0"),"")</f>
        <v>1.1963999999999999</v>
      </c>
      <c r="R239">
        <f>IF(H239=0,0,(H239-$P239))</f>
        <v>0</v>
      </c>
      <c r="S239">
        <f>IF(I239=0,0,(I239-$P239))</f>
        <v>0</v>
      </c>
      <c r="T239">
        <f>IF(J239=0,0,(J239-$P239))</f>
        <v>0</v>
      </c>
      <c r="U239">
        <f>IF(K239=0,0,(K239-$P239))</f>
        <v>0</v>
      </c>
      <c r="V239">
        <f>IF(L239=0,0,(L239-$P239))</f>
        <v>0</v>
      </c>
      <c r="W239">
        <f>IF(M239=0,0,(M239-$P239))</f>
        <v>0</v>
      </c>
      <c r="X239">
        <f>IF(N239=0,0,(N239-$P239))</f>
        <v>1.1963999999999999</v>
      </c>
      <c r="Y239">
        <f>IFERROR(IF(O239=0,0,(O239-$P239)),0)</f>
        <v>1.1963999999999999</v>
      </c>
      <c r="AA239">
        <f t="shared" si="62"/>
        <v>0</v>
      </c>
      <c r="AB239">
        <f t="shared" si="71"/>
        <v>0</v>
      </c>
      <c r="AC239">
        <f t="shared" si="72"/>
        <v>0</v>
      </c>
      <c r="AD239">
        <f t="shared" si="73"/>
        <v>0</v>
      </c>
      <c r="AE239">
        <f t="shared" si="74"/>
        <v>0</v>
      </c>
      <c r="AF239">
        <f t="shared" si="75"/>
        <v>0</v>
      </c>
      <c r="AG239">
        <f t="shared" si="76"/>
        <v>1.1963999999999999</v>
      </c>
      <c r="AH239">
        <f t="shared" si="77"/>
        <v>1.1963999999999999</v>
      </c>
      <c r="AJ239" s="4" t="e">
        <f t="shared" si="63"/>
        <v>#DIV/0!</v>
      </c>
      <c r="AK239" s="4" t="e">
        <f t="shared" si="64"/>
        <v>#DIV/0!</v>
      </c>
      <c r="AL239" s="4" t="e">
        <f t="shared" si="65"/>
        <v>#DIV/0!</v>
      </c>
      <c r="AM239" s="4" t="e">
        <f t="shared" si="66"/>
        <v>#DIV/0!</v>
      </c>
      <c r="AN239" s="4" t="e">
        <f t="shared" si="67"/>
        <v>#DIV/0!</v>
      </c>
      <c r="AO239" s="4" t="e">
        <f t="shared" si="68"/>
        <v>#DIV/0!</v>
      </c>
      <c r="AP239" s="4" t="e">
        <f t="shared" si="69"/>
        <v>#DIV/0!</v>
      </c>
      <c r="AQ239" s="4" t="e">
        <f t="shared" si="70"/>
        <v>#DIV/0!</v>
      </c>
    </row>
    <row r="240" spans="1:43">
      <c r="A240">
        <v>88</v>
      </c>
      <c r="B240" t="s">
        <v>145</v>
      </c>
      <c r="C240" t="s">
        <v>33</v>
      </c>
      <c r="D240">
        <v>5000</v>
      </c>
      <c r="E240" t="s">
        <v>34</v>
      </c>
      <c r="F240">
        <v>0</v>
      </c>
      <c r="G240" t="s">
        <v>35</v>
      </c>
      <c r="O240" t="str">
        <f>IFERROR(AVERAGEIF(H240:N240,"&gt;0"),"")</f>
        <v/>
      </c>
      <c r="R240">
        <f>IF(H240=0,0,(H240-$P240))</f>
        <v>0</v>
      </c>
      <c r="S240">
        <f>IF(I240=0,0,(I240-$P240))</f>
        <v>0</v>
      </c>
      <c r="T240">
        <f>IF(J240=0,0,(J240-$P240))</f>
        <v>0</v>
      </c>
      <c r="U240">
        <f>IF(K240=0,0,(K240-$P240))</f>
        <v>0</v>
      </c>
      <c r="V240">
        <f>IF(L240=0,0,(L240-$P240))</f>
        <v>0</v>
      </c>
      <c r="W240">
        <f>IF(M240=0,0,(M240-$P240))</f>
        <v>0</v>
      </c>
      <c r="X240">
        <f>IF(N240=0,0,(N240-$P240))</f>
        <v>0</v>
      </c>
      <c r="Y240">
        <f>IFERROR(IF(O240=0,0,(O240-$P240)),0)</f>
        <v>0</v>
      </c>
      <c r="AA240">
        <f t="shared" si="62"/>
        <v>0</v>
      </c>
      <c r="AB240">
        <f t="shared" si="71"/>
        <v>0</v>
      </c>
      <c r="AC240">
        <f t="shared" si="72"/>
        <v>0</v>
      </c>
      <c r="AD240">
        <f t="shared" si="73"/>
        <v>0</v>
      </c>
      <c r="AE240">
        <f t="shared" si="74"/>
        <v>0</v>
      </c>
      <c r="AF240">
        <f t="shared" si="75"/>
        <v>0</v>
      </c>
      <c r="AG240">
        <f t="shared" si="76"/>
        <v>0</v>
      </c>
      <c r="AH240">
        <f t="shared" si="77"/>
        <v>0</v>
      </c>
      <c r="AJ240" s="4" t="e">
        <f t="shared" si="63"/>
        <v>#DIV/0!</v>
      </c>
      <c r="AK240" s="4" t="e">
        <f t="shared" si="64"/>
        <v>#DIV/0!</v>
      </c>
      <c r="AL240" s="4" t="e">
        <f t="shared" si="65"/>
        <v>#DIV/0!</v>
      </c>
      <c r="AM240" s="4" t="e">
        <f t="shared" si="66"/>
        <v>#DIV/0!</v>
      </c>
      <c r="AN240" s="4" t="e">
        <f t="shared" si="67"/>
        <v>#DIV/0!</v>
      </c>
      <c r="AO240" s="4" t="e">
        <f t="shared" si="68"/>
        <v>#DIV/0!</v>
      </c>
      <c r="AP240" s="4" t="e">
        <f t="shared" si="69"/>
        <v>#DIV/0!</v>
      </c>
      <c r="AQ240" s="4" t="e">
        <f t="shared" si="70"/>
        <v>#DIV/0!</v>
      </c>
    </row>
    <row r="241" spans="1:43">
      <c r="A241">
        <v>89</v>
      </c>
      <c r="B241" t="s">
        <v>146</v>
      </c>
      <c r="C241" t="s">
        <v>33</v>
      </c>
      <c r="D241">
        <v>5000</v>
      </c>
      <c r="E241" t="s">
        <v>52</v>
      </c>
      <c r="F241">
        <v>0</v>
      </c>
      <c r="G241" t="s">
        <v>74</v>
      </c>
      <c r="O241" t="str">
        <f>IFERROR(AVERAGEIF(H241:N241,"&gt;0"),"")</f>
        <v/>
      </c>
      <c r="R241">
        <f>IF(H241=0,0,(H241-$P241))</f>
        <v>0</v>
      </c>
      <c r="S241">
        <f>IF(I241=0,0,(I241-$P241))</f>
        <v>0</v>
      </c>
      <c r="T241">
        <f>IF(J241=0,0,(J241-$P241))</f>
        <v>0</v>
      </c>
      <c r="U241">
        <f>IF(K241=0,0,(K241-$P241))</f>
        <v>0</v>
      </c>
      <c r="V241">
        <f>IF(L241=0,0,(L241-$P241))</f>
        <v>0</v>
      </c>
      <c r="W241">
        <f>IF(M241=0,0,(M241-$P241))</f>
        <v>0</v>
      </c>
      <c r="X241">
        <f>IF(N241=0,0,(N241-$P241))</f>
        <v>0</v>
      </c>
      <c r="Y241">
        <f>IFERROR(IF(O241=0,0,(O241-$P241)),0)</f>
        <v>0</v>
      </c>
      <c r="AA241">
        <f t="shared" si="62"/>
        <v>0</v>
      </c>
      <c r="AB241">
        <f t="shared" si="71"/>
        <v>0</v>
      </c>
      <c r="AC241">
        <f t="shared" si="72"/>
        <v>0</v>
      </c>
      <c r="AD241">
        <f t="shared" si="73"/>
        <v>0</v>
      </c>
      <c r="AE241">
        <f t="shared" si="74"/>
        <v>0</v>
      </c>
      <c r="AF241">
        <f t="shared" si="75"/>
        <v>0</v>
      </c>
      <c r="AG241">
        <f t="shared" si="76"/>
        <v>0</v>
      </c>
      <c r="AH241">
        <f t="shared" si="77"/>
        <v>0</v>
      </c>
      <c r="AJ241" s="4" t="e">
        <f t="shared" si="63"/>
        <v>#DIV/0!</v>
      </c>
      <c r="AK241" s="4" t="e">
        <f t="shared" si="64"/>
        <v>#DIV/0!</v>
      </c>
      <c r="AL241" s="4" t="e">
        <f t="shared" si="65"/>
        <v>#DIV/0!</v>
      </c>
      <c r="AM241" s="4" t="e">
        <f t="shared" si="66"/>
        <v>#DIV/0!</v>
      </c>
      <c r="AN241" s="4" t="e">
        <f t="shared" si="67"/>
        <v>#DIV/0!</v>
      </c>
      <c r="AO241" s="4" t="e">
        <f t="shared" si="68"/>
        <v>#DIV/0!</v>
      </c>
      <c r="AP241" s="4" t="e">
        <f t="shared" si="69"/>
        <v>#DIV/0!</v>
      </c>
      <c r="AQ241" s="4" t="e">
        <f t="shared" si="70"/>
        <v>#DIV/0!</v>
      </c>
    </row>
    <row r="242" spans="1:43">
      <c r="A242">
        <v>90</v>
      </c>
      <c r="B242" t="s">
        <v>147</v>
      </c>
      <c r="C242" t="s">
        <v>33</v>
      </c>
      <c r="D242">
        <v>5000</v>
      </c>
      <c r="E242" t="s">
        <v>34</v>
      </c>
      <c r="F242">
        <v>0</v>
      </c>
      <c r="G242" t="s">
        <v>121</v>
      </c>
      <c r="O242" t="str">
        <f>IFERROR(AVERAGEIF(H242:N242,"&gt;0"),"")</f>
        <v/>
      </c>
      <c r="R242">
        <f>IF(H242=0,0,(H242-$P242))</f>
        <v>0</v>
      </c>
      <c r="S242">
        <f>IF(I242=0,0,(I242-$P242))</f>
        <v>0</v>
      </c>
      <c r="T242">
        <f>IF(J242=0,0,(J242-$P242))</f>
        <v>0</v>
      </c>
      <c r="U242">
        <f>IF(K242=0,0,(K242-$P242))</f>
        <v>0</v>
      </c>
      <c r="V242">
        <f>IF(L242=0,0,(L242-$P242))</f>
        <v>0</v>
      </c>
      <c r="W242">
        <f>IF(M242=0,0,(M242-$P242))</f>
        <v>0</v>
      </c>
      <c r="X242">
        <f>IF(N242=0,0,(N242-$P242))</f>
        <v>0</v>
      </c>
      <c r="Y242">
        <f>IFERROR(IF(O242=0,0,(O242-$P242)),0)</f>
        <v>0</v>
      </c>
      <c r="AA242">
        <f t="shared" si="62"/>
        <v>0</v>
      </c>
      <c r="AB242">
        <f t="shared" si="71"/>
        <v>0</v>
      </c>
      <c r="AC242">
        <f t="shared" si="72"/>
        <v>0</v>
      </c>
      <c r="AD242">
        <f t="shared" si="73"/>
        <v>0</v>
      </c>
      <c r="AE242">
        <f t="shared" si="74"/>
        <v>0</v>
      </c>
      <c r="AF242">
        <f t="shared" si="75"/>
        <v>0</v>
      </c>
      <c r="AG242">
        <f t="shared" si="76"/>
        <v>0</v>
      </c>
      <c r="AH242">
        <f t="shared" si="77"/>
        <v>0</v>
      </c>
      <c r="AJ242" s="4" t="e">
        <f t="shared" si="63"/>
        <v>#DIV/0!</v>
      </c>
      <c r="AK242" s="4" t="e">
        <f t="shared" si="64"/>
        <v>#DIV/0!</v>
      </c>
      <c r="AL242" s="4" t="e">
        <f t="shared" si="65"/>
        <v>#DIV/0!</v>
      </c>
      <c r="AM242" s="4" t="e">
        <f t="shared" si="66"/>
        <v>#DIV/0!</v>
      </c>
      <c r="AN242" s="4" t="e">
        <f t="shared" si="67"/>
        <v>#DIV/0!</v>
      </c>
      <c r="AO242" s="4" t="e">
        <f t="shared" si="68"/>
        <v>#DIV/0!</v>
      </c>
      <c r="AP242" s="4" t="e">
        <f t="shared" si="69"/>
        <v>#DIV/0!</v>
      </c>
      <c r="AQ242" s="4" t="e">
        <f t="shared" si="70"/>
        <v>#DIV/0!</v>
      </c>
    </row>
    <row r="243" spans="1:43">
      <c r="A243">
        <v>91</v>
      </c>
      <c r="B243" t="s">
        <v>148</v>
      </c>
      <c r="C243" t="s">
        <v>33</v>
      </c>
      <c r="D243">
        <v>5000</v>
      </c>
      <c r="E243" t="s">
        <v>39</v>
      </c>
      <c r="F243">
        <v>3.58</v>
      </c>
      <c r="G243" t="s">
        <v>61</v>
      </c>
      <c r="O243" t="str">
        <f>IFERROR(AVERAGEIF(H243:N243,"&gt;0"),"")</f>
        <v/>
      </c>
      <c r="R243">
        <f>IF(H243=0,0,(H243-$P243))</f>
        <v>0</v>
      </c>
      <c r="S243">
        <f>IF(I243=0,0,(I243-$P243))</f>
        <v>0</v>
      </c>
      <c r="T243">
        <f>IF(J243=0,0,(J243-$P243))</f>
        <v>0</v>
      </c>
      <c r="U243">
        <f>IF(K243=0,0,(K243-$P243))</f>
        <v>0</v>
      </c>
      <c r="V243">
        <f>IF(L243=0,0,(L243-$P243))</f>
        <v>0</v>
      </c>
      <c r="W243">
        <f>IF(M243=0,0,(M243-$P243))</f>
        <v>0</v>
      </c>
      <c r="X243">
        <f>IF(N243=0,0,(N243-$P243))</f>
        <v>0</v>
      </c>
      <c r="Y243">
        <f>IFERROR(IF(O243=0,0,(O243-$P243)),0)</f>
        <v>0</v>
      </c>
      <c r="AA243">
        <f t="shared" si="62"/>
        <v>0</v>
      </c>
      <c r="AB243">
        <f t="shared" si="71"/>
        <v>0</v>
      </c>
      <c r="AC243">
        <f t="shared" si="72"/>
        <v>0</v>
      </c>
      <c r="AD243">
        <f t="shared" si="73"/>
        <v>0</v>
      </c>
      <c r="AE243">
        <f t="shared" si="74"/>
        <v>0</v>
      </c>
      <c r="AF243">
        <f t="shared" si="75"/>
        <v>0</v>
      </c>
      <c r="AG243">
        <f t="shared" si="76"/>
        <v>0</v>
      </c>
      <c r="AH243">
        <f t="shared" si="77"/>
        <v>0</v>
      </c>
      <c r="AJ243" s="4" t="e">
        <f t="shared" si="63"/>
        <v>#DIV/0!</v>
      </c>
      <c r="AK243" s="4" t="e">
        <f t="shared" si="64"/>
        <v>#DIV/0!</v>
      </c>
      <c r="AL243" s="4" t="e">
        <f t="shared" si="65"/>
        <v>#DIV/0!</v>
      </c>
      <c r="AM243" s="4" t="e">
        <f t="shared" si="66"/>
        <v>#DIV/0!</v>
      </c>
      <c r="AN243" s="4" t="e">
        <f t="shared" si="67"/>
        <v>#DIV/0!</v>
      </c>
      <c r="AO243" s="4" t="e">
        <f t="shared" si="68"/>
        <v>#DIV/0!</v>
      </c>
      <c r="AP243" s="4" t="e">
        <f t="shared" si="69"/>
        <v>#DIV/0!</v>
      </c>
      <c r="AQ243" s="4" t="e">
        <f t="shared" si="70"/>
        <v>#DIV/0!</v>
      </c>
    </row>
    <row r="244" spans="1:43">
      <c r="A244">
        <v>92</v>
      </c>
      <c r="B244" t="s">
        <v>149</v>
      </c>
      <c r="C244" t="s">
        <v>33</v>
      </c>
      <c r="D244">
        <v>5000</v>
      </c>
      <c r="E244" t="s">
        <v>27</v>
      </c>
      <c r="F244">
        <v>0</v>
      </c>
      <c r="G244" t="s">
        <v>28</v>
      </c>
      <c r="O244" t="str">
        <f>IFERROR(AVERAGEIF(H244:N244,"&gt;0"),"")</f>
        <v/>
      </c>
      <c r="R244">
        <f>IF(H244=0,0,(H244-$P244))</f>
        <v>0</v>
      </c>
      <c r="S244">
        <f>IF(I244=0,0,(I244-$P244))</f>
        <v>0</v>
      </c>
      <c r="T244">
        <f>IF(J244=0,0,(J244-$P244))</f>
        <v>0</v>
      </c>
      <c r="U244">
        <f>IF(K244=0,0,(K244-$P244))</f>
        <v>0</v>
      </c>
      <c r="V244">
        <f>IF(L244=0,0,(L244-$P244))</f>
        <v>0</v>
      </c>
      <c r="W244">
        <f>IF(M244=0,0,(M244-$P244))</f>
        <v>0</v>
      </c>
      <c r="X244">
        <f>IF(N244=0,0,(N244-$P244))</f>
        <v>0</v>
      </c>
      <c r="Y244">
        <f>IFERROR(IF(O244=0,0,(O244-$P244)),0)</f>
        <v>0</v>
      </c>
      <c r="AA244">
        <f t="shared" si="62"/>
        <v>0</v>
      </c>
      <c r="AB244">
        <f t="shared" si="71"/>
        <v>0</v>
      </c>
      <c r="AC244">
        <f t="shared" si="72"/>
        <v>0</v>
      </c>
      <c r="AD244">
        <f t="shared" si="73"/>
        <v>0</v>
      </c>
      <c r="AE244">
        <f t="shared" si="74"/>
        <v>0</v>
      </c>
      <c r="AF244">
        <f t="shared" si="75"/>
        <v>0</v>
      </c>
      <c r="AG244">
        <f t="shared" si="76"/>
        <v>0</v>
      </c>
      <c r="AH244">
        <f t="shared" si="77"/>
        <v>0</v>
      </c>
      <c r="AJ244" s="4" t="e">
        <f t="shared" si="63"/>
        <v>#DIV/0!</v>
      </c>
      <c r="AK244" s="4" t="e">
        <f t="shared" si="64"/>
        <v>#DIV/0!</v>
      </c>
      <c r="AL244" s="4" t="e">
        <f t="shared" si="65"/>
        <v>#DIV/0!</v>
      </c>
      <c r="AM244" s="4" t="e">
        <f t="shared" si="66"/>
        <v>#DIV/0!</v>
      </c>
      <c r="AN244" s="4" t="e">
        <f t="shared" si="67"/>
        <v>#DIV/0!</v>
      </c>
      <c r="AO244" s="4" t="e">
        <f t="shared" si="68"/>
        <v>#DIV/0!</v>
      </c>
      <c r="AP244" s="4" t="e">
        <f t="shared" si="69"/>
        <v>#DIV/0!</v>
      </c>
      <c r="AQ244" s="4" t="e">
        <f t="shared" si="70"/>
        <v>#DIV/0!</v>
      </c>
    </row>
    <row r="245" spans="1:43">
      <c r="A245">
        <v>93</v>
      </c>
      <c r="B245" t="s">
        <v>150</v>
      </c>
      <c r="C245" t="s">
        <v>33</v>
      </c>
      <c r="D245">
        <v>5000</v>
      </c>
      <c r="E245" t="s">
        <v>78</v>
      </c>
      <c r="F245">
        <v>0</v>
      </c>
      <c r="G245" t="s">
        <v>126</v>
      </c>
      <c r="O245" t="str">
        <f>IFERROR(AVERAGEIF(H245:N245,"&gt;0"),"")</f>
        <v/>
      </c>
      <c r="R245">
        <f>IF(H245=0,0,(H245-$P245))</f>
        <v>0</v>
      </c>
      <c r="S245">
        <f>IF(I245=0,0,(I245-$P245))</f>
        <v>0</v>
      </c>
      <c r="T245">
        <f>IF(J245=0,0,(J245-$P245))</f>
        <v>0</v>
      </c>
      <c r="U245">
        <f>IF(K245=0,0,(K245-$P245))</f>
        <v>0</v>
      </c>
      <c r="V245">
        <f>IF(L245=0,0,(L245-$P245))</f>
        <v>0</v>
      </c>
      <c r="W245">
        <f>IF(M245=0,0,(M245-$P245))</f>
        <v>0</v>
      </c>
      <c r="X245">
        <f>IF(N245=0,0,(N245-$P245))</f>
        <v>0</v>
      </c>
      <c r="Y245">
        <f>IFERROR(IF(O245=0,0,(O245-$P245)),0)</f>
        <v>0</v>
      </c>
      <c r="AA245">
        <f t="shared" si="62"/>
        <v>0</v>
      </c>
      <c r="AB245">
        <f t="shared" si="71"/>
        <v>0</v>
      </c>
      <c r="AC245">
        <f t="shared" si="72"/>
        <v>0</v>
      </c>
      <c r="AD245">
        <f t="shared" si="73"/>
        <v>0</v>
      </c>
      <c r="AE245">
        <f t="shared" si="74"/>
        <v>0</v>
      </c>
      <c r="AF245">
        <f t="shared" si="75"/>
        <v>0</v>
      </c>
      <c r="AG245">
        <f t="shared" si="76"/>
        <v>0</v>
      </c>
      <c r="AH245">
        <f t="shared" si="77"/>
        <v>0</v>
      </c>
      <c r="AJ245" s="4" t="e">
        <f t="shared" si="63"/>
        <v>#DIV/0!</v>
      </c>
      <c r="AK245" s="4" t="e">
        <f t="shared" si="64"/>
        <v>#DIV/0!</v>
      </c>
      <c r="AL245" s="4" t="e">
        <f t="shared" si="65"/>
        <v>#DIV/0!</v>
      </c>
      <c r="AM245" s="4" t="e">
        <f t="shared" si="66"/>
        <v>#DIV/0!</v>
      </c>
      <c r="AN245" s="4" t="e">
        <f t="shared" si="67"/>
        <v>#DIV/0!</v>
      </c>
      <c r="AO245" s="4" t="e">
        <f t="shared" si="68"/>
        <v>#DIV/0!</v>
      </c>
      <c r="AP245" s="4" t="e">
        <f t="shared" si="69"/>
        <v>#DIV/0!</v>
      </c>
      <c r="AQ245" s="4" t="e">
        <f t="shared" si="70"/>
        <v>#DIV/0!</v>
      </c>
    </row>
    <row r="246" spans="1:43">
      <c r="A246">
        <v>94</v>
      </c>
      <c r="B246" t="s">
        <v>151</v>
      </c>
      <c r="C246" t="s">
        <v>33</v>
      </c>
      <c r="D246">
        <v>5000</v>
      </c>
      <c r="E246" t="s">
        <v>22</v>
      </c>
      <c r="F246">
        <v>0</v>
      </c>
      <c r="G246" t="s">
        <v>23</v>
      </c>
      <c r="O246" t="str">
        <f>IFERROR(AVERAGEIF(H246:N246,"&gt;0"),"")</f>
        <v/>
      </c>
      <c r="R246">
        <f>IF(H246=0,0,(H246-$P246))</f>
        <v>0</v>
      </c>
      <c r="S246">
        <f>IF(I246=0,0,(I246-$P246))</f>
        <v>0</v>
      </c>
      <c r="T246">
        <f>IF(J246=0,0,(J246-$P246))</f>
        <v>0</v>
      </c>
      <c r="U246">
        <f>IF(K246=0,0,(K246-$P246))</f>
        <v>0</v>
      </c>
      <c r="V246">
        <f>IF(L246=0,0,(L246-$P246))</f>
        <v>0</v>
      </c>
      <c r="W246">
        <f>IF(M246=0,0,(M246-$P246))</f>
        <v>0</v>
      </c>
      <c r="X246">
        <f>IF(N246=0,0,(N246-$P246))</f>
        <v>0</v>
      </c>
      <c r="Y246">
        <f>IFERROR(IF(O246=0,0,(O246-$P246)),0)</f>
        <v>0</v>
      </c>
      <c r="AA246">
        <f t="shared" si="62"/>
        <v>0</v>
      </c>
      <c r="AB246">
        <f t="shared" si="71"/>
        <v>0</v>
      </c>
      <c r="AC246">
        <f t="shared" si="72"/>
        <v>0</v>
      </c>
      <c r="AD246">
        <f t="shared" si="73"/>
        <v>0</v>
      </c>
      <c r="AE246">
        <f t="shared" si="74"/>
        <v>0</v>
      </c>
      <c r="AF246">
        <f t="shared" si="75"/>
        <v>0</v>
      </c>
      <c r="AG246">
        <f t="shared" si="76"/>
        <v>0</v>
      </c>
      <c r="AH246">
        <f t="shared" si="77"/>
        <v>0</v>
      </c>
      <c r="AJ246" s="4" t="e">
        <f t="shared" si="63"/>
        <v>#DIV/0!</v>
      </c>
      <c r="AK246" s="4" t="e">
        <f t="shared" si="64"/>
        <v>#DIV/0!</v>
      </c>
      <c r="AL246" s="4" t="e">
        <f t="shared" si="65"/>
        <v>#DIV/0!</v>
      </c>
      <c r="AM246" s="4" t="e">
        <f t="shared" si="66"/>
        <v>#DIV/0!</v>
      </c>
      <c r="AN246" s="4" t="e">
        <f t="shared" si="67"/>
        <v>#DIV/0!</v>
      </c>
      <c r="AO246" s="4" t="e">
        <f t="shared" si="68"/>
        <v>#DIV/0!</v>
      </c>
      <c r="AP246" s="4" t="e">
        <f t="shared" si="69"/>
        <v>#DIV/0!</v>
      </c>
      <c r="AQ246" s="4" t="e">
        <f t="shared" si="70"/>
        <v>#DIV/0!</v>
      </c>
    </row>
    <row r="247" spans="1:43">
      <c r="A247">
        <v>95</v>
      </c>
      <c r="B247" t="s">
        <v>152</v>
      </c>
      <c r="C247" t="s">
        <v>33</v>
      </c>
      <c r="D247">
        <v>5000</v>
      </c>
      <c r="E247" t="s">
        <v>92</v>
      </c>
      <c r="F247">
        <v>-0.2</v>
      </c>
      <c r="G247" t="s">
        <v>99</v>
      </c>
      <c r="N247">
        <v>1.1115999999999999</v>
      </c>
      <c r="O247">
        <f>IFERROR(AVERAGEIF(H247:N247,"&gt;0"),"")</f>
        <v>1.1115999999999999</v>
      </c>
      <c r="R247">
        <f>IF(H247=0,0,(H247-$P247))</f>
        <v>0</v>
      </c>
      <c r="S247">
        <f>IF(I247=0,0,(I247-$P247))</f>
        <v>0</v>
      </c>
      <c r="T247">
        <f>IF(J247=0,0,(J247-$P247))</f>
        <v>0</v>
      </c>
      <c r="U247">
        <f>IF(K247=0,0,(K247-$P247))</f>
        <v>0</v>
      </c>
      <c r="V247">
        <f>IF(L247=0,0,(L247-$P247))</f>
        <v>0</v>
      </c>
      <c r="W247">
        <f>IF(M247=0,0,(M247-$P247))</f>
        <v>0</v>
      </c>
      <c r="X247">
        <f>IF(N247=0,0,(N247-$P247))</f>
        <v>1.1115999999999999</v>
      </c>
      <c r="Y247">
        <f>IFERROR(IF(O247=0,0,(O247-$P247)),0)</f>
        <v>1.1115999999999999</v>
      </c>
      <c r="AA247">
        <f t="shared" si="62"/>
        <v>0</v>
      </c>
      <c r="AB247">
        <f t="shared" si="71"/>
        <v>0</v>
      </c>
      <c r="AC247">
        <f t="shared" si="72"/>
        <v>0</v>
      </c>
      <c r="AD247">
        <f t="shared" si="73"/>
        <v>0</v>
      </c>
      <c r="AE247">
        <f t="shared" si="74"/>
        <v>0</v>
      </c>
      <c r="AF247">
        <f t="shared" si="75"/>
        <v>0</v>
      </c>
      <c r="AG247">
        <f t="shared" si="76"/>
        <v>1.1115999999999999</v>
      </c>
      <c r="AH247">
        <f t="shared" si="77"/>
        <v>1.1115999999999999</v>
      </c>
      <c r="AJ247" s="4" t="e">
        <f t="shared" si="63"/>
        <v>#DIV/0!</v>
      </c>
      <c r="AK247" s="4" t="e">
        <f t="shared" si="64"/>
        <v>#DIV/0!</v>
      </c>
      <c r="AL247" s="4" t="e">
        <f t="shared" si="65"/>
        <v>#DIV/0!</v>
      </c>
      <c r="AM247" s="4" t="e">
        <f t="shared" si="66"/>
        <v>#DIV/0!</v>
      </c>
      <c r="AN247" s="4" t="e">
        <f t="shared" si="67"/>
        <v>#DIV/0!</v>
      </c>
      <c r="AO247" s="4" t="e">
        <f t="shared" si="68"/>
        <v>#DIV/0!</v>
      </c>
      <c r="AP247" s="4" t="e">
        <f t="shared" si="69"/>
        <v>#DIV/0!</v>
      </c>
      <c r="AQ247" s="4" t="e">
        <f t="shared" si="70"/>
        <v>#DIV/0!</v>
      </c>
    </row>
    <row r="248" spans="1:43">
      <c r="A248">
        <v>96</v>
      </c>
      <c r="B248" t="s">
        <v>153</v>
      </c>
      <c r="C248" t="s">
        <v>33</v>
      </c>
      <c r="D248">
        <v>5000</v>
      </c>
      <c r="E248" t="s">
        <v>19</v>
      </c>
      <c r="F248">
        <v>0</v>
      </c>
      <c r="G248" t="s">
        <v>118</v>
      </c>
      <c r="O248" t="str">
        <f>IFERROR(AVERAGEIF(H248:N248,"&gt;0"),"")</f>
        <v/>
      </c>
      <c r="R248">
        <f>IF(H248=0,0,(H248-$P248))</f>
        <v>0</v>
      </c>
      <c r="S248">
        <f>IF(I248=0,0,(I248-$P248))</f>
        <v>0</v>
      </c>
      <c r="T248">
        <f>IF(J248=0,0,(J248-$P248))</f>
        <v>0</v>
      </c>
      <c r="U248">
        <f>IF(K248=0,0,(K248-$P248))</f>
        <v>0</v>
      </c>
      <c r="V248">
        <f>IF(L248=0,0,(L248-$P248))</f>
        <v>0</v>
      </c>
      <c r="W248">
        <f>IF(M248=0,0,(M248-$P248))</f>
        <v>0</v>
      </c>
      <c r="X248">
        <f>IF(N248=0,0,(N248-$P248))</f>
        <v>0</v>
      </c>
      <c r="Y248">
        <f>IFERROR(IF(O248=0,0,(O248-$P248)),0)</f>
        <v>0</v>
      </c>
      <c r="AA248">
        <f t="shared" si="62"/>
        <v>0</v>
      </c>
      <c r="AB248">
        <f t="shared" si="71"/>
        <v>0</v>
      </c>
      <c r="AC248">
        <f t="shared" si="72"/>
        <v>0</v>
      </c>
      <c r="AD248">
        <f t="shared" si="73"/>
        <v>0</v>
      </c>
      <c r="AE248">
        <f t="shared" si="74"/>
        <v>0</v>
      </c>
      <c r="AF248">
        <f t="shared" si="75"/>
        <v>0</v>
      </c>
      <c r="AG248">
        <f t="shared" si="76"/>
        <v>0</v>
      </c>
      <c r="AH248">
        <f t="shared" si="77"/>
        <v>0</v>
      </c>
      <c r="AJ248" s="4" t="e">
        <f t="shared" si="63"/>
        <v>#DIV/0!</v>
      </c>
      <c r="AK248" s="4" t="e">
        <f t="shared" si="64"/>
        <v>#DIV/0!</v>
      </c>
      <c r="AL248" s="4" t="e">
        <f t="shared" si="65"/>
        <v>#DIV/0!</v>
      </c>
      <c r="AM248" s="4" t="e">
        <f t="shared" si="66"/>
        <v>#DIV/0!</v>
      </c>
      <c r="AN248" s="4" t="e">
        <f t="shared" si="67"/>
        <v>#DIV/0!</v>
      </c>
      <c r="AO248" s="4" t="e">
        <f t="shared" si="68"/>
        <v>#DIV/0!</v>
      </c>
      <c r="AP248" s="4" t="e">
        <f t="shared" si="69"/>
        <v>#DIV/0!</v>
      </c>
      <c r="AQ248" s="4" t="e">
        <f t="shared" si="70"/>
        <v>#DIV/0!</v>
      </c>
    </row>
    <row r="249" spans="1:43">
      <c r="A249">
        <v>97</v>
      </c>
      <c r="B249" t="s">
        <v>154</v>
      </c>
      <c r="C249" t="s">
        <v>33</v>
      </c>
      <c r="D249">
        <v>5000</v>
      </c>
      <c r="E249" t="s">
        <v>16</v>
      </c>
      <c r="F249">
        <v>-0.4</v>
      </c>
      <c r="G249" t="s">
        <v>17</v>
      </c>
      <c r="O249" t="str">
        <f>IFERROR(AVERAGEIF(H249:N249,"&gt;0"),"")</f>
        <v/>
      </c>
      <c r="R249">
        <f>IF(H249=0,0,(H249-$P249))</f>
        <v>0</v>
      </c>
      <c r="S249">
        <f>IF(I249=0,0,(I249-$P249))</f>
        <v>0</v>
      </c>
      <c r="T249">
        <f>IF(J249=0,0,(J249-$P249))</f>
        <v>0</v>
      </c>
      <c r="U249">
        <f>IF(K249=0,0,(K249-$P249))</f>
        <v>0</v>
      </c>
      <c r="V249">
        <f>IF(L249=0,0,(L249-$P249))</f>
        <v>0</v>
      </c>
      <c r="W249">
        <f>IF(M249=0,0,(M249-$P249))</f>
        <v>0</v>
      </c>
      <c r="X249">
        <f>IF(N249=0,0,(N249-$P249))</f>
        <v>0</v>
      </c>
      <c r="Y249">
        <f>IFERROR(IF(O249=0,0,(O249-$P249)),0)</f>
        <v>0</v>
      </c>
      <c r="AA249">
        <f t="shared" si="62"/>
        <v>0</v>
      </c>
      <c r="AB249">
        <f t="shared" si="71"/>
        <v>0</v>
      </c>
      <c r="AC249">
        <f t="shared" si="72"/>
        <v>0</v>
      </c>
      <c r="AD249">
        <f t="shared" si="73"/>
        <v>0</v>
      </c>
      <c r="AE249">
        <f t="shared" si="74"/>
        <v>0</v>
      </c>
      <c r="AF249">
        <f t="shared" si="75"/>
        <v>0</v>
      </c>
      <c r="AG249">
        <f t="shared" si="76"/>
        <v>0</v>
      </c>
      <c r="AH249">
        <f t="shared" si="77"/>
        <v>0</v>
      </c>
      <c r="AJ249" s="4" t="e">
        <f t="shared" si="63"/>
        <v>#DIV/0!</v>
      </c>
      <c r="AK249" s="4" t="e">
        <f t="shared" si="64"/>
        <v>#DIV/0!</v>
      </c>
      <c r="AL249" s="4" t="e">
        <f t="shared" si="65"/>
        <v>#DIV/0!</v>
      </c>
      <c r="AM249" s="4" t="e">
        <f t="shared" si="66"/>
        <v>#DIV/0!</v>
      </c>
      <c r="AN249" s="4" t="e">
        <f t="shared" si="67"/>
        <v>#DIV/0!</v>
      </c>
      <c r="AO249" s="4" t="e">
        <f t="shared" si="68"/>
        <v>#DIV/0!</v>
      </c>
      <c r="AP249" s="4" t="e">
        <f t="shared" si="69"/>
        <v>#DIV/0!</v>
      </c>
      <c r="AQ249" s="4" t="e">
        <f t="shared" si="70"/>
        <v>#DIV/0!</v>
      </c>
    </row>
    <row r="250" spans="1:43">
      <c r="A250">
        <v>98</v>
      </c>
      <c r="B250" t="s">
        <v>155</v>
      </c>
      <c r="C250" t="s">
        <v>33</v>
      </c>
      <c r="D250">
        <v>5000</v>
      </c>
      <c r="E250" t="s">
        <v>85</v>
      </c>
      <c r="F250">
        <v>0</v>
      </c>
      <c r="G250" t="s">
        <v>86</v>
      </c>
      <c r="N250">
        <v>1.0988</v>
      </c>
      <c r="O250">
        <f>IFERROR(AVERAGEIF(H250:N250,"&gt;0"),"")</f>
        <v>1.0988</v>
      </c>
      <c r="R250">
        <f>IF(H250=0,0,(H250-$P250))</f>
        <v>0</v>
      </c>
      <c r="S250">
        <f>IF(I250=0,0,(I250-$P250))</f>
        <v>0</v>
      </c>
      <c r="T250">
        <f>IF(J250=0,0,(J250-$P250))</f>
        <v>0</v>
      </c>
      <c r="U250">
        <f>IF(K250=0,0,(K250-$P250))</f>
        <v>0</v>
      </c>
      <c r="V250">
        <f>IF(L250=0,0,(L250-$P250))</f>
        <v>0</v>
      </c>
      <c r="W250">
        <f>IF(M250=0,0,(M250-$P250))</f>
        <v>0</v>
      </c>
      <c r="X250">
        <f>IF(N250=0,0,(N250-$P250))</f>
        <v>1.0988</v>
      </c>
      <c r="Y250">
        <f>IFERROR(IF(O250=0,0,(O250-$P250)),0)</f>
        <v>1.0988</v>
      </c>
      <c r="AA250">
        <f t="shared" si="62"/>
        <v>0</v>
      </c>
      <c r="AB250">
        <f t="shared" si="71"/>
        <v>0</v>
      </c>
      <c r="AC250">
        <f t="shared" si="72"/>
        <v>0</v>
      </c>
      <c r="AD250">
        <f t="shared" si="73"/>
        <v>0</v>
      </c>
      <c r="AE250">
        <f t="shared" si="74"/>
        <v>0</v>
      </c>
      <c r="AF250">
        <f t="shared" si="75"/>
        <v>0</v>
      </c>
      <c r="AG250">
        <f t="shared" si="76"/>
        <v>1.0988</v>
      </c>
      <c r="AH250">
        <f t="shared" si="77"/>
        <v>1.0988</v>
      </c>
      <c r="AJ250" s="4" t="e">
        <f t="shared" si="63"/>
        <v>#DIV/0!</v>
      </c>
      <c r="AK250" s="4" t="e">
        <f t="shared" si="64"/>
        <v>#DIV/0!</v>
      </c>
      <c r="AL250" s="4" t="e">
        <f t="shared" si="65"/>
        <v>#DIV/0!</v>
      </c>
      <c r="AM250" s="4" t="e">
        <f t="shared" si="66"/>
        <v>#DIV/0!</v>
      </c>
      <c r="AN250" s="4" t="e">
        <f t="shared" si="67"/>
        <v>#DIV/0!</v>
      </c>
      <c r="AO250" s="4" t="e">
        <f t="shared" si="68"/>
        <v>#DIV/0!</v>
      </c>
      <c r="AP250" s="4" t="e">
        <f t="shared" si="69"/>
        <v>#DIV/0!</v>
      </c>
      <c r="AQ250" s="4" t="e">
        <f t="shared" si="70"/>
        <v>#DIV/0!</v>
      </c>
    </row>
    <row r="251" spans="1:43">
      <c r="A251">
        <v>99</v>
      </c>
      <c r="B251" t="s">
        <v>156</v>
      </c>
      <c r="C251" t="s">
        <v>33</v>
      </c>
      <c r="D251">
        <v>5000</v>
      </c>
      <c r="E251" t="s">
        <v>19</v>
      </c>
      <c r="F251">
        <v>0</v>
      </c>
      <c r="G251" t="s">
        <v>20</v>
      </c>
      <c r="O251" t="str">
        <f>IFERROR(AVERAGEIF(H251:N251,"&gt;0"),"")</f>
        <v/>
      </c>
      <c r="R251">
        <f>IF(H251=0,0,(H251-$P251))</f>
        <v>0</v>
      </c>
      <c r="S251">
        <f>IF(I251=0,0,(I251-$P251))</f>
        <v>0</v>
      </c>
      <c r="T251">
        <f>IF(J251=0,0,(J251-$P251))</f>
        <v>0</v>
      </c>
      <c r="U251">
        <f>IF(K251=0,0,(K251-$P251))</f>
        <v>0</v>
      </c>
      <c r="V251">
        <f>IF(L251=0,0,(L251-$P251))</f>
        <v>0</v>
      </c>
      <c r="W251">
        <f>IF(M251=0,0,(M251-$P251))</f>
        <v>0</v>
      </c>
      <c r="X251">
        <f>IF(N251=0,0,(N251-$P251))</f>
        <v>0</v>
      </c>
      <c r="Y251">
        <f>IFERROR(IF(O251=0,0,(O251-$P251)),0)</f>
        <v>0</v>
      </c>
      <c r="AA251">
        <f t="shared" si="62"/>
        <v>0</v>
      </c>
      <c r="AB251">
        <f t="shared" si="71"/>
        <v>0</v>
      </c>
      <c r="AC251">
        <f t="shared" si="72"/>
        <v>0</v>
      </c>
      <c r="AD251">
        <f t="shared" si="73"/>
        <v>0</v>
      </c>
      <c r="AE251">
        <f t="shared" si="74"/>
        <v>0</v>
      </c>
      <c r="AF251">
        <f t="shared" si="75"/>
        <v>0</v>
      </c>
      <c r="AG251">
        <f t="shared" si="76"/>
        <v>0</v>
      </c>
      <c r="AH251">
        <f t="shared" si="77"/>
        <v>0</v>
      </c>
      <c r="AJ251" s="4" t="e">
        <f t="shared" si="63"/>
        <v>#DIV/0!</v>
      </c>
      <c r="AK251" s="4" t="e">
        <f t="shared" si="64"/>
        <v>#DIV/0!</v>
      </c>
      <c r="AL251" s="4" t="e">
        <f t="shared" si="65"/>
        <v>#DIV/0!</v>
      </c>
      <c r="AM251" s="4" t="e">
        <f t="shared" si="66"/>
        <v>#DIV/0!</v>
      </c>
      <c r="AN251" s="4" t="e">
        <f t="shared" si="67"/>
        <v>#DIV/0!</v>
      </c>
      <c r="AO251" s="4" t="e">
        <f t="shared" si="68"/>
        <v>#DIV/0!</v>
      </c>
      <c r="AP251" s="4" t="e">
        <f t="shared" si="69"/>
        <v>#DIV/0!</v>
      </c>
      <c r="AQ251" s="4" t="e">
        <f t="shared" si="70"/>
        <v>#DIV/0!</v>
      </c>
    </row>
    <row r="252" spans="1:43">
      <c r="A252">
        <v>100</v>
      </c>
      <c r="B252" t="s">
        <v>157</v>
      </c>
      <c r="C252" t="s">
        <v>33</v>
      </c>
      <c r="D252">
        <v>5000</v>
      </c>
      <c r="E252" t="s">
        <v>85</v>
      </c>
      <c r="F252">
        <v>0</v>
      </c>
      <c r="G252" t="s">
        <v>86</v>
      </c>
      <c r="O252" t="str">
        <f>IFERROR(AVERAGEIF(H252:N252,"&gt;0"),"")</f>
        <v/>
      </c>
      <c r="R252">
        <f>IF(H252=0,0,(H252-$P252))</f>
        <v>0</v>
      </c>
      <c r="S252">
        <f>IF(I252=0,0,(I252-$P252))</f>
        <v>0</v>
      </c>
      <c r="T252">
        <f>IF(J252=0,0,(J252-$P252))</f>
        <v>0</v>
      </c>
      <c r="U252">
        <f>IF(K252=0,0,(K252-$P252))</f>
        <v>0</v>
      </c>
      <c r="V252">
        <f>IF(L252=0,0,(L252-$P252))</f>
        <v>0</v>
      </c>
      <c r="W252">
        <f>IF(M252=0,0,(M252-$P252))</f>
        <v>0</v>
      </c>
      <c r="X252">
        <f>IF(N252=0,0,(N252-$P252))</f>
        <v>0</v>
      </c>
      <c r="Y252">
        <f>IFERROR(IF(O252=0,0,(O252-$P252)),0)</f>
        <v>0</v>
      </c>
      <c r="AA252">
        <f t="shared" si="62"/>
        <v>0</v>
      </c>
      <c r="AB252">
        <f t="shared" si="71"/>
        <v>0</v>
      </c>
      <c r="AC252">
        <f t="shared" si="72"/>
        <v>0</v>
      </c>
      <c r="AD252">
        <f t="shared" si="73"/>
        <v>0</v>
      </c>
      <c r="AE252">
        <f t="shared" si="74"/>
        <v>0</v>
      </c>
      <c r="AF252">
        <f t="shared" si="75"/>
        <v>0</v>
      </c>
      <c r="AG252">
        <f t="shared" si="76"/>
        <v>0</v>
      </c>
      <c r="AH252">
        <f t="shared" si="77"/>
        <v>0</v>
      </c>
      <c r="AJ252" s="4" t="e">
        <f t="shared" si="63"/>
        <v>#DIV/0!</v>
      </c>
      <c r="AK252" s="4" t="e">
        <f t="shared" si="64"/>
        <v>#DIV/0!</v>
      </c>
      <c r="AL252" s="4" t="e">
        <f t="shared" si="65"/>
        <v>#DIV/0!</v>
      </c>
      <c r="AM252" s="4" t="e">
        <f t="shared" si="66"/>
        <v>#DIV/0!</v>
      </c>
      <c r="AN252" s="4" t="e">
        <f t="shared" si="67"/>
        <v>#DIV/0!</v>
      </c>
      <c r="AO252" s="4" t="e">
        <f t="shared" si="68"/>
        <v>#DIV/0!</v>
      </c>
      <c r="AP252" s="4" t="e">
        <f t="shared" si="69"/>
        <v>#DIV/0!</v>
      </c>
      <c r="AQ252" s="4" t="e">
        <f t="shared" si="70"/>
        <v>#DIV/0!</v>
      </c>
    </row>
    <row r="253" spans="1:43">
      <c r="A253">
        <v>101</v>
      </c>
      <c r="B253" t="s">
        <v>158</v>
      </c>
      <c r="C253" t="s">
        <v>33</v>
      </c>
      <c r="D253">
        <v>5000</v>
      </c>
      <c r="E253" t="s">
        <v>30</v>
      </c>
      <c r="F253">
        <v>11.68</v>
      </c>
      <c r="G253" t="s">
        <v>71</v>
      </c>
      <c r="O253" t="str">
        <f>IFERROR(AVERAGEIF(H253:N253,"&gt;0"),"")</f>
        <v/>
      </c>
      <c r="R253">
        <f>IF(H253=0,0,(H253-$P253))</f>
        <v>0</v>
      </c>
      <c r="S253">
        <f>IF(I253=0,0,(I253-$P253))</f>
        <v>0</v>
      </c>
      <c r="T253">
        <f>IF(J253=0,0,(J253-$P253))</f>
        <v>0</v>
      </c>
      <c r="U253">
        <f>IF(K253=0,0,(K253-$P253))</f>
        <v>0</v>
      </c>
      <c r="V253">
        <f>IF(L253=0,0,(L253-$P253))</f>
        <v>0</v>
      </c>
      <c r="W253">
        <f>IF(M253=0,0,(M253-$P253))</f>
        <v>0</v>
      </c>
      <c r="X253">
        <f>IF(N253=0,0,(N253-$P253))</f>
        <v>0</v>
      </c>
      <c r="Y253">
        <f>IFERROR(IF(O253=0,0,(O253-$P253)),0)</f>
        <v>0</v>
      </c>
      <c r="AA253">
        <f t="shared" si="62"/>
        <v>0</v>
      </c>
      <c r="AB253">
        <f t="shared" si="71"/>
        <v>0</v>
      </c>
      <c r="AC253">
        <f t="shared" si="72"/>
        <v>0</v>
      </c>
      <c r="AD253">
        <f t="shared" si="73"/>
        <v>0</v>
      </c>
      <c r="AE253">
        <f t="shared" si="74"/>
        <v>0</v>
      </c>
      <c r="AF253">
        <f t="shared" si="75"/>
        <v>0</v>
      </c>
      <c r="AG253">
        <f t="shared" si="76"/>
        <v>0</v>
      </c>
      <c r="AH253">
        <f t="shared" si="77"/>
        <v>0</v>
      </c>
      <c r="AJ253" s="4" t="e">
        <f t="shared" si="63"/>
        <v>#DIV/0!</v>
      </c>
      <c r="AK253" s="4" t="e">
        <f t="shared" si="64"/>
        <v>#DIV/0!</v>
      </c>
      <c r="AL253" s="4" t="e">
        <f t="shared" si="65"/>
        <v>#DIV/0!</v>
      </c>
      <c r="AM253" s="4" t="e">
        <f t="shared" si="66"/>
        <v>#DIV/0!</v>
      </c>
      <c r="AN253" s="4" t="e">
        <f t="shared" si="67"/>
        <v>#DIV/0!</v>
      </c>
      <c r="AO253" s="4" t="e">
        <f t="shared" si="68"/>
        <v>#DIV/0!</v>
      </c>
      <c r="AP253" s="4" t="e">
        <f t="shared" si="69"/>
        <v>#DIV/0!</v>
      </c>
      <c r="AQ253" s="4" t="e">
        <f t="shared" si="70"/>
        <v>#DIV/0!</v>
      </c>
    </row>
    <row r="254" spans="1:43">
      <c r="A254">
        <v>102</v>
      </c>
      <c r="B254" t="s">
        <v>159</v>
      </c>
      <c r="C254" t="s">
        <v>33</v>
      </c>
      <c r="D254">
        <v>5000</v>
      </c>
      <c r="E254" t="s">
        <v>48</v>
      </c>
      <c r="F254">
        <v>0</v>
      </c>
      <c r="G254" t="s">
        <v>66</v>
      </c>
      <c r="O254" t="str">
        <f>IFERROR(AVERAGEIF(H254:N254,"&gt;0"),"")</f>
        <v/>
      </c>
      <c r="R254">
        <f>IF(H254=0,0,(H254-$P254))</f>
        <v>0</v>
      </c>
      <c r="S254">
        <f>IF(I254=0,0,(I254-$P254))</f>
        <v>0</v>
      </c>
      <c r="T254">
        <f>IF(J254=0,0,(J254-$P254))</f>
        <v>0</v>
      </c>
      <c r="U254">
        <f>IF(K254=0,0,(K254-$P254))</f>
        <v>0</v>
      </c>
      <c r="V254">
        <f>IF(L254=0,0,(L254-$P254))</f>
        <v>0</v>
      </c>
      <c r="W254">
        <f>IF(M254=0,0,(M254-$P254))</f>
        <v>0</v>
      </c>
      <c r="X254">
        <f>IF(N254=0,0,(N254-$P254))</f>
        <v>0</v>
      </c>
      <c r="Y254">
        <f>IFERROR(IF(O254=0,0,(O254-$P254)),0)</f>
        <v>0</v>
      </c>
      <c r="AA254">
        <f t="shared" si="62"/>
        <v>0</v>
      </c>
      <c r="AB254">
        <f t="shared" si="71"/>
        <v>0</v>
      </c>
      <c r="AC254">
        <f t="shared" si="72"/>
        <v>0</v>
      </c>
      <c r="AD254">
        <f t="shared" si="73"/>
        <v>0</v>
      </c>
      <c r="AE254">
        <f t="shared" si="74"/>
        <v>0</v>
      </c>
      <c r="AF254">
        <f t="shared" si="75"/>
        <v>0</v>
      </c>
      <c r="AG254">
        <f t="shared" si="76"/>
        <v>0</v>
      </c>
      <c r="AH254">
        <f t="shared" si="77"/>
        <v>0</v>
      </c>
      <c r="AJ254" s="4" t="e">
        <f t="shared" si="63"/>
        <v>#DIV/0!</v>
      </c>
      <c r="AK254" s="4" t="e">
        <f t="shared" si="64"/>
        <v>#DIV/0!</v>
      </c>
      <c r="AL254" s="4" t="e">
        <f t="shared" si="65"/>
        <v>#DIV/0!</v>
      </c>
      <c r="AM254" s="4" t="e">
        <f t="shared" si="66"/>
        <v>#DIV/0!</v>
      </c>
      <c r="AN254" s="4" t="e">
        <f t="shared" si="67"/>
        <v>#DIV/0!</v>
      </c>
      <c r="AO254" s="4" t="e">
        <f t="shared" si="68"/>
        <v>#DIV/0!</v>
      </c>
      <c r="AP254" s="4" t="e">
        <f t="shared" si="69"/>
        <v>#DIV/0!</v>
      </c>
      <c r="AQ254" s="4" t="e">
        <f t="shared" si="70"/>
        <v>#DIV/0!</v>
      </c>
    </row>
    <row r="255" spans="1:43">
      <c r="A255">
        <v>103</v>
      </c>
      <c r="B255" t="s">
        <v>160</v>
      </c>
      <c r="C255" t="s">
        <v>33</v>
      </c>
      <c r="D255">
        <v>5000</v>
      </c>
      <c r="E255" t="s">
        <v>92</v>
      </c>
      <c r="F255">
        <v>-0.5</v>
      </c>
      <c r="G255" t="s">
        <v>93</v>
      </c>
      <c r="O255" t="str">
        <f>IFERROR(AVERAGEIF(H255:N255,"&gt;0"),"")</f>
        <v/>
      </c>
      <c r="R255">
        <f>IF(H255=0,0,(H255-$P255))</f>
        <v>0</v>
      </c>
      <c r="S255">
        <f>IF(I255=0,0,(I255-$P255))</f>
        <v>0</v>
      </c>
      <c r="T255">
        <f>IF(J255=0,0,(J255-$P255))</f>
        <v>0</v>
      </c>
      <c r="U255">
        <f>IF(K255=0,0,(K255-$P255))</f>
        <v>0</v>
      </c>
      <c r="V255">
        <f>IF(L255=0,0,(L255-$P255))</f>
        <v>0</v>
      </c>
      <c r="W255">
        <f>IF(M255=0,0,(M255-$P255))</f>
        <v>0</v>
      </c>
      <c r="X255">
        <f>IF(N255=0,0,(N255-$P255))</f>
        <v>0</v>
      </c>
      <c r="Y255">
        <f>IFERROR(IF(O255=0,0,(O255-$P255)),0)</f>
        <v>0</v>
      </c>
      <c r="AA255">
        <f t="shared" si="62"/>
        <v>0</v>
      </c>
      <c r="AB255">
        <f t="shared" si="71"/>
        <v>0</v>
      </c>
      <c r="AC255">
        <f t="shared" si="72"/>
        <v>0</v>
      </c>
      <c r="AD255">
        <f t="shared" si="73"/>
        <v>0</v>
      </c>
      <c r="AE255">
        <f t="shared" si="74"/>
        <v>0</v>
      </c>
      <c r="AF255">
        <f t="shared" si="75"/>
        <v>0</v>
      </c>
      <c r="AG255">
        <f t="shared" si="76"/>
        <v>0</v>
      </c>
      <c r="AH255">
        <f t="shared" si="77"/>
        <v>0</v>
      </c>
      <c r="AJ255" s="4" t="e">
        <f t="shared" si="63"/>
        <v>#DIV/0!</v>
      </c>
      <c r="AK255" s="4" t="e">
        <f t="shared" si="64"/>
        <v>#DIV/0!</v>
      </c>
      <c r="AL255" s="4" t="e">
        <f t="shared" si="65"/>
        <v>#DIV/0!</v>
      </c>
      <c r="AM255" s="4" t="e">
        <f t="shared" si="66"/>
        <v>#DIV/0!</v>
      </c>
      <c r="AN255" s="4" t="e">
        <f t="shared" si="67"/>
        <v>#DIV/0!</v>
      </c>
      <c r="AO255" s="4" t="e">
        <f t="shared" si="68"/>
        <v>#DIV/0!</v>
      </c>
      <c r="AP255" s="4" t="e">
        <f t="shared" si="69"/>
        <v>#DIV/0!</v>
      </c>
      <c r="AQ255" s="4" t="e">
        <f t="shared" si="70"/>
        <v>#DIV/0!</v>
      </c>
    </row>
    <row r="256" spans="1:43">
      <c r="A256">
        <v>104</v>
      </c>
      <c r="B256" t="s">
        <v>161</v>
      </c>
      <c r="C256" t="s">
        <v>33</v>
      </c>
      <c r="D256">
        <v>5000</v>
      </c>
      <c r="E256" t="s">
        <v>39</v>
      </c>
      <c r="F256">
        <v>0</v>
      </c>
      <c r="G256" t="s">
        <v>40</v>
      </c>
      <c r="O256" t="str">
        <f>IFERROR(AVERAGEIF(H256:N256,"&gt;0"),"")</f>
        <v/>
      </c>
      <c r="R256">
        <f>IF(H256=0,0,(H256-$P256))</f>
        <v>0</v>
      </c>
      <c r="S256">
        <f>IF(I256=0,0,(I256-$P256))</f>
        <v>0</v>
      </c>
      <c r="T256">
        <f>IF(J256=0,0,(J256-$P256))</f>
        <v>0</v>
      </c>
      <c r="U256">
        <f>IF(K256=0,0,(K256-$P256))</f>
        <v>0</v>
      </c>
      <c r="V256">
        <f>IF(L256=0,0,(L256-$P256))</f>
        <v>0</v>
      </c>
      <c r="W256">
        <f>IF(M256=0,0,(M256-$P256))</f>
        <v>0</v>
      </c>
      <c r="X256">
        <f>IF(N256=0,0,(N256-$P256))</f>
        <v>0</v>
      </c>
      <c r="Y256">
        <f>IFERROR(IF(O256=0,0,(O256-$P256)),0)</f>
        <v>0</v>
      </c>
      <c r="AA256">
        <f t="shared" si="62"/>
        <v>0</v>
      </c>
      <c r="AB256">
        <f t="shared" si="71"/>
        <v>0</v>
      </c>
      <c r="AC256">
        <f t="shared" si="72"/>
        <v>0</v>
      </c>
      <c r="AD256">
        <f t="shared" si="73"/>
        <v>0</v>
      </c>
      <c r="AE256">
        <f t="shared" si="74"/>
        <v>0</v>
      </c>
      <c r="AF256">
        <f t="shared" si="75"/>
        <v>0</v>
      </c>
      <c r="AG256">
        <f t="shared" si="76"/>
        <v>0</v>
      </c>
      <c r="AH256">
        <f t="shared" si="77"/>
        <v>0</v>
      </c>
      <c r="AJ256" s="4" t="e">
        <f t="shared" si="63"/>
        <v>#DIV/0!</v>
      </c>
      <c r="AK256" s="4" t="e">
        <f t="shared" si="64"/>
        <v>#DIV/0!</v>
      </c>
      <c r="AL256" s="4" t="e">
        <f t="shared" si="65"/>
        <v>#DIV/0!</v>
      </c>
      <c r="AM256" s="4" t="e">
        <f t="shared" si="66"/>
        <v>#DIV/0!</v>
      </c>
      <c r="AN256" s="4" t="e">
        <f t="shared" si="67"/>
        <v>#DIV/0!</v>
      </c>
      <c r="AO256" s="4" t="e">
        <f t="shared" si="68"/>
        <v>#DIV/0!</v>
      </c>
      <c r="AP256" s="4" t="e">
        <f t="shared" si="69"/>
        <v>#DIV/0!</v>
      </c>
      <c r="AQ256" s="4" t="e">
        <f t="shared" si="70"/>
        <v>#DIV/0!</v>
      </c>
    </row>
    <row r="257" spans="1:43">
      <c r="A257">
        <v>105</v>
      </c>
      <c r="B257" t="s">
        <v>162</v>
      </c>
      <c r="C257" t="s">
        <v>33</v>
      </c>
      <c r="D257">
        <v>5000</v>
      </c>
      <c r="E257" t="s">
        <v>30</v>
      </c>
      <c r="F257">
        <v>0</v>
      </c>
      <c r="G257" t="s">
        <v>31</v>
      </c>
      <c r="O257" t="str">
        <f>IFERROR(AVERAGEIF(H257:N257,"&gt;0"),"")</f>
        <v/>
      </c>
      <c r="R257">
        <f>IF(H257=0,0,(H257-$P257))</f>
        <v>0</v>
      </c>
      <c r="S257">
        <f>IF(I257=0,0,(I257-$P257))</f>
        <v>0</v>
      </c>
      <c r="T257">
        <f>IF(J257=0,0,(J257-$P257))</f>
        <v>0</v>
      </c>
      <c r="U257">
        <f>IF(K257=0,0,(K257-$P257))</f>
        <v>0</v>
      </c>
      <c r="V257">
        <f>IF(L257=0,0,(L257-$P257))</f>
        <v>0</v>
      </c>
      <c r="W257">
        <f>IF(M257=0,0,(M257-$P257))</f>
        <v>0</v>
      </c>
      <c r="X257">
        <f>IF(N257=0,0,(N257-$P257))</f>
        <v>0</v>
      </c>
      <c r="Y257">
        <f>IFERROR(IF(O257=0,0,(O257-$P257)),0)</f>
        <v>0</v>
      </c>
      <c r="AA257">
        <f t="shared" si="62"/>
        <v>0</v>
      </c>
      <c r="AB257">
        <f t="shared" si="71"/>
        <v>0</v>
      </c>
      <c r="AC257">
        <f t="shared" si="72"/>
        <v>0</v>
      </c>
      <c r="AD257">
        <f t="shared" si="73"/>
        <v>0</v>
      </c>
      <c r="AE257">
        <f t="shared" si="74"/>
        <v>0</v>
      </c>
      <c r="AF257">
        <f t="shared" si="75"/>
        <v>0</v>
      </c>
      <c r="AG257">
        <f t="shared" si="76"/>
        <v>0</v>
      </c>
      <c r="AH257">
        <f t="shared" si="77"/>
        <v>0</v>
      </c>
      <c r="AJ257" s="4" t="e">
        <f t="shared" si="63"/>
        <v>#DIV/0!</v>
      </c>
      <c r="AK257" s="4" t="e">
        <f t="shared" si="64"/>
        <v>#DIV/0!</v>
      </c>
      <c r="AL257" s="4" t="e">
        <f t="shared" si="65"/>
        <v>#DIV/0!</v>
      </c>
      <c r="AM257" s="4" t="e">
        <f t="shared" si="66"/>
        <v>#DIV/0!</v>
      </c>
      <c r="AN257" s="4" t="e">
        <f t="shared" si="67"/>
        <v>#DIV/0!</v>
      </c>
      <c r="AO257" s="4" t="e">
        <f t="shared" si="68"/>
        <v>#DIV/0!</v>
      </c>
      <c r="AP257" s="4" t="e">
        <f t="shared" si="69"/>
        <v>#DIV/0!</v>
      </c>
      <c r="AQ257" s="4" t="e">
        <f t="shared" si="70"/>
        <v>#DIV/0!</v>
      </c>
    </row>
    <row r="258" spans="1:43">
      <c r="A258">
        <v>106</v>
      </c>
      <c r="B258" t="s">
        <v>163</v>
      </c>
      <c r="C258" t="s">
        <v>33</v>
      </c>
      <c r="D258">
        <v>5000</v>
      </c>
      <c r="E258" t="s">
        <v>42</v>
      </c>
      <c r="F258">
        <v>0</v>
      </c>
      <c r="G258" t="s">
        <v>43</v>
      </c>
      <c r="O258" t="str">
        <f>IFERROR(AVERAGEIF(H258:N258,"&gt;0"),"")</f>
        <v/>
      </c>
      <c r="R258">
        <f>IF(H258=0,0,(H258-$P258))</f>
        <v>0</v>
      </c>
      <c r="S258">
        <f>IF(I258=0,0,(I258-$P258))</f>
        <v>0</v>
      </c>
      <c r="T258">
        <f>IF(J258=0,0,(J258-$P258))</f>
        <v>0</v>
      </c>
      <c r="U258">
        <f>IF(K258=0,0,(K258-$P258))</f>
        <v>0</v>
      </c>
      <c r="V258">
        <f>IF(L258=0,0,(L258-$P258))</f>
        <v>0</v>
      </c>
      <c r="W258">
        <f>IF(M258=0,0,(M258-$P258))</f>
        <v>0</v>
      </c>
      <c r="X258">
        <f>IF(N258=0,0,(N258-$P258))</f>
        <v>0</v>
      </c>
      <c r="Y258">
        <f>IFERROR(IF(O258=0,0,(O258-$P258)),0)</f>
        <v>0</v>
      </c>
      <c r="AA258">
        <f t="shared" ref="AA258:AA321" si="78">ABS(R258)</f>
        <v>0</v>
      </c>
      <c r="AB258">
        <f t="shared" si="71"/>
        <v>0</v>
      </c>
      <c r="AC258">
        <f t="shared" si="72"/>
        <v>0</v>
      </c>
      <c r="AD258">
        <f t="shared" si="73"/>
        <v>0</v>
      </c>
      <c r="AE258">
        <f t="shared" si="74"/>
        <v>0</v>
      </c>
      <c r="AF258">
        <f t="shared" si="75"/>
        <v>0</v>
      </c>
      <c r="AG258">
        <f t="shared" si="76"/>
        <v>0</v>
      </c>
      <c r="AH258">
        <f t="shared" si="77"/>
        <v>0</v>
      </c>
      <c r="AJ258" s="4" t="e">
        <f t="shared" si="63"/>
        <v>#DIV/0!</v>
      </c>
      <c r="AK258" s="4" t="e">
        <f t="shared" si="64"/>
        <v>#DIV/0!</v>
      </c>
      <c r="AL258" s="4" t="e">
        <f t="shared" si="65"/>
        <v>#DIV/0!</v>
      </c>
      <c r="AM258" s="4" t="e">
        <f t="shared" si="66"/>
        <v>#DIV/0!</v>
      </c>
      <c r="AN258" s="4" t="e">
        <f t="shared" si="67"/>
        <v>#DIV/0!</v>
      </c>
      <c r="AO258" s="4" t="e">
        <f t="shared" si="68"/>
        <v>#DIV/0!</v>
      </c>
      <c r="AP258" s="4" t="e">
        <f t="shared" si="69"/>
        <v>#DIV/0!</v>
      </c>
      <c r="AQ258" s="4" t="e">
        <f t="shared" si="70"/>
        <v>#DIV/0!</v>
      </c>
    </row>
    <row r="259" spans="1:43">
      <c r="A259">
        <v>107</v>
      </c>
      <c r="B259" t="s">
        <v>164</v>
      </c>
      <c r="C259" t="s">
        <v>33</v>
      </c>
      <c r="D259">
        <v>5000</v>
      </c>
      <c r="E259" t="s">
        <v>39</v>
      </c>
      <c r="F259">
        <v>0</v>
      </c>
      <c r="G259" t="s">
        <v>61</v>
      </c>
      <c r="O259" t="str">
        <f>IFERROR(AVERAGEIF(H259:N259,"&gt;0"),"")</f>
        <v/>
      </c>
      <c r="R259">
        <f>IF(H259=0,0,(H259-$P259))</f>
        <v>0</v>
      </c>
      <c r="S259">
        <f>IF(I259=0,0,(I259-$P259))</f>
        <v>0</v>
      </c>
      <c r="T259">
        <f>IF(J259=0,0,(J259-$P259))</f>
        <v>0</v>
      </c>
      <c r="U259">
        <f>IF(K259=0,0,(K259-$P259))</f>
        <v>0</v>
      </c>
      <c r="V259">
        <f>IF(L259=0,0,(L259-$P259))</f>
        <v>0</v>
      </c>
      <c r="W259">
        <f>IF(M259=0,0,(M259-$P259))</f>
        <v>0</v>
      </c>
      <c r="X259">
        <f>IF(N259=0,0,(N259-$P259))</f>
        <v>0</v>
      </c>
      <c r="Y259">
        <f>IFERROR(IF(O259=0,0,(O259-$P259)),0)</f>
        <v>0</v>
      </c>
      <c r="AA259">
        <f t="shared" si="78"/>
        <v>0</v>
      </c>
      <c r="AB259">
        <f t="shared" si="71"/>
        <v>0</v>
      </c>
      <c r="AC259">
        <f t="shared" si="72"/>
        <v>0</v>
      </c>
      <c r="AD259">
        <f t="shared" si="73"/>
        <v>0</v>
      </c>
      <c r="AE259">
        <f t="shared" si="74"/>
        <v>0</v>
      </c>
      <c r="AF259">
        <f t="shared" si="75"/>
        <v>0</v>
      </c>
      <c r="AG259">
        <f t="shared" si="76"/>
        <v>0</v>
      </c>
      <c r="AH259">
        <f t="shared" si="77"/>
        <v>0</v>
      </c>
      <c r="AJ259" s="4" t="e">
        <f t="shared" ref="AJ259:AJ322" si="79">R259/$P259</f>
        <v>#DIV/0!</v>
      </c>
      <c r="AK259" s="4" t="e">
        <f t="shared" ref="AK259:AK322" si="80">S259/$P259</f>
        <v>#DIV/0!</v>
      </c>
      <c r="AL259" s="4" t="e">
        <f t="shared" ref="AL259:AL322" si="81">T259/$P259</f>
        <v>#DIV/0!</v>
      </c>
      <c r="AM259" s="4" t="e">
        <f t="shared" ref="AM259:AM322" si="82">U259/$P259</f>
        <v>#DIV/0!</v>
      </c>
      <c r="AN259" s="4" t="e">
        <f t="shared" ref="AN259:AN322" si="83">V259/$P259</f>
        <v>#DIV/0!</v>
      </c>
      <c r="AO259" s="4" t="e">
        <f t="shared" ref="AO259:AO322" si="84">W259/$P259</f>
        <v>#DIV/0!</v>
      </c>
      <c r="AP259" s="4" t="e">
        <f t="shared" ref="AP259:AP322" si="85">X259/$P259</f>
        <v>#DIV/0!</v>
      </c>
      <c r="AQ259" s="4" t="e">
        <f t="shared" ref="AQ259:AQ322" si="86">Y259/$P259</f>
        <v>#DIV/0!</v>
      </c>
    </row>
    <row r="260" spans="1:43">
      <c r="A260">
        <v>108</v>
      </c>
      <c r="B260" t="s">
        <v>165</v>
      </c>
      <c r="C260" t="s">
        <v>33</v>
      </c>
      <c r="D260">
        <v>5000</v>
      </c>
      <c r="E260" t="s">
        <v>52</v>
      </c>
      <c r="F260">
        <v>0</v>
      </c>
      <c r="G260" t="s">
        <v>53</v>
      </c>
      <c r="O260" t="str">
        <f>IFERROR(AVERAGEIF(H260:N260,"&gt;0"),"")</f>
        <v/>
      </c>
      <c r="R260">
        <f>IF(H260=0,0,(H260-$P260))</f>
        <v>0</v>
      </c>
      <c r="S260">
        <f>IF(I260=0,0,(I260-$P260))</f>
        <v>0</v>
      </c>
      <c r="T260">
        <f>IF(J260=0,0,(J260-$P260))</f>
        <v>0</v>
      </c>
      <c r="U260">
        <f>IF(K260=0,0,(K260-$P260))</f>
        <v>0</v>
      </c>
      <c r="V260">
        <f>IF(L260=0,0,(L260-$P260))</f>
        <v>0</v>
      </c>
      <c r="W260">
        <f>IF(M260=0,0,(M260-$P260))</f>
        <v>0</v>
      </c>
      <c r="X260">
        <f>IF(N260=0,0,(N260-$P260))</f>
        <v>0</v>
      </c>
      <c r="Y260">
        <f>IFERROR(IF(O260=0,0,(O260-$P260)),0)</f>
        <v>0</v>
      </c>
      <c r="AA260">
        <f t="shared" si="78"/>
        <v>0</v>
      </c>
      <c r="AB260">
        <f t="shared" si="71"/>
        <v>0</v>
      </c>
      <c r="AC260">
        <f t="shared" si="72"/>
        <v>0</v>
      </c>
      <c r="AD260">
        <f t="shared" si="73"/>
        <v>0</v>
      </c>
      <c r="AE260">
        <f t="shared" si="74"/>
        <v>0</v>
      </c>
      <c r="AF260">
        <f t="shared" si="75"/>
        <v>0</v>
      </c>
      <c r="AG260">
        <f t="shared" si="76"/>
        <v>0</v>
      </c>
      <c r="AH260">
        <f t="shared" si="77"/>
        <v>0</v>
      </c>
      <c r="AJ260" s="4" t="e">
        <f t="shared" si="79"/>
        <v>#DIV/0!</v>
      </c>
      <c r="AK260" s="4" t="e">
        <f t="shared" si="80"/>
        <v>#DIV/0!</v>
      </c>
      <c r="AL260" s="4" t="e">
        <f t="shared" si="81"/>
        <v>#DIV/0!</v>
      </c>
      <c r="AM260" s="4" t="e">
        <f t="shared" si="82"/>
        <v>#DIV/0!</v>
      </c>
      <c r="AN260" s="4" t="e">
        <f t="shared" si="83"/>
        <v>#DIV/0!</v>
      </c>
      <c r="AO260" s="4" t="e">
        <f t="shared" si="84"/>
        <v>#DIV/0!</v>
      </c>
      <c r="AP260" s="4" t="e">
        <f t="shared" si="85"/>
        <v>#DIV/0!</v>
      </c>
      <c r="AQ260" s="4" t="e">
        <f t="shared" si="86"/>
        <v>#DIV/0!</v>
      </c>
    </row>
    <row r="261" spans="1:43">
      <c r="A261">
        <v>109</v>
      </c>
      <c r="B261" t="s">
        <v>166</v>
      </c>
      <c r="C261" t="s">
        <v>33</v>
      </c>
      <c r="D261">
        <v>5000</v>
      </c>
      <c r="E261" t="s">
        <v>30</v>
      </c>
      <c r="F261">
        <v>0</v>
      </c>
      <c r="G261" t="s">
        <v>31</v>
      </c>
      <c r="O261" t="str">
        <f>IFERROR(AVERAGEIF(H261:N261,"&gt;0"),"")</f>
        <v/>
      </c>
      <c r="R261">
        <f>IF(H261=0,0,(H261-$P261))</f>
        <v>0</v>
      </c>
      <c r="S261">
        <f>IF(I261=0,0,(I261-$P261))</f>
        <v>0</v>
      </c>
      <c r="T261">
        <f>IF(J261=0,0,(J261-$P261))</f>
        <v>0</v>
      </c>
      <c r="U261">
        <f>IF(K261=0,0,(K261-$P261))</f>
        <v>0</v>
      </c>
      <c r="V261">
        <f>IF(L261=0,0,(L261-$P261))</f>
        <v>0</v>
      </c>
      <c r="W261">
        <f>IF(M261=0,0,(M261-$P261))</f>
        <v>0</v>
      </c>
      <c r="X261">
        <f>IF(N261=0,0,(N261-$P261))</f>
        <v>0</v>
      </c>
      <c r="Y261">
        <f>IFERROR(IF(O261=0,0,(O261-$P261)),0)</f>
        <v>0</v>
      </c>
      <c r="AA261">
        <f t="shared" si="78"/>
        <v>0</v>
      </c>
      <c r="AB261">
        <f t="shared" si="71"/>
        <v>0</v>
      </c>
      <c r="AC261">
        <f t="shared" si="72"/>
        <v>0</v>
      </c>
      <c r="AD261">
        <f t="shared" si="73"/>
        <v>0</v>
      </c>
      <c r="AE261">
        <f t="shared" si="74"/>
        <v>0</v>
      </c>
      <c r="AF261">
        <f t="shared" si="75"/>
        <v>0</v>
      </c>
      <c r="AG261">
        <f t="shared" si="76"/>
        <v>0</v>
      </c>
      <c r="AH261">
        <f t="shared" si="77"/>
        <v>0</v>
      </c>
      <c r="AJ261" s="4" t="e">
        <f t="shared" si="79"/>
        <v>#DIV/0!</v>
      </c>
      <c r="AK261" s="4" t="e">
        <f t="shared" si="80"/>
        <v>#DIV/0!</v>
      </c>
      <c r="AL261" s="4" t="e">
        <f t="shared" si="81"/>
        <v>#DIV/0!</v>
      </c>
      <c r="AM261" s="4" t="e">
        <f t="shared" si="82"/>
        <v>#DIV/0!</v>
      </c>
      <c r="AN261" s="4" t="e">
        <f t="shared" si="83"/>
        <v>#DIV/0!</v>
      </c>
      <c r="AO261" s="4" t="e">
        <f t="shared" si="84"/>
        <v>#DIV/0!</v>
      </c>
      <c r="AP261" s="4" t="e">
        <f t="shared" si="85"/>
        <v>#DIV/0!</v>
      </c>
      <c r="AQ261" s="4" t="e">
        <f t="shared" si="86"/>
        <v>#DIV/0!</v>
      </c>
    </row>
    <row r="262" spans="1:43">
      <c r="A262">
        <v>110</v>
      </c>
      <c r="B262" t="s">
        <v>167</v>
      </c>
      <c r="C262" t="s">
        <v>33</v>
      </c>
      <c r="D262">
        <v>5000</v>
      </c>
      <c r="E262" t="s">
        <v>27</v>
      </c>
      <c r="F262">
        <v>-0.2</v>
      </c>
      <c r="G262" t="s">
        <v>37</v>
      </c>
      <c r="O262" t="str">
        <f>IFERROR(AVERAGEIF(H262:N262,"&gt;0"),"")</f>
        <v/>
      </c>
      <c r="R262">
        <f>IF(H262=0,0,(H262-$P262))</f>
        <v>0</v>
      </c>
      <c r="S262">
        <f>IF(I262=0,0,(I262-$P262))</f>
        <v>0</v>
      </c>
      <c r="T262">
        <f>IF(J262=0,0,(J262-$P262))</f>
        <v>0</v>
      </c>
      <c r="U262">
        <f>IF(K262=0,0,(K262-$P262))</f>
        <v>0</v>
      </c>
      <c r="V262">
        <f>IF(L262=0,0,(L262-$P262))</f>
        <v>0</v>
      </c>
      <c r="W262">
        <f>IF(M262=0,0,(M262-$P262))</f>
        <v>0</v>
      </c>
      <c r="X262">
        <f>IF(N262=0,0,(N262-$P262))</f>
        <v>0</v>
      </c>
      <c r="Y262">
        <f>IFERROR(IF(O262=0,0,(O262-$P262)),0)</f>
        <v>0</v>
      </c>
      <c r="AA262">
        <f t="shared" si="78"/>
        <v>0</v>
      </c>
      <c r="AB262">
        <f t="shared" si="71"/>
        <v>0</v>
      </c>
      <c r="AC262">
        <f t="shared" si="72"/>
        <v>0</v>
      </c>
      <c r="AD262">
        <f t="shared" si="73"/>
        <v>0</v>
      </c>
      <c r="AE262">
        <f t="shared" si="74"/>
        <v>0</v>
      </c>
      <c r="AF262">
        <f t="shared" si="75"/>
        <v>0</v>
      </c>
      <c r="AG262">
        <f t="shared" si="76"/>
        <v>0</v>
      </c>
      <c r="AH262">
        <f t="shared" si="77"/>
        <v>0</v>
      </c>
      <c r="AJ262" s="4" t="e">
        <f t="shared" si="79"/>
        <v>#DIV/0!</v>
      </c>
      <c r="AK262" s="4" t="e">
        <f t="shared" si="80"/>
        <v>#DIV/0!</v>
      </c>
      <c r="AL262" s="4" t="e">
        <f t="shared" si="81"/>
        <v>#DIV/0!</v>
      </c>
      <c r="AM262" s="4" t="e">
        <f t="shared" si="82"/>
        <v>#DIV/0!</v>
      </c>
      <c r="AN262" s="4" t="e">
        <f t="shared" si="83"/>
        <v>#DIV/0!</v>
      </c>
      <c r="AO262" s="4" t="e">
        <f t="shared" si="84"/>
        <v>#DIV/0!</v>
      </c>
      <c r="AP262" s="4" t="e">
        <f t="shared" si="85"/>
        <v>#DIV/0!</v>
      </c>
      <c r="AQ262" s="4" t="e">
        <f t="shared" si="86"/>
        <v>#DIV/0!</v>
      </c>
    </row>
    <row r="263" spans="1:43">
      <c r="A263">
        <v>111</v>
      </c>
      <c r="B263" t="s">
        <v>168</v>
      </c>
      <c r="C263" t="s">
        <v>33</v>
      </c>
      <c r="D263">
        <v>5000</v>
      </c>
      <c r="E263" t="s">
        <v>34</v>
      </c>
      <c r="F263">
        <v>0</v>
      </c>
      <c r="G263" t="s">
        <v>121</v>
      </c>
      <c r="O263" t="str">
        <f>IFERROR(AVERAGEIF(H263:N263,"&gt;0"),"")</f>
        <v/>
      </c>
      <c r="R263">
        <f>IF(H263=0,0,(H263-$P263))</f>
        <v>0</v>
      </c>
      <c r="S263">
        <f>IF(I263=0,0,(I263-$P263))</f>
        <v>0</v>
      </c>
      <c r="T263">
        <f>IF(J263=0,0,(J263-$P263))</f>
        <v>0</v>
      </c>
      <c r="U263">
        <f>IF(K263=0,0,(K263-$P263))</f>
        <v>0</v>
      </c>
      <c r="V263">
        <f>IF(L263=0,0,(L263-$P263))</f>
        <v>0</v>
      </c>
      <c r="W263">
        <f>IF(M263=0,0,(M263-$P263))</f>
        <v>0</v>
      </c>
      <c r="X263">
        <f>IF(N263=0,0,(N263-$P263))</f>
        <v>0</v>
      </c>
      <c r="Y263">
        <f>IFERROR(IF(O263=0,0,(O263-$P263)),0)</f>
        <v>0</v>
      </c>
      <c r="AA263">
        <f t="shared" si="78"/>
        <v>0</v>
      </c>
      <c r="AB263">
        <f t="shared" si="71"/>
        <v>0</v>
      </c>
      <c r="AC263">
        <f t="shared" si="72"/>
        <v>0</v>
      </c>
      <c r="AD263">
        <f t="shared" si="73"/>
        <v>0</v>
      </c>
      <c r="AE263">
        <f t="shared" si="74"/>
        <v>0</v>
      </c>
      <c r="AF263">
        <f t="shared" si="75"/>
        <v>0</v>
      </c>
      <c r="AG263">
        <f t="shared" si="76"/>
        <v>0</v>
      </c>
      <c r="AH263">
        <f t="shared" si="77"/>
        <v>0</v>
      </c>
      <c r="AJ263" s="4" t="e">
        <f t="shared" si="79"/>
        <v>#DIV/0!</v>
      </c>
      <c r="AK263" s="4" t="e">
        <f t="shared" si="80"/>
        <v>#DIV/0!</v>
      </c>
      <c r="AL263" s="4" t="e">
        <f t="shared" si="81"/>
        <v>#DIV/0!</v>
      </c>
      <c r="AM263" s="4" t="e">
        <f t="shared" si="82"/>
        <v>#DIV/0!</v>
      </c>
      <c r="AN263" s="4" t="e">
        <f t="shared" si="83"/>
        <v>#DIV/0!</v>
      </c>
      <c r="AO263" s="4" t="e">
        <f t="shared" si="84"/>
        <v>#DIV/0!</v>
      </c>
      <c r="AP263" s="4" t="e">
        <f t="shared" si="85"/>
        <v>#DIV/0!</v>
      </c>
      <c r="AQ263" s="4" t="e">
        <f t="shared" si="86"/>
        <v>#DIV/0!</v>
      </c>
    </row>
    <row r="264" spans="1:43">
      <c r="A264">
        <v>112</v>
      </c>
      <c r="B264" t="s">
        <v>169</v>
      </c>
      <c r="C264" t="s">
        <v>33</v>
      </c>
      <c r="D264">
        <v>5000</v>
      </c>
      <c r="E264" t="s">
        <v>34</v>
      </c>
      <c r="F264">
        <v>0</v>
      </c>
      <c r="G264" t="s">
        <v>35</v>
      </c>
      <c r="O264" t="str">
        <f>IFERROR(AVERAGEIF(H264:N264,"&gt;0"),"")</f>
        <v/>
      </c>
      <c r="R264">
        <f>IF(H264=0,0,(H264-$P264))</f>
        <v>0</v>
      </c>
      <c r="S264">
        <f>IF(I264=0,0,(I264-$P264))</f>
        <v>0</v>
      </c>
      <c r="T264">
        <f>IF(J264=0,0,(J264-$P264))</f>
        <v>0</v>
      </c>
      <c r="U264">
        <f>IF(K264=0,0,(K264-$P264))</f>
        <v>0</v>
      </c>
      <c r="V264">
        <f>IF(L264=0,0,(L264-$P264))</f>
        <v>0</v>
      </c>
      <c r="W264">
        <f>IF(M264=0,0,(M264-$P264))</f>
        <v>0</v>
      </c>
      <c r="X264">
        <f>IF(N264=0,0,(N264-$P264))</f>
        <v>0</v>
      </c>
      <c r="Y264">
        <f>IFERROR(IF(O264=0,0,(O264-$P264)),0)</f>
        <v>0</v>
      </c>
      <c r="AA264">
        <f t="shared" si="78"/>
        <v>0</v>
      </c>
      <c r="AB264">
        <f t="shared" si="71"/>
        <v>0</v>
      </c>
      <c r="AC264">
        <f t="shared" si="72"/>
        <v>0</v>
      </c>
      <c r="AD264">
        <f t="shared" si="73"/>
        <v>0</v>
      </c>
      <c r="AE264">
        <f t="shared" si="74"/>
        <v>0</v>
      </c>
      <c r="AF264">
        <f t="shared" si="75"/>
        <v>0</v>
      </c>
      <c r="AG264">
        <f t="shared" si="76"/>
        <v>0</v>
      </c>
      <c r="AH264">
        <f t="shared" si="77"/>
        <v>0</v>
      </c>
      <c r="AJ264" s="4" t="e">
        <f t="shared" si="79"/>
        <v>#DIV/0!</v>
      </c>
      <c r="AK264" s="4" t="e">
        <f t="shared" si="80"/>
        <v>#DIV/0!</v>
      </c>
      <c r="AL264" s="4" t="e">
        <f t="shared" si="81"/>
        <v>#DIV/0!</v>
      </c>
      <c r="AM264" s="4" t="e">
        <f t="shared" si="82"/>
        <v>#DIV/0!</v>
      </c>
      <c r="AN264" s="4" t="e">
        <f t="shared" si="83"/>
        <v>#DIV/0!</v>
      </c>
      <c r="AO264" s="4" t="e">
        <f t="shared" si="84"/>
        <v>#DIV/0!</v>
      </c>
      <c r="AP264" s="4" t="e">
        <f t="shared" si="85"/>
        <v>#DIV/0!</v>
      </c>
      <c r="AQ264" s="4" t="e">
        <f t="shared" si="86"/>
        <v>#DIV/0!</v>
      </c>
    </row>
    <row r="265" spans="1:43">
      <c r="A265">
        <v>113</v>
      </c>
      <c r="B265" t="s">
        <v>170</v>
      </c>
      <c r="C265" t="s">
        <v>33</v>
      </c>
      <c r="D265">
        <v>5000</v>
      </c>
      <c r="E265" t="s">
        <v>78</v>
      </c>
      <c r="F265">
        <v>13.38</v>
      </c>
      <c r="G265" t="s">
        <v>126</v>
      </c>
      <c r="N265">
        <v>2.9826000000000001</v>
      </c>
      <c r="O265">
        <f>IFERROR(AVERAGEIF(H265:N265,"&gt;0"),"")</f>
        <v>2.9826000000000001</v>
      </c>
      <c r="R265">
        <f>IF(H265=0,0,(H265-$P265))</f>
        <v>0</v>
      </c>
      <c r="S265">
        <f>IF(I265=0,0,(I265-$P265))</f>
        <v>0</v>
      </c>
      <c r="T265">
        <f>IF(J265=0,0,(J265-$P265))</f>
        <v>0</v>
      </c>
      <c r="U265">
        <f>IF(K265=0,0,(K265-$P265))</f>
        <v>0</v>
      </c>
      <c r="V265">
        <f>IF(L265=0,0,(L265-$P265))</f>
        <v>0</v>
      </c>
      <c r="W265">
        <f>IF(M265=0,0,(M265-$P265))</f>
        <v>0</v>
      </c>
      <c r="X265">
        <f>IF(N265=0,0,(N265-$P265))</f>
        <v>2.9826000000000001</v>
      </c>
      <c r="Y265">
        <f>IFERROR(IF(O265=0,0,(O265-$P265)),0)</f>
        <v>2.9826000000000001</v>
      </c>
      <c r="AA265">
        <f t="shared" si="78"/>
        <v>0</v>
      </c>
      <c r="AB265">
        <f t="shared" si="71"/>
        <v>0</v>
      </c>
      <c r="AC265">
        <f t="shared" si="72"/>
        <v>0</v>
      </c>
      <c r="AD265">
        <f t="shared" si="73"/>
        <v>0</v>
      </c>
      <c r="AE265">
        <f t="shared" si="74"/>
        <v>0</v>
      </c>
      <c r="AF265">
        <f t="shared" si="75"/>
        <v>0</v>
      </c>
      <c r="AG265">
        <f t="shared" si="76"/>
        <v>2.9826000000000001</v>
      </c>
      <c r="AH265">
        <f t="shared" si="77"/>
        <v>2.9826000000000001</v>
      </c>
      <c r="AJ265" s="4" t="e">
        <f t="shared" si="79"/>
        <v>#DIV/0!</v>
      </c>
      <c r="AK265" s="4" t="e">
        <f t="shared" si="80"/>
        <v>#DIV/0!</v>
      </c>
      <c r="AL265" s="4" t="e">
        <f t="shared" si="81"/>
        <v>#DIV/0!</v>
      </c>
      <c r="AM265" s="4" t="e">
        <f t="shared" si="82"/>
        <v>#DIV/0!</v>
      </c>
      <c r="AN265" s="4" t="e">
        <f t="shared" si="83"/>
        <v>#DIV/0!</v>
      </c>
      <c r="AO265" s="4" t="e">
        <f t="shared" si="84"/>
        <v>#DIV/0!</v>
      </c>
      <c r="AP265" s="4" t="e">
        <f t="shared" si="85"/>
        <v>#DIV/0!</v>
      </c>
      <c r="AQ265" s="4" t="e">
        <f t="shared" si="86"/>
        <v>#DIV/0!</v>
      </c>
    </row>
    <row r="266" spans="1:43">
      <c r="A266">
        <v>121</v>
      </c>
      <c r="B266" t="s">
        <v>178</v>
      </c>
      <c r="C266" t="s">
        <v>15</v>
      </c>
      <c r="D266">
        <v>4600</v>
      </c>
      <c r="E266" t="s">
        <v>92</v>
      </c>
      <c r="F266">
        <v>12.5</v>
      </c>
      <c r="G266" t="s">
        <v>99</v>
      </c>
      <c r="H266">
        <v>16.5</v>
      </c>
      <c r="I266">
        <v>17.100000000000001</v>
      </c>
      <c r="J266">
        <v>10.97</v>
      </c>
      <c r="K266">
        <v>16</v>
      </c>
      <c r="L266">
        <v>10.9</v>
      </c>
      <c r="M266">
        <v>11.65</v>
      </c>
      <c r="N266">
        <v>12.957800000000001</v>
      </c>
      <c r="O266">
        <f>IFERROR(AVERAGEIF(H266:N266,"&gt;0"),"")</f>
        <v>13.725400000000002</v>
      </c>
      <c r="R266">
        <f>IF(H266=0,0,(H266-$P266))</f>
        <v>16.5</v>
      </c>
      <c r="S266">
        <f>IF(I266=0,0,(I266-$P266))</f>
        <v>17.100000000000001</v>
      </c>
      <c r="T266">
        <f>IF(J266=0,0,(J266-$P266))</f>
        <v>10.97</v>
      </c>
      <c r="U266">
        <f>IF(K266=0,0,(K266-$P266))</f>
        <v>16</v>
      </c>
      <c r="V266">
        <f>IF(L266=0,0,(L266-$P266))</f>
        <v>10.9</v>
      </c>
      <c r="W266">
        <f>IF(M266=0,0,(M266-$P266))</f>
        <v>11.65</v>
      </c>
      <c r="X266">
        <f>IF(N266=0,0,(N266-$P266))</f>
        <v>12.957800000000001</v>
      </c>
      <c r="Y266">
        <f>IFERROR(IF(O266=0,0,(O266-$P266)),0)</f>
        <v>13.725400000000002</v>
      </c>
      <c r="AA266">
        <f t="shared" si="78"/>
        <v>16.5</v>
      </c>
      <c r="AB266">
        <f t="shared" si="71"/>
        <v>17.100000000000001</v>
      </c>
      <c r="AC266">
        <f t="shared" si="72"/>
        <v>10.97</v>
      </c>
      <c r="AD266">
        <f t="shared" si="73"/>
        <v>16</v>
      </c>
      <c r="AE266">
        <f t="shared" si="74"/>
        <v>10.9</v>
      </c>
      <c r="AF266">
        <f t="shared" si="75"/>
        <v>11.65</v>
      </c>
      <c r="AG266">
        <f t="shared" si="76"/>
        <v>12.957800000000001</v>
      </c>
      <c r="AH266">
        <f t="shared" si="77"/>
        <v>13.725400000000002</v>
      </c>
      <c r="AJ266" s="4" t="e">
        <f t="shared" si="79"/>
        <v>#DIV/0!</v>
      </c>
      <c r="AK266" s="4" t="e">
        <f t="shared" si="80"/>
        <v>#DIV/0!</v>
      </c>
      <c r="AL266" s="4" t="e">
        <f t="shared" si="81"/>
        <v>#DIV/0!</v>
      </c>
      <c r="AM266" s="4" t="e">
        <f t="shared" si="82"/>
        <v>#DIV/0!</v>
      </c>
      <c r="AN266" s="4" t="e">
        <f t="shared" si="83"/>
        <v>#DIV/0!</v>
      </c>
      <c r="AO266" s="4" t="e">
        <f t="shared" si="84"/>
        <v>#DIV/0!</v>
      </c>
      <c r="AP266" s="4" t="e">
        <f t="shared" si="85"/>
        <v>#DIV/0!</v>
      </c>
      <c r="AQ266" s="4" t="e">
        <f t="shared" si="86"/>
        <v>#DIV/0!</v>
      </c>
    </row>
    <row r="267" spans="1:43">
      <c r="A267">
        <v>127</v>
      </c>
      <c r="B267" t="s">
        <v>184</v>
      </c>
      <c r="C267" t="s">
        <v>15</v>
      </c>
      <c r="D267">
        <v>4500</v>
      </c>
      <c r="E267" t="s">
        <v>19</v>
      </c>
      <c r="F267">
        <v>0</v>
      </c>
      <c r="G267" t="s">
        <v>20</v>
      </c>
      <c r="O267" t="str">
        <f>IFERROR(AVERAGEIF(H267:N267,"&gt;0"),"")</f>
        <v/>
      </c>
      <c r="R267">
        <f>IF(H267=0,0,(H267-$P267))</f>
        <v>0</v>
      </c>
      <c r="S267">
        <f>IF(I267=0,0,(I267-$P267))</f>
        <v>0</v>
      </c>
      <c r="T267">
        <f>IF(J267=0,0,(J267-$P267))</f>
        <v>0</v>
      </c>
      <c r="U267">
        <f>IF(K267=0,0,(K267-$P267))</f>
        <v>0</v>
      </c>
      <c r="V267">
        <f>IF(L267=0,0,(L267-$P267))</f>
        <v>0</v>
      </c>
      <c r="W267">
        <f>IF(M267=0,0,(M267-$P267))</f>
        <v>0</v>
      </c>
      <c r="X267">
        <f>IF(N267=0,0,(N267-$P267))</f>
        <v>0</v>
      </c>
      <c r="Y267">
        <f>IFERROR(IF(O267=0,0,(O267-$P267)),0)</f>
        <v>0</v>
      </c>
      <c r="AA267">
        <f t="shared" si="78"/>
        <v>0</v>
      </c>
      <c r="AB267">
        <f t="shared" si="71"/>
        <v>0</v>
      </c>
      <c r="AC267">
        <f t="shared" si="72"/>
        <v>0</v>
      </c>
      <c r="AD267">
        <f t="shared" si="73"/>
        <v>0</v>
      </c>
      <c r="AE267">
        <f t="shared" si="74"/>
        <v>0</v>
      </c>
      <c r="AF267">
        <f t="shared" si="75"/>
        <v>0</v>
      </c>
      <c r="AG267">
        <f t="shared" si="76"/>
        <v>0</v>
      </c>
      <c r="AH267">
        <f t="shared" si="77"/>
        <v>0</v>
      </c>
      <c r="AJ267" s="4" t="e">
        <f t="shared" si="79"/>
        <v>#DIV/0!</v>
      </c>
      <c r="AK267" s="4" t="e">
        <f t="shared" si="80"/>
        <v>#DIV/0!</v>
      </c>
      <c r="AL267" s="4" t="e">
        <f t="shared" si="81"/>
        <v>#DIV/0!</v>
      </c>
      <c r="AM267" s="4" t="e">
        <f t="shared" si="82"/>
        <v>#DIV/0!</v>
      </c>
      <c r="AN267" s="4" t="e">
        <f t="shared" si="83"/>
        <v>#DIV/0!</v>
      </c>
      <c r="AO267" s="4" t="e">
        <f t="shared" si="84"/>
        <v>#DIV/0!</v>
      </c>
      <c r="AP267" s="4" t="e">
        <f t="shared" si="85"/>
        <v>#DIV/0!</v>
      </c>
      <c r="AQ267" s="4" t="e">
        <f t="shared" si="86"/>
        <v>#DIV/0!</v>
      </c>
    </row>
    <row r="268" spans="1:43">
      <c r="A268">
        <v>131</v>
      </c>
      <c r="B268" t="s">
        <v>188</v>
      </c>
      <c r="C268" t="s">
        <v>45</v>
      </c>
      <c r="D268">
        <v>4500</v>
      </c>
      <c r="E268" t="s">
        <v>16</v>
      </c>
      <c r="F268">
        <v>14.2</v>
      </c>
      <c r="G268" t="s">
        <v>97</v>
      </c>
      <c r="O268" t="str">
        <f>IFERROR(AVERAGEIF(H268:N268,"&gt;0"),"")</f>
        <v/>
      </c>
      <c r="R268">
        <f>IF(H268=0,0,(H268-$P268))</f>
        <v>0</v>
      </c>
      <c r="S268">
        <f>IF(I268=0,0,(I268-$P268))</f>
        <v>0</v>
      </c>
      <c r="T268">
        <f>IF(J268=0,0,(J268-$P268))</f>
        <v>0</v>
      </c>
      <c r="U268">
        <f>IF(K268=0,0,(K268-$P268))</f>
        <v>0</v>
      </c>
      <c r="V268">
        <f>IF(L268=0,0,(L268-$P268))</f>
        <v>0</v>
      </c>
      <c r="W268">
        <f>IF(M268=0,0,(M268-$P268))</f>
        <v>0</v>
      </c>
      <c r="X268">
        <f>IF(N268=0,0,(N268-$P268))</f>
        <v>0</v>
      </c>
      <c r="Y268">
        <f>IFERROR(IF(O268=0,0,(O268-$P268)),0)</f>
        <v>0</v>
      </c>
      <c r="AA268">
        <f t="shared" si="78"/>
        <v>0</v>
      </c>
      <c r="AB268">
        <f t="shared" si="71"/>
        <v>0</v>
      </c>
      <c r="AC268">
        <f t="shared" si="72"/>
        <v>0</v>
      </c>
      <c r="AD268">
        <f t="shared" si="73"/>
        <v>0</v>
      </c>
      <c r="AE268">
        <f t="shared" si="74"/>
        <v>0</v>
      </c>
      <c r="AF268">
        <f t="shared" si="75"/>
        <v>0</v>
      </c>
      <c r="AG268">
        <f t="shared" si="76"/>
        <v>0</v>
      </c>
      <c r="AH268">
        <f t="shared" si="77"/>
        <v>0</v>
      </c>
      <c r="AJ268" s="4" t="e">
        <f t="shared" si="79"/>
        <v>#DIV/0!</v>
      </c>
      <c r="AK268" s="4" t="e">
        <f t="shared" si="80"/>
        <v>#DIV/0!</v>
      </c>
      <c r="AL268" s="4" t="e">
        <f t="shared" si="81"/>
        <v>#DIV/0!</v>
      </c>
      <c r="AM268" s="4" t="e">
        <f t="shared" si="82"/>
        <v>#DIV/0!</v>
      </c>
      <c r="AN268" s="4" t="e">
        <f t="shared" si="83"/>
        <v>#DIV/0!</v>
      </c>
      <c r="AO268" s="4" t="e">
        <f t="shared" si="84"/>
        <v>#DIV/0!</v>
      </c>
      <c r="AP268" s="4" t="e">
        <f t="shared" si="85"/>
        <v>#DIV/0!</v>
      </c>
      <c r="AQ268" s="4" t="e">
        <f t="shared" si="86"/>
        <v>#DIV/0!</v>
      </c>
    </row>
    <row r="269" spans="1:43">
      <c r="A269">
        <v>134</v>
      </c>
      <c r="B269" t="s">
        <v>191</v>
      </c>
      <c r="C269" t="s">
        <v>15</v>
      </c>
      <c r="D269">
        <v>4500</v>
      </c>
      <c r="E269" t="s">
        <v>34</v>
      </c>
      <c r="F269">
        <v>6.0670000000000002</v>
      </c>
      <c r="G269" t="s">
        <v>35</v>
      </c>
      <c r="I269">
        <v>15</v>
      </c>
      <c r="J269">
        <v>10.94</v>
      </c>
      <c r="O269">
        <f>IFERROR(AVERAGEIF(H269:N269,"&gt;0"),"")</f>
        <v>12.969999999999999</v>
      </c>
      <c r="R269">
        <f>IF(H269=0,0,(H269-$P269))</f>
        <v>0</v>
      </c>
      <c r="S269">
        <f>IF(I269=0,0,(I269-$P269))</f>
        <v>15</v>
      </c>
      <c r="T269">
        <f>IF(J269=0,0,(J269-$P269))</f>
        <v>10.94</v>
      </c>
      <c r="U269">
        <f>IF(K269=0,0,(K269-$P269))</f>
        <v>0</v>
      </c>
      <c r="V269">
        <f>IF(L269=0,0,(L269-$P269))</f>
        <v>0</v>
      </c>
      <c r="W269">
        <f>IF(M269=0,0,(M269-$P269))</f>
        <v>0</v>
      </c>
      <c r="X269">
        <f>IF(N269=0,0,(N269-$P269))</f>
        <v>0</v>
      </c>
      <c r="Y269">
        <f>IFERROR(IF(O269=0,0,(O269-$P269)),0)</f>
        <v>12.969999999999999</v>
      </c>
      <c r="AA269">
        <f t="shared" si="78"/>
        <v>0</v>
      </c>
      <c r="AB269">
        <f t="shared" si="71"/>
        <v>15</v>
      </c>
      <c r="AC269">
        <f t="shared" si="72"/>
        <v>10.94</v>
      </c>
      <c r="AD269">
        <f t="shared" si="73"/>
        <v>0</v>
      </c>
      <c r="AE269">
        <f t="shared" si="74"/>
        <v>0</v>
      </c>
      <c r="AF269">
        <f t="shared" si="75"/>
        <v>0</v>
      </c>
      <c r="AG269">
        <f t="shared" si="76"/>
        <v>0</v>
      </c>
      <c r="AH269">
        <f t="shared" si="77"/>
        <v>12.969999999999999</v>
      </c>
      <c r="AJ269" s="4" t="e">
        <f t="shared" si="79"/>
        <v>#DIV/0!</v>
      </c>
      <c r="AK269" s="4" t="e">
        <f t="shared" si="80"/>
        <v>#DIV/0!</v>
      </c>
      <c r="AL269" s="4" t="e">
        <f t="shared" si="81"/>
        <v>#DIV/0!</v>
      </c>
      <c r="AM269" s="4" t="e">
        <f t="shared" si="82"/>
        <v>#DIV/0!</v>
      </c>
      <c r="AN269" s="4" t="e">
        <f t="shared" si="83"/>
        <v>#DIV/0!</v>
      </c>
      <c r="AO269" s="4" t="e">
        <f t="shared" si="84"/>
        <v>#DIV/0!</v>
      </c>
      <c r="AP269" s="4" t="e">
        <f t="shared" si="85"/>
        <v>#DIV/0!</v>
      </c>
      <c r="AQ269" s="4" t="e">
        <f t="shared" si="86"/>
        <v>#DIV/0!</v>
      </c>
    </row>
    <row r="270" spans="1:43">
      <c r="A270">
        <v>135</v>
      </c>
      <c r="B270" t="s">
        <v>192</v>
      </c>
      <c r="C270" t="s">
        <v>15</v>
      </c>
      <c r="D270">
        <v>4500</v>
      </c>
      <c r="E270" t="s">
        <v>78</v>
      </c>
      <c r="F270">
        <v>0</v>
      </c>
      <c r="G270" t="s">
        <v>79</v>
      </c>
      <c r="O270" t="str">
        <f>IFERROR(AVERAGEIF(H270:N270,"&gt;0"),"")</f>
        <v/>
      </c>
      <c r="R270">
        <f>IF(H270=0,0,(H270-$P270))</f>
        <v>0</v>
      </c>
      <c r="S270">
        <f>IF(I270=0,0,(I270-$P270))</f>
        <v>0</v>
      </c>
      <c r="T270">
        <f>IF(J270=0,0,(J270-$P270))</f>
        <v>0</v>
      </c>
      <c r="U270">
        <f>IF(K270=0,0,(K270-$P270))</f>
        <v>0</v>
      </c>
      <c r="V270">
        <f>IF(L270=0,0,(L270-$P270))</f>
        <v>0</v>
      </c>
      <c r="W270">
        <f>IF(M270=0,0,(M270-$P270))</f>
        <v>0</v>
      </c>
      <c r="X270">
        <f>IF(N270=0,0,(N270-$P270))</f>
        <v>0</v>
      </c>
      <c r="Y270">
        <f>IFERROR(IF(O270=0,0,(O270-$P270)),0)</f>
        <v>0</v>
      </c>
      <c r="AA270">
        <f t="shared" si="78"/>
        <v>0</v>
      </c>
      <c r="AB270">
        <f t="shared" si="71"/>
        <v>0</v>
      </c>
      <c r="AC270">
        <f t="shared" si="72"/>
        <v>0</v>
      </c>
      <c r="AD270">
        <f t="shared" si="73"/>
        <v>0</v>
      </c>
      <c r="AE270">
        <f t="shared" si="74"/>
        <v>0</v>
      </c>
      <c r="AF270">
        <f t="shared" si="75"/>
        <v>0</v>
      </c>
      <c r="AG270">
        <f t="shared" si="76"/>
        <v>0</v>
      </c>
      <c r="AH270">
        <f t="shared" si="77"/>
        <v>0</v>
      </c>
      <c r="AJ270" s="4" t="e">
        <f t="shared" si="79"/>
        <v>#DIV/0!</v>
      </c>
      <c r="AK270" s="4" t="e">
        <f t="shared" si="80"/>
        <v>#DIV/0!</v>
      </c>
      <c r="AL270" s="4" t="e">
        <f t="shared" si="81"/>
        <v>#DIV/0!</v>
      </c>
      <c r="AM270" s="4" t="e">
        <f t="shared" si="82"/>
        <v>#DIV/0!</v>
      </c>
      <c r="AN270" s="4" t="e">
        <f t="shared" si="83"/>
        <v>#DIV/0!</v>
      </c>
      <c r="AO270" s="4" t="e">
        <f t="shared" si="84"/>
        <v>#DIV/0!</v>
      </c>
      <c r="AP270" s="4" t="e">
        <f t="shared" si="85"/>
        <v>#DIV/0!</v>
      </c>
      <c r="AQ270" s="4" t="e">
        <f t="shared" si="86"/>
        <v>#DIV/0!</v>
      </c>
    </row>
    <row r="271" spans="1:43">
      <c r="A271">
        <v>154</v>
      </c>
      <c r="B271" t="s">
        <v>211</v>
      </c>
      <c r="C271" t="s">
        <v>25</v>
      </c>
      <c r="D271">
        <v>4100</v>
      </c>
      <c r="E271" t="s">
        <v>48</v>
      </c>
      <c r="F271">
        <v>10.199999999999999</v>
      </c>
      <c r="G271" t="s">
        <v>49</v>
      </c>
      <c r="H271">
        <v>7.5</v>
      </c>
      <c r="I271">
        <v>5</v>
      </c>
      <c r="J271">
        <v>12.31</v>
      </c>
      <c r="K271">
        <v>4.9000000000000004</v>
      </c>
      <c r="L271">
        <v>14.59</v>
      </c>
      <c r="M271">
        <v>16.09</v>
      </c>
      <c r="N271">
        <v>10.829000000000001</v>
      </c>
      <c r="O271">
        <f>IFERROR(AVERAGEIF(H271:N271,"&gt;0"),"")</f>
        <v>10.174142857142856</v>
      </c>
      <c r="R271">
        <f>IF(H271=0,0,(H271-$P271))</f>
        <v>7.5</v>
      </c>
      <c r="S271">
        <f>IF(I271=0,0,(I271-$P271))</f>
        <v>5</v>
      </c>
      <c r="T271">
        <f>IF(J271=0,0,(J271-$P271))</f>
        <v>12.31</v>
      </c>
      <c r="U271">
        <f>IF(K271=0,0,(K271-$P271))</f>
        <v>4.9000000000000004</v>
      </c>
      <c r="V271">
        <f>IF(L271=0,0,(L271-$P271))</f>
        <v>14.59</v>
      </c>
      <c r="W271">
        <f>IF(M271=0,0,(M271-$P271))</f>
        <v>16.09</v>
      </c>
      <c r="X271">
        <f>IF(N271=0,0,(N271-$P271))</f>
        <v>10.829000000000001</v>
      </c>
      <c r="Y271">
        <f>IFERROR(IF(O271=0,0,(O271-$P271)),0)</f>
        <v>10.174142857142856</v>
      </c>
      <c r="AA271">
        <f t="shared" si="78"/>
        <v>7.5</v>
      </c>
      <c r="AB271">
        <f t="shared" si="71"/>
        <v>5</v>
      </c>
      <c r="AC271">
        <f t="shared" si="72"/>
        <v>12.31</v>
      </c>
      <c r="AD271">
        <f t="shared" si="73"/>
        <v>4.9000000000000004</v>
      </c>
      <c r="AE271">
        <f t="shared" si="74"/>
        <v>14.59</v>
      </c>
      <c r="AF271">
        <f t="shared" si="75"/>
        <v>16.09</v>
      </c>
      <c r="AG271">
        <f t="shared" si="76"/>
        <v>10.829000000000001</v>
      </c>
      <c r="AH271">
        <f t="shared" si="77"/>
        <v>10.174142857142856</v>
      </c>
      <c r="AJ271" s="4" t="e">
        <f t="shared" si="79"/>
        <v>#DIV/0!</v>
      </c>
      <c r="AK271" s="4" t="e">
        <f t="shared" si="80"/>
        <v>#DIV/0!</v>
      </c>
      <c r="AL271" s="4" t="e">
        <f t="shared" si="81"/>
        <v>#DIV/0!</v>
      </c>
      <c r="AM271" s="4" t="e">
        <f t="shared" si="82"/>
        <v>#DIV/0!</v>
      </c>
      <c r="AN271" s="4" t="e">
        <f t="shared" si="83"/>
        <v>#DIV/0!</v>
      </c>
      <c r="AO271" s="4" t="e">
        <f t="shared" si="84"/>
        <v>#DIV/0!</v>
      </c>
      <c r="AP271" s="4" t="e">
        <f t="shared" si="85"/>
        <v>#DIV/0!</v>
      </c>
      <c r="AQ271" s="4" t="e">
        <f t="shared" si="86"/>
        <v>#DIV/0!</v>
      </c>
    </row>
    <row r="272" spans="1:43">
      <c r="A272">
        <v>156</v>
      </c>
      <c r="B272" t="s">
        <v>213</v>
      </c>
      <c r="C272" t="s">
        <v>214</v>
      </c>
      <c r="D272">
        <v>4000</v>
      </c>
      <c r="E272" t="s">
        <v>42</v>
      </c>
      <c r="F272">
        <v>12.5</v>
      </c>
      <c r="G272" t="s">
        <v>58</v>
      </c>
      <c r="O272" t="str">
        <f>IFERROR(AVERAGEIF(H272:N272,"&gt;0"),"")</f>
        <v/>
      </c>
      <c r="R272">
        <f>IF(H272=0,0,(H272-$P272))</f>
        <v>0</v>
      </c>
      <c r="S272">
        <f>IF(I272=0,0,(I272-$P272))</f>
        <v>0</v>
      </c>
      <c r="T272">
        <f>IF(J272=0,0,(J272-$P272))</f>
        <v>0</v>
      </c>
      <c r="U272">
        <f>IF(K272=0,0,(K272-$P272))</f>
        <v>0</v>
      </c>
      <c r="V272">
        <f>IF(L272=0,0,(L272-$P272))</f>
        <v>0</v>
      </c>
      <c r="W272">
        <f>IF(M272=0,0,(M272-$P272))</f>
        <v>0</v>
      </c>
      <c r="X272">
        <f>IF(N272=0,0,(N272-$P272))</f>
        <v>0</v>
      </c>
      <c r="Y272">
        <f>IFERROR(IF(O272=0,0,(O272-$P272)),0)</f>
        <v>0</v>
      </c>
      <c r="AA272">
        <f t="shared" si="78"/>
        <v>0</v>
      </c>
      <c r="AB272">
        <f t="shared" si="71"/>
        <v>0</v>
      </c>
      <c r="AC272">
        <f t="shared" si="72"/>
        <v>0</v>
      </c>
      <c r="AD272">
        <f t="shared" si="73"/>
        <v>0</v>
      </c>
      <c r="AE272">
        <f t="shared" si="74"/>
        <v>0</v>
      </c>
      <c r="AF272">
        <f t="shared" si="75"/>
        <v>0</v>
      </c>
      <c r="AG272">
        <f t="shared" si="76"/>
        <v>0</v>
      </c>
      <c r="AH272">
        <f t="shared" si="77"/>
        <v>0</v>
      </c>
      <c r="AJ272" s="4" t="e">
        <f t="shared" si="79"/>
        <v>#DIV/0!</v>
      </c>
      <c r="AK272" s="4" t="e">
        <f t="shared" si="80"/>
        <v>#DIV/0!</v>
      </c>
      <c r="AL272" s="4" t="e">
        <f t="shared" si="81"/>
        <v>#DIV/0!</v>
      </c>
      <c r="AM272" s="4" t="e">
        <f t="shared" si="82"/>
        <v>#DIV/0!</v>
      </c>
      <c r="AN272" s="4" t="e">
        <f t="shared" si="83"/>
        <v>#DIV/0!</v>
      </c>
      <c r="AO272" s="4" t="e">
        <f t="shared" si="84"/>
        <v>#DIV/0!</v>
      </c>
      <c r="AP272" s="4" t="e">
        <f t="shared" si="85"/>
        <v>#DIV/0!</v>
      </c>
      <c r="AQ272" s="4" t="e">
        <f t="shared" si="86"/>
        <v>#DIV/0!</v>
      </c>
    </row>
    <row r="273" spans="1:43">
      <c r="A273">
        <v>157</v>
      </c>
      <c r="B273" t="s">
        <v>215</v>
      </c>
      <c r="C273" t="s">
        <v>15</v>
      </c>
      <c r="D273">
        <v>4000</v>
      </c>
      <c r="E273" t="s">
        <v>22</v>
      </c>
      <c r="F273">
        <v>12.625</v>
      </c>
      <c r="G273" t="s">
        <v>56</v>
      </c>
      <c r="O273" t="str">
        <f>IFERROR(AVERAGEIF(H273:N273,"&gt;0"),"")</f>
        <v/>
      </c>
      <c r="R273">
        <f>IF(H273=0,0,(H273-$P273))</f>
        <v>0</v>
      </c>
      <c r="S273">
        <f>IF(I273=0,0,(I273-$P273))</f>
        <v>0</v>
      </c>
      <c r="T273">
        <f>IF(J273=0,0,(J273-$P273))</f>
        <v>0</v>
      </c>
      <c r="U273">
        <f>IF(K273=0,0,(K273-$P273))</f>
        <v>0</v>
      </c>
      <c r="V273">
        <f>IF(L273=0,0,(L273-$P273))</f>
        <v>0</v>
      </c>
      <c r="W273">
        <f>IF(M273=0,0,(M273-$P273))</f>
        <v>0</v>
      </c>
      <c r="X273">
        <f>IF(N273=0,0,(N273-$P273))</f>
        <v>0</v>
      </c>
      <c r="Y273">
        <f>IFERROR(IF(O273=0,0,(O273-$P273)),0)</f>
        <v>0</v>
      </c>
      <c r="AA273">
        <f t="shared" si="78"/>
        <v>0</v>
      </c>
      <c r="AB273">
        <f t="shared" si="71"/>
        <v>0</v>
      </c>
      <c r="AC273">
        <f t="shared" si="72"/>
        <v>0</v>
      </c>
      <c r="AD273">
        <f t="shared" si="73"/>
        <v>0</v>
      </c>
      <c r="AE273">
        <f t="shared" si="74"/>
        <v>0</v>
      </c>
      <c r="AF273">
        <f t="shared" si="75"/>
        <v>0</v>
      </c>
      <c r="AG273">
        <f t="shared" si="76"/>
        <v>0</v>
      </c>
      <c r="AH273">
        <f t="shared" si="77"/>
        <v>0</v>
      </c>
      <c r="AJ273" s="4" t="e">
        <f t="shared" si="79"/>
        <v>#DIV/0!</v>
      </c>
      <c r="AK273" s="4" t="e">
        <f t="shared" si="80"/>
        <v>#DIV/0!</v>
      </c>
      <c r="AL273" s="4" t="e">
        <f t="shared" si="81"/>
        <v>#DIV/0!</v>
      </c>
      <c r="AM273" s="4" t="e">
        <f t="shared" si="82"/>
        <v>#DIV/0!</v>
      </c>
      <c r="AN273" s="4" t="e">
        <f t="shared" si="83"/>
        <v>#DIV/0!</v>
      </c>
      <c r="AO273" s="4" t="e">
        <f t="shared" si="84"/>
        <v>#DIV/0!</v>
      </c>
      <c r="AP273" s="4" t="e">
        <f t="shared" si="85"/>
        <v>#DIV/0!</v>
      </c>
      <c r="AQ273" s="4" t="e">
        <f t="shared" si="86"/>
        <v>#DIV/0!</v>
      </c>
    </row>
    <row r="274" spans="1:43">
      <c r="A274">
        <v>158</v>
      </c>
      <c r="B274" t="s">
        <v>216</v>
      </c>
      <c r="C274" t="s">
        <v>15</v>
      </c>
      <c r="D274">
        <v>4000</v>
      </c>
      <c r="E274" t="s">
        <v>34</v>
      </c>
      <c r="F274">
        <v>9.5749999999999993</v>
      </c>
      <c r="G274" t="s">
        <v>121</v>
      </c>
      <c r="H274">
        <v>18.5</v>
      </c>
      <c r="I274">
        <v>7.1</v>
      </c>
      <c r="J274">
        <v>8.36</v>
      </c>
      <c r="K274">
        <v>5.6</v>
      </c>
      <c r="L274">
        <v>8.18</v>
      </c>
      <c r="M274">
        <v>11.58</v>
      </c>
      <c r="N274">
        <v>10.747999999999999</v>
      </c>
      <c r="O274">
        <f>IFERROR(AVERAGEIF(H274:N274,"&gt;0"),"")</f>
        <v>10.009714285714285</v>
      </c>
      <c r="R274">
        <f>IF(H274=0,0,(H274-$P274))</f>
        <v>18.5</v>
      </c>
      <c r="S274">
        <f>IF(I274=0,0,(I274-$P274))</f>
        <v>7.1</v>
      </c>
      <c r="T274">
        <f>IF(J274=0,0,(J274-$P274))</f>
        <v>8.36</v>
      </c>
      <c r="U274">
        <f>IF(K274=0,0,(K274-$P274))</f>
        <v>5.6</v>
      </c>
      <c r="V274">
        <f>IF(L274=0,0,(L274-$P274))</f>
        <v>8.18</v>
      </c>
      <c r="W274">
        <f>IF(M274=0,0,(M274-$P274))</f>
        <v>11.58</v>
      </c>
      <c r="X274">
        <f>IF(N274=0,0,(N274-$P274))</f>
        <v>10.747999999999999</v>
      </c>
      <c r="Y274">
        <f>IFERROR(IF(O274=0,0,(O274-$P274)),0)</f>
        <v>10.009714285714285</v>
      </c>
      <c r="AA274">
        <f t="shared" si="78"/>
        <v>18.5</v>
      </c>
      <c r="AB274">
        <f t="shared" ref="AB274:AB337" si="87">ABS(S274)</f>
        <v>7.1</v>
      </c>
      <c r="AC274">
        <f t="shared" ref="AC274:AC337" si="88">ABS(T274)</f>
        <v>8.36</v>
      </c>
      <c r="AD274">
        <f t="shared" ref="AD274:AD337" si="89">ABS(U274)</f>
        <v>5.6</v>
      </c>
      <c r="AE274">
        <f t="shared" ref="AE274:AE337" si="90">ABS(V274)</f>
        <v>8.18</v>
      </c>
      <c r="AF274">
        <f t="shared" ref="AF274:AF337" si="91">ABS(W274)</f>
        <v>11.58</v>
      </c>
      <c r="AG274">
        <f t="shared" ref="AG274:AG337" si="92">ABS(X274)</f>
        <v>10.747999999999999</v>
      </c>
      <c r="AH274">
        <f t="shared" ref="AH274:AH337" si="93">ABS(Y274)</f>
        <v>10.009714285714285</v>
      </c>
      <c r="AJ274" s="4" t="e">
        <f t="shared" si="79"/>
        <v>#DIV/0!</v>
      </c>
      <c r="AK274" s="4" t="e">
        <f t="shared" si="80"/>
        <v>#DIV/0!</v>
      </c>
      <c r="AL274" s="4" t="e">
        <f t="shared" si="81"/>
        <v>#DIV/0!</v>
      </c>
      <c r="AM274" s="4" t="e">
        <f t="shared" si="82"/>
        <v>#DIV/0!</v>
      </c>
      <c r="AN274" s="4" t="e">
        <f t="shared" si="83"/>
        <v>#DIV/0!</v>
      </c>
      <c r="AO274" s="4" t="e">
        <f t="shared" si="84"/>
        <v>#DIV/0!</v>
      </c>
      <c r="AP274" s="4" t="e">
        <f t="shared" si="85"/>
        <v>#DIV/0!</v>
      </c>
      <c r="AQ274" s="4" t="e">
        <f t="shared" si="86"/>
        <v>#DIV/0!</v>
      </c>
    </row>
    <row r="275" spans="1:43">
      <c r="A275">
        <v>162</v>
      </c>
      <c r="B275" t="s">
        <v>220</v>
      </c>
      <c r="C275" t="s">
        <v>25</v>
      </c>
      <c r="D275">
        <v>3900</v>
      </c>
      <c r="E275" t="s">
        <v>27</v>
      </c>
      <c r="F275">
        <v>13.05</v>
      </c>
      <c r="G275" t="s">
        <v>28</v>
      </c>
      <c r="O275" t="str">
        <f>IFERROR(AVERAGEIF(H275:N275,"&gt;0"),"")</f>
        <v/>
      </c>
      <c r="R275">
        <f>IF(H275=0,0,(H275-$P275))</f>
        <v>0</v>
      </c>
      <c r="S275">
        <f>IF(I275=0,0,(I275-$P275))</f>
        <v>0</v>
      </c>
      <c r="T275">
        <f>IF(J275=0,0,(J275-$P275))</f>
        <v>0</v>
      </c>
      <c r="U275">
        <f>IF(K275=0,0,(K275-$P275))</f>
        <v>0</v>
      </c>
      <c r="V275">
        <f>IF(L275=0,0,(L275-$P275))</f>
        <v>0</v>
      </c>
      <c r="W275">
        <f>IF(M275=0,0,(M275-$P275))</f>
        <v>0</v>
      </c>
      <c r="X275">
        <f>IF(N275=0,0,(N275-$P275))</f>
        <v>0</v>
      </c>
      <c r="Y275">
        <f>IFERROR(IF(O275=0,0,(O275-$P275)),0)</f>
        <v>0</v>
      </c>
      <c r="AA275">
        <f t="shared" si="78"/>
        <v>0</v>
      </c>
      <c r="AB275">
        <f t="shared" si="87"/>
        <v>0</v>
      </c>
      <c r="AC275">
        <f t="shared" si="88"/>
        <v>0</v>
      </c>
      <c r="AD275">
        <f t="shared" si="89"/>
        <v>0</v>
      </c>
      <c r="AE275">
        <f t="shared" si="90"/>
        <v>0</v>
      </c>
      <c r="AF275">
        <f t="shared" si="91"/>
        <v>0</v>
      </c>
      <c r="AG275">
        <f t="shared" si="92"/>
        <v>0</v>
      </c>
      <c r="AH275">
        <f t="shared" si="93"/>
        <v>0</v>
      </c>
      <c r="AJ275" s="4" t="e">
        <f t="shared" si="79"/>
        <v>#DIV/0!</v>
      </c>
      <c r="AK275" s="4" t="e">
        <f t="shared" si="80"/>
        <v>#DIV/0!</v>
      </c>
      <c r="AL275" s="4" t="e">
        <f t="shared" si="81"/>
        <v>#DIV/0!</v>
      </c>
      <c r="AM275" s="4" t="e">
        <f t="shared" si="82"/>
        <v>#DIV/0!</v>
      </c>
      <c r="AN275" s="4" t="e">
        <f t="shared" si="83"/>
        <v>#DIV/0!</v>
      </c>
      <c r="AO275" s="4" t="e">
        <f t="shared" si="84"/>
        <v>#DIV/0!</v>
      </c>
      <c r="AP275" s="4" t="e">
        <f t="shared" si="85"/>
        <v>#DIV/0!</v>
      </c>
      <c r="AQ275" s="4" t="e">
        <f t="shared" si="86"/>
        <v>#DIV/0!</v>
      </c>
    </row>
    <row r="276" spans="1:43">
      <c r="A276">
        <v>163</v>
      </c>
      <c r="B276" t="s">
        <v>221</v>
      </c>
      <c r="C276" t="s">
        <v>214</v>
      </c>
      <c r="D276">
        <v>3800</v>
      </c>
      <c r="E276" t="s">
        <v>48</v>
      </c>
      <c r="F276">
        <v>13</v>
      </c>
      <c r="G276" t="s">
        <v>66</v>
      </c>
      <c r="O276" t="str">
        <f>IFERROR(AVERAGEIF(H276:N276,"&gt;0"),"")</f>
        <v/>
      </c>
      <c r="R276">
        <f>IF(H276=0,0,(H276-$P276))</f>
        <v>0</v>
      </c>
      <c r="S276">
        <f>IF(I276=0,0,(I276-$P276))</f>
        <v>0</v>
      </c>
      <c r="T276">
        <f>IF(J276=0,0,(J276-$P276))</f>
        <v>0</v>
      </c>
      <c r="U276">
        <f>IF(K276=0,0,(K276-$P276))</f>
        <v>0</v>
      </c>
      <c r="V276">
        <f>IF(L276=0,0,(L276-$P276))</f>
        <v>0</v>
      </c>
      <c r="W276">
        <f>IF(M276=0,0,(M276-$P276))</f>
        <v>0</v>
      </c>
      <c r="X276">
        <f>IF(N276=0,0,(N276-$P276))</f>
        <v>0</v>
      </c>
      <c r="Y276">
        <f>IFERROR(IF(O276=0,0,(O276-$P276)),0)</f>
        <v>0</v>
      </c>
      <c r="AA276">
        <f t="shared" si="78"/>
        <v>0</v>
      </c>
      <c r="AB276">
        <f t="shared" si="87"/>
        <v>0</v>
      </c>
      <c r="AC276">
        <f t="shared" si="88"/>
        <v>0</v>
      </c>
      <c r="AD276">
        <f t="shared" si="89"/>
        <v>0</v>
      </c>
      <c r="AE276">
        <f t="shared" si="90"/>
        <v>0</v>
      </c>
      <c r="AF276">
        <f t="shared" si="91"/>
        <v>0</v>
      </c>
      <c r="AG276">
        <f t="shared" si="92"/>
        <v>0</v>
      </c>
      <c r="AH276">
        <f t="shared" si="93"/>
        <v>0</v>
      </c>
      <c r="AJ276" s="4" t="e">
        <f t="shared" si="79"/>
        <v>#DIV/0!</v>
      </c>
      <c r="AK276" s="4" t="e">
        <f t="shared" si="80"/>
        <v>#DIV/0!</v>
      </c>
      <c r="AL276" s="4" t="e">
        <f t="shared" si="81"/>
        <v>#DIV/0!</v>
      </c>
      <c r="AM276" s="4" t="e">
        <f t="shared" si="82"/>
        <v>#DIV/0!</v>
      </c>
      <c r="AN276" s="4" t="e">
        <f t="shared" si="83"/>
        <v>#DIV/0!</v>
      </c>
      <c r="AO276" s="4" t="e">
        <f t="shared" si="84"/>
        <v>#DIV/0!</v>
      </c>
      <c r="AP276" s="4" t="e">
        <f t="shared" si="85"/>
        <v>#DIV/0!</v>
      </c>
      <c r="AQ276" s="4" t="e">
        <f t="shared" si="86"/>
        <v>#DIV/0!</v>
      </c>
    </row>
    <row r="277" spans="1:43">
      <c r="A277">
        <v>168</v>
      </c>
      <c r="B277" t="s">
        <v>226</v>
      </c>
      <c r="C277" t="s">
        <v>15</v>
      </c>
      <c r="D277">
        <v>3800</v>
      </c>
      <c r="E277" t="s">
        <v>22</v>
      </c>
      <c r="F277">
        <v>0</v>
      </c>
      <c r="G277" t="s">
        <v>23</v>
      </c>
      <c r="I277">
        <v>14</v>
      </c>
      <c r="K277">
        <v>13.1</v>
      </c>
      <c r="M277">
        <v>6.98</v>
      </c>
      <c r="O277">
        <f>IFERROR(AVERAGEIF(H277:N277,"&gt;0"),"")</f>
        <v>11.36</v>
      </c>
      <c r="R277">
        <f>IF(H277=0,0,(H277-$P277))</f>
        <v>0</v>
      </c>
      <c r="S277">
        <f>IF(I277=0,0,(I277-$P277))</f>
        <v>14</v>
      </c>
      <c r="T277">
        <f>IF(J277=0,0,(J277-$P277))</f>
        <v>0</v>
      </c>
      <c r="U277">
        <f>IF(K277=0,0,(K277-$P277))</f>
        <v>13.1</v>
      </c>
      <c r="V277">
        <f>IF(L277=0,0,(L277-$P277))</f>
        <v>0</v>
      </c>
      <c r="W277">
        <f>IF(M277=0,0,(M277-$P277))</f>
        <v>6.98</v>
      </c>
      <c r="X277">
        <f>IF(N277=0,0,(N277-$P277))</f>
        <v>0</v>
      </c>
      <c r="Y277">
        <f>IFERROR(IF(O277=0,0,(O277-$P277)),0)</f>
        <v>11.36</v>
      </c>
      <c r="AA277">
        <f t="shared" si="78"/>
        <v>0</v>
      </c>
      <c r="AB277">
        <f t="shared" si="87"/>
        <v>14</v>
      </c>
      <c r="AC277">
        <f t="shared" si="88"/>
        <v>0</v>
      </c>
      <c r="AD277">
        <f t="shared" si="89"/>
        <v>13.1</v>
      </c>
      <c r="AE277">
        <f t="shared" si="90"/>
        <v>0</v>
      </c>
      <c r="AF277">
        <f t="shared" si="91"/>
        <v>6.98</v>
      </c>
      <c r="AG277">
        <f t="shared" si="92"/>
        <v>0</v>
      </c>
      <c r="AH277">
        <f t="shared" si="93"/>
        <v>11.36</v>
      </c>
      <c r="AJ277" s="4" t="e">
        <f t="shared" si="79"/>
        <v>#DIV/0!</v>
      </c>
      <c r="AK277" s="4" t="e">
        <f t="shared" si="80"/>
        <v>#DIV/0!</v>
      </c>
      <c r="AL277" s="4" t="e">
        <f t="shared" si="81"/>
        <v>#DIV/0!</v>
      </c>
      <c r="AM277" s="4" t="e">
        <f t="shared" si="82"/>
        <v>#DIV/0!</v>
      </c>
      <c r="AN277" s="4" t="e">
        <f t="shared" si="83"/>
        <v>#DIV/0!</v>
      </c>
      <c r="AO277" s="4" t="e">
        <f t="shared" si="84"/>
        <v>#DIV/0!</v>
      </c>
      <c r="AP277" s="4" t="e">
        <f t="shared" si="85"/>
        <v>#DIV/0!</v>
      </c>
      <c r="AQ277" s="4" t="e">
        <f t="shared" si="86"/>
        <v>#DIV/0!</v>
      </c>
    </row>
    <row r="278" spans="1:43">
      <c r="A278">
        <v>170</v>
      </c>
      <c r="B278" t="s">
        <v>228</v>
      </c>
      <c r="C278" t="s">
        <v>15</v>
      </c>
      <c r="D278">
        <v>3700</v>
      </c>
      <c r="E278" t="s">
        <v>39</v>
      </c>
      <c r="F278">
        <v>9</v>
      </c>
      <c r="G278" t="s">
        <v>61</v>
      </c>
      <c r="H278">
        <v>10</v>
      </c>
      <c r="I278">
        <v>13.4</v>
      </c>
      <c r="J278">
        <v>8.9499999999999993</v>
      </c>
      <c r="O278">
        <f>IFERROR(AVERAGEIF(H278:N278,"&gt;0"),"")</f>
        <v>10.783333333333331</v>
      </c>
      <c r="R278">
        <f>IF(H278=0,0,(H278-$P278))</f>
        <v>10</v>
      </c>
      <c r="S278">
        <f>IF(I278=0,0,(I278-$P278))</f>
        <v>13.4</v>
      </c>
      <c r="T278">
        <f>IF(J278=0,0,(J278-$P278))</f>
        <v>8.9499999999999993</v>
      </c>
      <c r="U278">
        <f>IF(K278=0,0,(K278-$P278))</f>
        <v>0</v>
      </c>
      <c r="V278">
        <f>IF(L278=0,0,(L278-$P278))</f>
        <v>0</v>
      </c>
      <c r="W278">
        <f>IF(M278=0,0,(M278-$P278))</f>
        <v>0</v>
      </c>
      <c r="X278">
        <f>IF(N278=0,0,(N278-$P278))</f>
        <v>0</v>
      </c>
      <c r="Y278">
        <f>IFERROR(IF(O278=0,0,(O278-$P278)),0)</f>
        <v>10.783333333333331</v>
      </c>
      <c r="AA278">
        <f t="shared" si="78"/>
        <v>10</v>
      </c>
      <c r="AB278">
        <f t="shared" si="87"/>
        <v>13.4</v>
      </c>
      <c r="AC278">
        <f t="shared" si="88"/>
        <v>8.9499999999999993</v>
      </c>
      <c r="AD278">
        <f t="shared" si="89"/>
        <v>0</v>
      </c>
      <c r="AE278">
        <f t="shared" si="90"/>
        <v>0</v>
      </c>
      <c r="AF278">
        <f t="shared" si="91"/>
        <v>0</v>
      </c>
      <c r="AG278">
        <f t="shared" si="92"/>
        <v>0</v>
      </c>
      <c r="AH278">
        <f t="shared" si="93"/>
        <v>10.783333333333331</v>
      </c>
      <c r="AJ278" s="4" t="e">
        <f t="shared" si="79"/>
        <v>#DIV/0!</v>
      </c>
      <c r="AK278" s="4" t="e">
        <f t="shared" si="80"/>
        <v>#DIV/0!</v>
      </c>
      <c r="AL278" s="4" t="e">
        <f t="shared" si="81"/>
        <v>#DIV/0!</v>
      </c>
      <c r="AM278" s="4" t="e">
        <f t="shared" si="82"/>
        <v>#DIV/0!</v>
      </c>
      <c r="AN278" s="4" t="e">
        <f t="shared" si="83"/>
        <v>#DIV/0!</v>
      </c>
      <c r="AO278" s="4" t="e">
        <f t="shared" si="84"/>
        <v>#DIV/0!</v>
      </c>
      <c r="AP278" s="4" t="e">
        <f t="shared" si="85"/>
        <v>#DIV/0!</v>
      </c>
      <c r="AQ278" s="4" t="e">
        <f t="shared" si="86"/>
        <v>#DIV/0!</v>
      </c>
    </row>
    <row r="279" spans="1:43">
      <c r="A279">
        <v>173</v>
      </c>
      <c r="B279" t="s">
        <v>231</v>
      </c>
      <c r="C279" t="s">
        <v>45</v>
      </c>
      <c r="D279">
        <v>3700</v>
      </c>
      <c r="E279" t="s">
        <v>48</v>
      </c>
      <c r="F279">
        <v>11.225</v>
      </c>
      <c r="G279" t="s">
        <v>49</v>
      </c>
      <c r="O279" t="str">
        <f>IFERROR(AVERAGEIF(H279:N279,"&gt;0"),"")</f>
        <v/>
      </c>
      <c r="R279">
        <f>IF(H279=0,0,(H279-$P279))</f>
        <v>0</v>
      </c>
      <c r="S279">
        <f>IF(I279=0,0,(I279-$P279))</f>
        <v>0</v>
      </c>
      <c r="T279">
        <f>IF(J279=0,0,(J279-$P279))</f>
        <v>0</v>
      </c>
      <c r="U279">
        <f>IF(K279=0,0,(K279-$P279))</f>
        <v>0</v>
      </c>
      <c r="V279">
        <f>IF(L279=0,0,(L279-$P279))</f>
        <v>0</v>
      </c>
      <c r="W279">
        <f>IF(M279=0,0,(M279-$P279))</f>
        <v>0</v>
      </c>
      <c r="X279">
        <f>IF(N279=0,0,(N279-$P279))</f>
        <v>0</v>
      </c>
      <c r="Y279">
        <f>IFERROR(IF(O279=0,0,(O279-$P279)),0)</f>
        <v>0</v>
      </c>
      <c r="AA279">
        <f t="shared" si="78"/>
        <v>0</v>
      </c>
      <c r="AB279">
        <f t="shared" si="87"/>
        <v>0</v>
      </c>
      <c r="AC279">
        <f t="shared" si="88"/>
        <v>0</v>
      </c>
      <c r="AD279">
        <f t="shared" si="89"/>
        <v>0</v>
      </c>
      <c r="AE279">
        <f t="shared" si="90"/>
        <v>0</v>
      </c>
      <c r="AF279">
        <f t="shared" si="91"/>
        <v>0</v>
      </c>
      <c r="AG279">
        <f t="shared" si="92"/>
        <v>0</v>
      </c>
      <c r="AH279">
        <f t="shared" si="93"/>
        <v>0</v>
      </c>
      <c r="AJ279" s="4" t="e">
        <f t="shared" si="79"/>
        <v>#DIV/0!</v>
      </c>
      <c r="AK279" s="4" t="e">
        <f t="shared" si="80"/>
        <v>#DIV/0!</v>
      </c>
      <c r="AL279" s="4" t="e">
        <f t="shared" si="81"/>
        <v>#DIV/0!</v>
      </c>
      <c r="AM279" s="4" t="e">
        <f t="shared" si="82"/>
        <v>#DIV/0!</v>
      </c>
      <c r="AN279" s="4" t="e">
        <f t="shared" si="83"/>
        <v>#DIV/0!</v>
      </c>
      <c r="AO279" s="4" t="e">
        <f t="shared" si="84"/>
        <v>#DIV/0!</v>
      </c>
      <c r="AP279" s="4" t="e">
        <f t="shared" si="85"/>
        <v>#DIV/0!</v>
      </c>
      <c r="AQ279" s="4" t="e">
        <f t="shared" si="86"/>
        <v>#DIV/0!</v>
      </c>
    </row>
    <row r="280" spans="1:43">
      <c r="A280">
        <v>174</v>
      </c>
      <c r="B280" t="s">
        <v>232</v>
      </c>
      <c r="C280" t="s">
        <v>214</v>
      </c>
      <c r="D280">
        <v>3600</v>
      </c>
      <c r="E280" t="s">
        <v>30</v>
      </c>
      <c r="F280">
        <v>16</v>
      </c>
      <c r="G280" t="s">
        <v>31</v>
      </c>
      <c r="O280" t="str">
        <f>IFERROR(AVERAGEIF(H280:N280,"&gt;0"),"")</f>
        <v/>
      </c>
      <c r="R280">
        <f>IF(H280=0,0,(H280-$P280))</f>
        <v>0</v>
      </c>
      <c r="S280">
        <f>IF(I280=0,0,(I280-$P280))</f>
        <v>0</v>
      </c>
      <c r="T280">
        <f>IF(J280=0,0,(J280-$P280))</f>
        <v>0</v>
      </c>
      <c r="U280">
        <f>IF(K280=0,0,(K280-$P280))</f>
        <v>0</v>
      </c>
      <c r="V280">
        <f>IF(L280=0,0,(L280-$P280))</f>
        <v>0</v>
      </c>
      <c r="W280">
        <f>IF(M280=0,0,(M280-$P280))</f>
        <v>0</v>
      </c>
      <c r="X280">
        <f>IF(N280=0,0,(N280-$P280))</f>
        <v>0</v>
      </c>
      <c r="Y280">
        <f>IFERROR(IF(O280=0,0,(O280-$P280)),0)</f>
        <v>0</v>
      </c>
      <c r="AA280">
        <f t="shared" si="78"/>
        <v>0</v>
      </c>
      <c r="AB280">
        <f t="shared" si="87"/>
        <v>0</v>
      </c>
      <c r="AC280">
        <f t="shared" si="88"/>
        <v>0</v>
      </c>
      <c r="AD280">
        <f t="shared" si="89"/>
        <v>0</v>
      </c>
      <c r="AE280">
        <f t="shared" si="90"/>
        <v>0</v>
      </c>
      <c r="AF280">
        <f t="shared" si="91"/>
        <v>0</v>
      </c>
      <c r="AG280">
        <f t="shared" si="92"/>
        <v>0</v>
      </c>
      <c r="AH280">
        <f t="shared" si="93"/>
        <v>0</v>
      </c>
      <c r="AJ280" s="4" t="e">
        <f t="shared" si="79"/>
        <v>#DIV/0!</v>
      </c>
      <c r="AK280" s="4" t="e">
        <f t="shared" si="80"/>
        <v>#DIV/0!</v>
      </c>
      <c r="AL280" s="4" t="e">
        <f t="shared" si="81"/>
        <v>#DIV/0!</v>
      </c>
      <c r="AM280" s="4" t="e">
        <f t="shared" si="82"/>
        <v>#DIV/0!</v>
      </c>
      <c r="AN280" s="4" t="e">
        <f t="shared" si="83"/>
        <v>#DIV/0!</v>
      </c>
      <c r="AO280" s="4" t="e">
        <f t="shared" si="84"/>
        <v>#DIV/0!</v>
      </c>
      <c r="AP280" s="4" t="e">
        <f t="shared" si="85"/>
        <v>#DIV/0!</v>
      </c>
      <c r="AQ280" s="4" t="e">
        <f t="shared" si="86"/>
        <v>#DIV/0!</v>
      </c>
    </row>
    <row r="281" spans="1:43">
      <c r="A281">
        <v>175</v>
      </c>
      <c r="B281" t="s">
        <v>233</v>
      </c>
      <c r="C281" t="s">
        <v>25</v>
      </c>
      <c r="D281">
        <v>3600</v>
      </c>
      <c r="E281" t="s">
        <v>19</v>
      </c>
      <c r="F281">
        <v>1.2</v>
      </c>
      <c r="G281" t="s">
        <v>118</v>
      </c>
      <c r="H281">
        <v>6.5</v>
      </c>
      <c r="I281">
        <v>4.5</v>
      </c>
      <c r="J281">
        <v>7.17</v>
      </c>
      <c r="K281">
        <v>7.1</v>
      </c>
      <c r="L281">
        <v>7.66</v>
      </c>
      <c r="M281">
        <v>6.62</v>
      </c>
      <c r="N281">
        <v>4.2080000000000002</v>
      </c>
      <c r="O281">
        <f>IFERROR(AVERAGEIF(H281:N281,"&gt;0"),"")</f>
        <v>6.2511428571428578</v>
      </c>
      <c r="R281">
        <f>IF(H281=0,0,(H281-$P281))</f>
        <v>6.5</v>
      </c>
      <c r="S281">
        <f>IF(I281=0,0,(I281-$P281))</f>
        <v>4.5</v>
      </c>
      <c r="T281">
        <f>IF(J281=0,0,(J281-$P281))</f>
        <v>7.17</v>
      </c>
      <c r="U281">
        <f>IF(K281=0,0,(K281-$P281))</f>
        <v>7.1</v>
      </c>
      <c r="V281">
        <f>IF(L281=0,0,(L281-$P281))</f>
        <v>7.66</v>
      </c>
      <c r="W281">
        <f>IF(M281=0,0,(M281-$P281))</f>
        <v>6.62</v>
      </c>
      <c r="X281">
        <f>IF(N281=0,0,(N281-$P281))</f>
        <v>4.2080000000000002</v>
      </c>
      <c r="Y281">
        <f>IFERROR(IF(O281=0,0,(O281-$P281)),0)</f>
        <v>6.2511428571428578</v>
      </c>
      <c r="AA281">
        <f t="shared" si="78"/>
        <v>6.5</v>
      </c>
      <c r="AB281">
        <f t="shared" si="87"/>
        <v>4.5</v>
      </c>
      <c r="AC281">
        <f t="shared" si="88"/>
        <v>7.17</v>
      </c>
      <c r="AD281">
        <f t="shared" si="89"/>
        <v>7.1</v>
      </c>
      <c r="AE281">
        <f t="shared" si="90"/>
        <v>7.66</v>
      </c>
      <c r="AF281">
        <f t="shared" si="91"/>
        <v>6.62</v>
      </c>
      <c r="AG281">
        <f t="shared" si="92"/>
        <v>4.2080000000000002</v>
      </c>
      <c r="AH281">
        <f t="shared" si="93"/>
        <v>6.2511428571428578</v>
      </c>
      <c r="AJ281" s="4" t="e">
        <f t="shared" si="79"/>
        <v>#DIV/0!</v>
      </c>
      <c r="AK281" s="4" t="e">
        <f t="shared" si="80"/>
        <v>#DIV/0!</v>
      </c>
      <c r="AL281" s="4" t="e">
        <f t="shared" si="81"/>
        <v>#DIV/0!</v>
      </c>
      <c r="AM281" s="4" t="e">
        <f t="shared" si="82"/>
        <v>#DIV/0!</v>
      </c>
      <c r="AN281" s="4" t="e">
        <f t="shared" si="83"/>
        <v>#DIV/0!</v>
      </c>
      <c r="AO281" s="4" t="e">
        <f t="shared" si="84"/>
        <v>#DIV/0!</v>
      </c>
      <c r="AP281" s="4" t="e">
        <f t="shared" si="85"/>
        <v>#DIV/0!</v>
      </c>
      <c r="AQ281" s="4" t="e">
        <f t="shared" si="86"/>
        <v>#DIV/0!</v>
      </c>
    </row>
    <row r="282" spans="1:43">
      <c r="A282">
        <v>178</v>
      </c>
      <c r="B282" t="s">
        <v>236</v>
      </c>
      <c r="C282" t="s">
        <v>45</v>
      </c>
      <c r="D282">
        <v>3600</v>
      </c>
      <c r="E282" t="s">
        <v>85</v>
      </c>
      <c r="F282">
        <v>17.95</v>
      </c>
      <c r="G282" t="s">
        <v>86</v>
      </c>
      <c r="O282" t="str">
        <f>IFERROR(AVERAGEIF(H282:N282,"&gt;0"),"")</f>
        <v/>
      </c>
      <c r="R282">
        <f>IF(H282=0,0,(H282-$P282))</f>
        <v>0</v>
      </c>
      <c r="S282">
        <f>IF(I282=0,0,(I282-$P282))</f>
        <v>0</v>
      </c>
      <c r="T282">
        <f>IF(J282=0,0,(J282-$P282))</f>
        <v>0</v>
      </c>
      <c r="U282">
        <f>IF(K282=0,0,(K282-$P282))</f>
        <v>0</v>
      </c>
      <c r="V282">
        <f>IF(L282=0,0,(L282-$P282))</f>
        <v>0</v>
      </c>
      <c r="W282">
        <f>IF(M282=0,0,(M282-$P282))</f>
        <v>0</v>
      </c>
      <c r="X282">
        <f>IF(N282=0,0,(N282-$P282))</f>
        <v>0</v>
      </c>
      <c r="Y282">
        <f>IFERROR(IF(O282=0,0,(O282-$P282)),0)</f>
        <v>0</v>
      </c>
      <c r="AA282">
        <f t="shared" si="78"/>
        <v>0</v>
      </c>
      <c r="AB282">
        <f t="shared" si="87"/>
        <v>0</v>
      </c>
      <c r="AC282">
        <f t="shared" si="88"/>
        <v>0</v>
      </c>
      <c r="AD282">
        <f t="shared" si="89"/>
        <v>0</v>
      </c>
      <c r="AE282">
        <f t="shared" si="90"/>
        <v>0</v>
      </c>
      <c r="AF282">
        <f t="shared" si="91"/>
        <v>0</v>
      </c>
      <c r="AG282">
        <f t="shared" si="92"/>
        <v>0</v>
      </c>
      <c r="AH282">
        <f t="shared" si="93"/>
        <v>0</v>
      </c>
      <c r="AJ282" s="4" t="e">
        <f t="shared" si="79"/>
        <v>#DIV/0!</v>
      </c>
      <c r="AK282" s="4" t="e">
        <f t="shared" si="80"/>
        <v>#DIV/0!</v>
      </c>
      <c r="AL282" s="4" t="e">
        <f t="shared" si="81"/>
        <v>#DIV/0!</v>
      </c>
      <c r="AM282" s="4" t="e">
        <f t="shared" si="82"/>
        <v>#DIV/0!</v>
      </c>
      <c r="AN282" s="4" t="e">
        <f t="shared" si="83"/>
        <v>#DIV/0!</v>
      </c>
      <c r="AO282" s="4" t="e">
        <f t="shared" si="84"/>
        <v>#DIV/0!</v>
      </c>
      <c r="AP282" s="4" t="e">
        <f t="shared" si="85"/>
        <v>#DIV/0!</v>
      </c>
      <c r="AQ282" s="4" t="e">
        <f t="shared" si="86"/>
        <v>#DIV/0!</v>
      </c>
    </row>
    <row r="283" spans="1:43">
      <c r="A283">
        <v>185</v>
      </c>
      <c r="B283" t="s">
        <v>243</v>
      </c>
      <c r="C283" t="s">
        <v>25</v>
      </c>
      <c r="D283">
        <v>3500</v>
      </c>
      <c r="E283" t="s">
        <v>34</v>
      </c>
      <c r="F283">
        <v>0</v>
      </c>
      <c r="G283" t="s">
        <v>121</v>
      </c>
      <c r="O283" t="str">
        <f>IFERROR(AVERAGEIF(H283:N283,"&gt;0"),"")</f>
        <v/>
      </c>
      <c r="R283">
        <f>IF(H283=0,0,(H283-$P283))</f>
        <v>0</v>
      </c>
      <c r="S283">
        <f>IF(I283=0,0,(I283-$P283))</f>
        <v>0</v>
      </c>
      <c r="T283">
        <f>IF(J283=0,0,(J283-$P283))</f>
        <v>0</v>
      </c>
      <c r="U283">
        <f>IF(K283=0,0,(K283-$P283))</f>
        <v>0</v>
      </c>
      <c r="V283">
        <f>IF(L283=0,0,(L283-$P283))</f>
        <v>0</v>
      </c>
      <c r="W283">
        <f>IF(M283=0,0,(M283-$P283))</f>
        <v>0</v>
      </c>
      <c r="X283">
        <f>IF(N283=0,0,(N283-$P283))</f>
        <v>0</v>
      </c>
      <c r="Y283">
        <f>IFERROR(IF(O283=0,0,(O283-$P283)),0)</f>
        <v>0</v>
      </c>
      <c r="AA283">
        <f t="shared" si="78"/>
        <v>0</v>
      </c>
      <c r="AB283">
        <f t="shared" si="87"/>
        <v>0</v>
      </c>
      <c r="AC283">
        <f t="shared" si="88"/>
        <v>0</v>
      </c>
      <c r="AD283">
        <f t="shared" si="89"/>
        <v>0</v>
      </c>
      <c r="AE283">
        <f t="shared" si="90"/>
        <v>0</v>
      </c>
      <c r="AF283">
        <f t="shared" si="91"/>
        <v>0</v>
      </c>
      <c r="AG283">
        <f t="shared" si="92"/>
        <v>0</v>
      </c>
      <c r="AH283">
        <f t="shared" si="93"/>
        <v>0</v>
      </c>
      <c r="AJ283" s="4" t="e">
        <f t="shared" si="79"/>
        <v>#DIV/0!</v>
      </c>
      <c r="AK283" s="4" t="e">
        <f t="shared" si="80"/>
        <v>#DIV/0!</v>
      </c>
      <c r="AL283" s="4" t="e">
        <f t="shared" si="81"/>
        <v>#DIV/0!</v>
      </c>
      <c r="AM283" s="4" t="e">
        <f t="shared" si="82"/>
        <v>#DIV/0!</v>
      </c>
      <c r="AN283" s="4" t="e">
        <f t="shared" si="83"/>
        <v>#DIV/0!</v>
      </c>
      <c r="AO283" s="4" t="e">
        <f t="shared" si="84"/>
        <v>#DIV/0!</v>
      </c>
      <c r="AP283" s="4" t="e">
        <f t="shared" si="85"/>
        <v>#DIV/0!</v>
      </c>
      <c r="AQ283" s="4" t="e">
        <f t="shared" si="86"/>
        <v>#DIV/0!</v>
      </c>
    </row>
    <row r="284" spans="1:43">
      <c r="A284">
        <v>186</v>
      </c>
      <c r="B284" t="s">
        <v>244</v>
      </c>
      <c r="C284" t="s">
        <v>25</v>
      </c>
      <c r="D284">
        <v>3500</v>
      </c>
      <c r="E284" t="s">
        <v>48</v>
      </c>
      <c r="F284">
        <v>5.7670000000000003</v>
      </c>
      <c r="G284" t="s">
        <v>49</v>
      </c>
      <c r="O284" t="str">
        <f>IFERROR(AVERAGEIF(H284:N284,"&gt;0"),"")</f>
        <v/>
      </c>
      <c r="R284">
        <f>IF(H284=0,0,(H284-$P284))</f>
        <v>0</v>
      </c>
      <c r="S284">
        <f>IF(I284=0,0,(I284-$P284))</f>
        <v>0</v>
      </c>
      <c r="T284">
        <f>IF(J284=0,0,(J284-$P284))</f>
        <v>0</v>
      </c>
      <c r="U284">
        <f>IF(K284=0,0,(K284-$P284))</f>
        <v>0</v>
      </c>
      <c r="V284">
        <f>IF(L284=0,0,(L284-$P284))</f>
        <v>0</v>
      </c>
      <c r="W284">
        <f>IF(M284=0,0,(M284-$P284))</f>
        <v>0</v>
      </c>
      <c r="X284">
        <f>IF(N284=0,0,(N284-$P284))</f>
        <v>0</v>
      </c>
      <c r="Y284">
        <f>IFERROR(IF(O284=0,0,(O284-$P284)),0)</f>
        <v>0</v>
      </c>
      <c r="AA284">
        <f t="shared" si="78"/>
        <v>0</v>
      </c>
      <c r="AB284">
        <f t="shared" si="87"/>
        <v>0</v>
      </c>
      <c r="AC284">
        <f t="shared" si="88"/>
        <v>0</v>
      </c>
      <c r="AD284">
        <f t="shared" si="89"/>
        <v>0</v>
      </c>
      <c r="AE284">
        <f t="shared" si="90"/>
        <v>0</v>
      </c>
      <c r="AF284">
        <f t="shared" si="91"/>
        <v>0</v>
      </c>
      <c r="AG284">
        <f t="shared" si="92"/>
        <v>0</v>
      </c>
      <c r="AH284">
        <f t="shared" si="93"/>
        <v>0</v>
      </c>
      <c r="AJ284" s="4" t="e">
        <f t="shared" si="79"/>
        <v>#DIV/0!</v>
      </c>
      <c r="AK284" s="4" t="e">
        <f t="shared" si="80"/>
        <v>#DIV/0!</v>
      </c>
      <c r="AL284" s="4" t="e">
        <f t="shared" si="81"/>
        <v>#DIV/0!</v>
      </c>
      <c r="AM284" s="4" t="e">
        <f t="shared" si="82"/>
        <v>#DIV/0!</v>
      </c>
      <c r="AN284" s="4" t="e">
        <f t="shared" si="83"/>
        <v>#DIV/0!</v>
      </c>
      <c r="AO284" s="4" t="e">
        <f t="shared" si="84"/>
        <v>#DIV/0!</v>
      </c>
      <c r="AP284" s="4" t="e">
        <f t="shared" si="85"/>
        <v>#DIV/0!</v>
      </c>
      <c r="AQ284" s="4" t="e">
        <f t="shared" si="86"/>
        <v>#DIV/0!</v>
      </c>
    </row>
    <row r="285" spans="1:43">
      <c r="A285">
        <v>189</v>
      </c>
      <c r="B285" t="s">
        <v>247</v>
      </c>
      <c r="C285" t="s">
        <v>214</v>
      </c>
      <c r="D285">
        <v>3400</v>
      </c>
      <c r="E285" t="s">
        <v>92</v>
      </c>
      <c r="F285">
        <v>7.25</v>
      </c>
      <c r="G285" t="s">
        <v>99</v>
      </c>
      <c r="O285" t="str">
        <f>IFERROR(AVERAGEIF(H285:N285,"&gt;0"),"")</f>
        <v/>
      </c>
      <c r="R285">
        <f>IF(H285=0,0,(H285-$P285))</f>
        <v>0</v>
      </c>
      <c r="S285">
        <f>IF(I285=0,0,(I285-$P285))</f>
        <v>0</v>
      </c>
      <c r="T285">
        <f>IF(J285=0,0,(J285-$P285))</f>
        <v>0</v>
      </c>
      <c r="U285">
        <f>IF(K285=0,0,(K285-$P285))</f>
        <v>0</v>
      </c>
      <c r="V285">
        <f>IF(L285=0,0,(L285-$P285))</f>
        <v>0</v>
      </c>
      <c r="W285">
        <f>IF(M285=0,0,(M285-$P285))</f>
        <v>0</v>
      </c>
      <c r="X285">
        <f>IF(N285=0,0,(N285-$P285))</f>
        <v>0</v>
      </c>
      <c r="Y285">
        <f>IFERROR(IF(O285=0,0,(O285-$P285)),0)</f>
        <v>0</v>
      </c>
      <c r="AA285">
        <f t="shared" si="78"/>
        <v>0</v>
      </c>
      <c r="AB285">
        <f t="shared" si="87"/>
        <v>0</v>
      </c>
      <c r="AC285">
        <f t="shared" si="88"/>
        <v>0</v>
      </c>
      <c r="AD285">
        <f t="shared" si="89"/>
        <v>0</v>
      </c>
      <c r="AE285">
        <f t="shared" si="90"/>
        <v>0</v>
      </c>
      <c r="AF285">
        <f t="shared" si="91"/>
        <v>0</v>
      </c>
      <c r="AG285">
        <f t="shared" si="92"/>
        <v>0</v>
      </c>
      <c r="AH285">
        <f t="shared" si="93"/>
        <v>0</v>
      </c>
      <c r="AJ285" s="4" t="e">
        <f t="shared" si="79"/>
        <v>#DIV/0!</v>
      </c>
      <c r="AK285" s="4" t="e">
        <f t="shared" si="80"/>
        <v>#DIV/0!</v>
      </c>
      <c r="AL285" s="4" t="e">
        <f t="shared" si="81"/>
        <v>#DIV/0!</v>
      </c>
      <c r="AM285" s="4" t="e">
        <f t="shared" si="82"/>
        <v>#DIV/0!</v>
      </c>
      <c r="AN285" s="4" t="e">
        <f t="shared" si="83"/>
        <v>#DIV/0!</v>
      </c>
      <c r="AO285" s="4" t="e">
        <f t="shared" si="84"/>
        <v>#DIV/0!</v>
      </c>
      <c r="AP285" s="4" t="e">
        <f t="shared" si="85"/>
        <v>#DIV/0!</v>
      </c>
      <c r="AQ285" s="4" t="e">
        <f t="shared" si="86"/>
        <v>#DIV/0!</v>
      </c>
    </row>
    <row r="286" spans="1:43">
      <c r="A286">
        <v>195</v>
      </c>
      <c r="B286" t="s">
        <v>253</v>
      </c>
      <c r="C286" t="s">
        <v>15</v>
      </c>
      <c r="D286">
        <v>3400</v>
      </c>
      <c r="E286" t="s">
        <v>30</v>
      </c>
      <c r="F286">
        <v>6.75</v>
      </c>
      <c r="G286" t="s">
        <v>71</v>
      </c>
      <c r="J286">
        <v>5.33</v>
      </c>
      <c r="L286">
        <v>5.03</v>
      </c>
      <c r="M286">
        <v>8.92</v>
      </c>
      <c r="O286">
        <f>IFERROR(AVERAGEIF(H286:N286,"&gt;0"),"")</f>
        <v>6.4266666666666667</v>
      </c>
      <c r="R286">
        <f>IF(H286=0,0,(H286-$P286))</f>
        <v>0</v>
      </c>
      <c r="S286">
        <f>IF(I286=0,0,(I286-$P286))</f>
        <v>0</v>
      </c>
      <c r="T286">
        <f>IF(J286=0,0,(J286-$P286))</f>
        <v>5.33</v>
      </c>
      <c r="U286">
        <f>IF(K286=0,0,(K286-$P286))</f>
        <v>0</v>
      </c>
      <c r="V286">
        <f>IF(L286=0,0,(L286-$P286))</f>
        <v>5.03</v>
      </c>
      <c r="W286">
        <f>IF(M286=0,0,(M286-$P286))</f>
        <v>8.92</v>
      </c>
      <c r="X286">
        <f>IF(N286=0,0,(N286-$P286))</f>
        <v>0</v>
      </c>
      <c r="Y286">
        <f>IFERROR(IF(O286=0,0,(O286-$P286)),0)</f>
        <v>6.4266666666666667</v>
      </c>
      <c r="AA286">
        <f t="shared" si="78"/>
        <v>0</v>
      </c>
      <c r="AB286">
        <f t="shared" si="87"/>
        <v>0</v>
      </c>
      <c r="AC286">
        <f t="shared" si="88"/>
        <v>5.33</v>
      </c>
      <c r="AD286">
        <f t="shared" si="89"/>
        <v>0</v>
      </c>
      <c r="AE286">
        <f t="shared" si="90"/>
        <v>5.03</v>
      </c>
      <c r="AF286">
        <f t="shared" si="91"/>
        <v>8.92</v>
      </c>
      <c r="AG286">
        <f t="shared" si="92"/>
        <v>0</v>
      </c>
      <c r="AH286">
        <f t="shared" si="93"/>
        <v>6.4266666666666667</v>
      </c>
      <c r="AJ286" s="4" t="e">
        <f t="shared" si="79"/>
        <v>#DIV/0!</v>
      </c>
      <c r="AK286" s="4" t="e">
        <f t="shared" si="80"/>
        <v>#DIV/0!</v>
      </c>
      <c r="AL286" s="4" t="e">
        <f t="shared" si="81"/>
        <v>#DIV/0!</v>
      </c>
      <c r="AM286" s="4" t="e">
        <f t="shared" si="82"/>
        <v>#DIV/0!</v>
      </c>
      <c r="AN286" s="4" t="e">
        <f t="shared" si="83"/>
        <v>#DIV/0!</v>
      </c>
      <c r="AO286" s="4" t="e">
        <f t="shared" si="84"/>
        <v>#DIV/0!</v>
      </c>
      <c r="AP286" s="4" t="e">
        <f t="shared" si="85"/>
        <v>#DIV/0!</v>
      </c>
      <c r="AQ286" s="4" t="e">
        <f t="shared" si="86"/>
        <v>#DIV/0!</v>
      </c>
    </row>
    <row r="287" spans="1:43">
      <c r="A287">
        <v>196</v>
      </c>
      <c r="B287" t="s">
        <v>254</v>
      </c>
      <c r="C287" t="s">
        <v>214</v>
      </c>
      <c r="D287">
        <v>3300</v>
      </c>
      <c r="E287" t="s">
        <v>27</v>
      </c>
      <c r="F287">
        <v>7.6669999999999998</v>
      </c>
      <c r="G287" t="s">
        <v>37</v>
      </c>
      <c r="O287" t="str">
        <f>IFERROR(AVERAGEIF(H287:N287,"&gt;0"),"")</f>
        <v/>
      </c>
      <c r="R287">
        <f>IF(H287=0,0,(H287-$P287))</f>
        <v>0</v>
      </c>
      <c r="S287">
        <f>IF(I287=0,0,(I287-$P287))</f>
        <v>0</v>
      </c>
      <c r="T287">
        <f>IF(J287=0,0,(J287-$P287))</f>
        <v>0</v>
      </c>
      <c r="U287">
        <f>IF(K287=0,0,(K287-$P287))</f>
        <v>0</v>
      </c>
      <c r="V287">
        <f>IF(L287=0,0,(L287-$P287))</f>
        <v>0</v>
      </c>
      <c r="W287">
        <f>IF(M287=0,0,(M287-$P287))</f>
        <v>0</v>
      </c>
      <c r="X287">
        <f>IF(N287=0,0,(N287-$P287))</f>
        <v>0</v>
      </c>
      <c r="Y287">
        <f>IFERROR(IF(O287=0,0,(O287-$P287)),0)</f>
        <v>0</v>
      </c>
      <c r="AA287">
        <f t="shared" si="78"/>
        <v>0</v>
      </c>
      <c r="AB287">
        <f t="shared" si="87"/>
        <v>0</v>
      </c>
      <c r="AC287">
        <f t="shared" si="88"/>
        <v>0</v>
      </c>
      <c r="AD287">
        <f t="shared" si="89"/>
        <v>0</v>
      </c>
      <c r="AE287">
        <f t="shared" si="90"/>
        <v>0</v>
      </c>
      <c r="AF287">
        <f t="shared" si="91"/>
        <v>0</v>
      </c>
      <c r="AG287">
        <f t="shared" si="92"/>
        <v>0</v>
      </c>
      <c r="AH287">
        <f t="shared" si="93"/>
        <v>0</v>
      </c>
      <c r="AJ287" s="4" t="e">
        <f t="shared" si="79"/>
        <v>#DIV/0!</v>
      </c>
      <c r="AK287" s="4" t="e">
        <f t="shared" si="80"/>
        <v>#DIV/0!</v>
      </c>
      <c r="AL287" s="4" t="e">
        <f t="shared" si="81"/>
        <v>#DIV/0!</v>
      </c>
      <c r="AM287" s="4" t="e">
        <f t="shared" si="82"/>
        <v>#DIV/0!</v>
      </c>
      <c r="AN287" s="4" t="e">
        <f t="shared" si="83"/>
        <v>#DIV/0!</v>
      </c>
      <c r="AO287" s="4" t="e">
        <f t="shared" si="84"/>
        <v>#DIV/0!</v>
      </c>
      <c r="AP287" s="4" t="e">
        <f t="shared" si="85"/>
        <v>#DIV/0!</v>
      </c>
      <c r="AQ287" s="4" t="e">
        <f t="shared" si="86"/>
        <v>#DIV/0!</v>
      </c>
    </row>
    <row r="288" spans="1:43">
      <c r="A288">
        <v>198</v>
      </c>
      <c r="B288" t="s">
        <v>256</v>
      </c>
      <c r="C288" t="s">
        <v>15</v>
      </c>
      <c r="D288">
        <v>3300</v>
      </c>
      <c r="E288" t="s">
        <v>52</v>
      </c>
      <c r="F288">
        <v>4.3250000000000002</v>
      </c>
      <c r="G288" t="s">
        <v>74</v>
      </c>
      <c r="H288">
        <v>2</v>
      </c>
      <c r="I288">
        <v>3.2</v>
      </c>
      <c r="J288">
        <v>4.7</v>
      </c>
      <c r="K288">
        <v>2.6</v>
      </c>
      <c r="L288">
        <v>3.13</v>
      </c>
      <c r="M288">
        <v>3.96</v>
      </c>
      <c r="N288">
        <v>3.5750000000000002</v>
      </c>
      <c r="O288">
        <f>IFERROR(AVERAGEIF(H288:N288,"&gt;0"),"")</f>
        <v>3.3092857142857142</v>
      </c>
      <c r="R288">
        <f>IF(H288=0,0,(H288-$P288))</f>
        <v>2</v>
      </c>
      <c r="S288">
        <f>IF(I288=0,0,(I288-$P288))</f>
        <v>3.2</v>
      </c>
      <c r="T288">
        <f>IF(J288=0,0,(J288-$P288))</f>
        <v>4.7</v>
      </c>
      <c r="U288">
        <f>IF(K288=0,0,(K288-$P288))</f>
        <v>2.6</v>
      </c>
      <c r="V288">
        <f>IF(L288=0,0,(L288-$P288))</f>
        <v>3.13</v>
      </c>
      <c r="W288">
        <f>IF(M288=0,0,(M288-$P288))</f>
        <v>3.96</v>
      </c>
      <c r="X288">
        <f>IF(N288=0,0,(N288-$P288))</f>
        <v>3.5750000000000002</v>
      </c>
      <c r="Y288">
        <f>IFERROR(IF(O288=0,0,(O288-$P288)),0)</f>
        <v>3.3092857142857142</v>
      </c>
      <c r="AA288">
        <f t="shared" si="78"/>
        <v>2</v>
      </c>
      <c r="AB288">
        <f t="shared" si="87"/>
        <v>3.2</v>
      </c>
      <c r="AC288">
        <f t="shared" si="88"/>
        <v>4.7</v>
      </c>
      <c r="AD288">
        <f t="shared" si="89"/>
        <v>2.6</v>
      </c>
      <c r="AE288">
        <f t="shared" si="90"/>
        <v>3.13</v>
      </c>
      <c r="AF288">
        <f t="shared" si="91"/>
        <v>3.96</v>
      </c>
      <c r="AG288">
        <f t="shared" si="92"/>
        <v>3.5750000000000002</v>
      </c>
      <c r="AH288">
        <f t="shared" si="93"/>
        <v>3.3092857142857142</v>
      </c>
      <c r="AJ288" s="4" t="e">
        <f t="shared" si="79"/>
        <v>#DIV/0!</v>
      </c>
      <c r="AK288" s="4" t="e">
        <f t="shared" si="80"/>
        <v>#DIV/0!</v>
      </c>
      <c r="AL288" s="4" t="e">
        <f t="shared" si="81"/>
        <v>#DIV/0!</v>
      </c>
      <c r="AM288" s="4" t="e">
        <f t="shared" si="82"/>
        <v>#DIV/0!</v>
      </c>
      <c r="AN288" s="4" t="e">
        <f t="shared" si="83"/>
        <v>#DIV/0!</v>
      </c>
      <c r="AO288" s="4" t="e">
        <f t="shared" si="84"/>
        <v>#DIV/0!</v>
      </c>
      <c r="AP288" s="4" t="e">
        <f t="shared" si="85"/>
        <v>#DIV/0!</v>
      </c>
      <c r="AQ288" s="4" t="e">
        <f t="shared" si="86"/>
        <v>#DIV/0!</v>
      </c>
    </row>
    <row r="289" spans="1:43">
      <c r="A289">
        <v>200</v>
      </c>
      <c r="B289" t="s">
        <v>258</v>
      </c>
      <c r="C289" t="s">
        <v>15</v>
      </c>
      <c r="D289">
        <v>3300</v>
      </c>
      <c r="E289" t="s">
        <v>22</v>
      </c>
      <c r="F289">
        <v>3.9329999999999998</v>
      </c>
      <c r="G289" t="s">
        <v>56</v>
      </c>
      <c r="J289">
        <v>10.210000000000001</v>
      </c>
      <c r="L289">
        <v>5.67</v>
      </c>
      <c r="M289">
        <v>0.06</v>
      </c>
      <c r="N289">
        <v>7.0250000000000004</v>
      </c>
      <c r="O289">
        <f>IFERROR(AVERAGEIF(H289:N289,"&gt;0"),"")</f>
        <v>5.7412500000000009</v>
      </c>
      <c r="R289">
        <f>IF(H289=0,0,(H289-$P289))</f>
        <v>0</v>
      </c>
      <c r="S289">
        <f>IF(I289=0,0,(I289-$P289))</f>
        <v>0</v>
      </c>
      <c r="T289">
        <f>IF(J289=0,0,(J289-$P289))</f>
        <v>10.210000000000001</v>
      </c>
      <c r="U289">
        <f>IF(K289=0,0,(K289-$P289))</f>
        <v>0</v>
      </c>
      <c r="V289">
        <f>IF(L289=0,0,(L289-$P289))</f>
        <v>5.67</v>
      </c>
      <c r="W289">
        <f>IF(M289=0,0,(M289-$P289))</f>
        <v>0.06</v>
      </c>
      <c r="X289">
        <f>IF(N289=0,0,(N289-$P289))</f>
        <v>7.0250000000000004</v>
      </c>
      <c r="Y289">
        <f>IFERROR(IF(O289=0,0,(O289-$P289)),0)</f>
        <v>5.7412500000000009</v>
      </c>
      <c r="AA289">
        <f t="shared" si="78"/>
        <v>0</v>
      </c>
      <c r="AB289">
        <f t="shared" si="87"/>
        <v>0</v>
      </c>
      <c r="AC289">
        <f t="shared" si="88"/>
        <v>10.210000000000001</v>
      </c>
      <c r="AD289">
        <f t="shared" si="89"/>
        <v>0</v>
      </c>
      <c r="AE289">
        <f t="shared" si="90"/>
        <v>5.67</v>
      </c>
      <c r="AF289">
        <f t="shared" si="91"/>
        <v>0.06</v>
      </c>
      <c r="AG289">
        <f t="shared" si="92"/>
        <v>7.0250000000000004</v>
      </c>
      <c r="AH289">
        <f t="shared" si="93"/>
        <v>5.7412500000000009</v>
      </c>
      <c r="AJ289" s="4" t="e">
        <f t="shared" si="79"/>
        <v>#DIV/0!</v>
      </c>
      <c r="AK289" s="4" t="e">
        <f t="shared" si="80"/>
        <v>#DIV/0!</v>
      </c>
      <c r="AL289" s="4" t="e">
        <f t="shared" si="81"/>
        <v>#DIV/0!</v>
      </c>
      <c r="AM289" s="4" t="e">
        <f t="shared" si="82"/>
        <v>#DIV/0!</v>
      </c>
      <c r="AN289" s="4" t="e">
        <f t="shared" si="83"/>
        <v>#DIV/0!</v>
      </c>
      <c r="AO289" s="4" t="e">
        <f t="shared" si="84"/>
        <v>#DIV/0!</v>
      </c>
      <c r="AP289" s="4" t="e">
        <f t="shared" si="85"/>
        <v>#DIV/0!</v>
      </c>
      <c r="AQ289" s="4" t="e">
        <f t="shared" si="86"/>
        <v>#DIV/0!</v>
      </c>
    </row>
    <row r="290" spans="1:43">
      <c r="A290">
        <v>206</v>
      </c>
      <c r="B290" t="s">
        <v>264</v>
      </c>
      <c r="C290" t="s">
        <v>25</v>
      </c>
      <c r="D290">
        <v>3300</v>
      </c>
      <c r="E290" t="s">
        <v>27</v>
      </c>
      <c r="F290">
        <v>3.7</v>
      </c>
      <c r="G290" t="s">
        <v>37</v>
      </c>
      <c r="I290">
        <v>2.9</v>
      </c>
      <c r="K290">
        <v>2.9</v>
      </c>
      <c r="M290">
        <v>0.34</v>
      </c>
      <c r="N290">
        <v>1.7569999999999999</v>
      </c>
      <c r="O290">
        <f>IFERROR(AVERAGEIF(H290:N290,"&gt;0"),"")</f>
        <v>1.9742499999999998</v>
      </c>
      <c r="R290">
        <f>IF(H290=0,0,(H290-$P290))</f>
        <v>0</v>
      </c>
      <c r="S290">
        <f>IF(I290=0,0,(I290-$P290))</f>
        <v>2.9</v>
      </c>
      <c r="T290">
        <f>IF(J290=0,0,(J290-$P290))</f>
        <v>0</v>
      </c>
      <c r="U290">
        <f>IF(K290=0,0,(K290-$P290))</f>
        <v>2.9</v>
      </c>
      <c r="V290">
        <f>IF(L290=0,0,(L290-$P290))</f>
        <v>0</v>
      </c>
      <c r="W290">
        <f>IF(M290=0,0,(M290-$P290))</f>
        <v>0.34</v>
      </c>
      <c r="X290">
        <f>IF(N290=0,0,(N290-$P290))</f>
        <v>1.7569999999999999</v>
      </c>
      <c r="Y290">
        <f>IFERROR(IF(O290=0,0,(O290-$P290)),0)</f>
        <v>1.9742499999999998</v>
      </c>
      <c r="AA290">
        <f t="shared" si="78"/>
        <v>0</v>
      </c>
      <c r="AB290">
        <f t="shared" si="87"/>
        <v>2.9</v>
      </c>
      <c r="AC290">
        <f t="shared" si="88"/>
        <v>0</v>
      </c>
      <c r="AD290">
        <f t="shared" si="89"/>
        <v>2.9</v>
      </c>
      <c r="AE290">
        <f t="shared" si="90"/>
        <v>0</v>
      </c>
      <c r="AF290">
        <f t="shared" si="91"/>
        <v>0.34</v>
      </c>
      <c r="AG290">
        <f t="shared" si="92"/>
        <v>1.7569999999999999</v>
      </c>
      <c r="AH290">
        <f t="shared" si="93"/>
        <v>1.9742499999999998</v>
      </c>
      <c r="AJ290" s="4" t="e">
        <f t="shared" si="79"/>
        <v>#DIV/0!</v>
      </c>
      <c r="AK290" s="4" t="e">
        <f t="shared" si="80"/>
        <v>#DIV/0!</v>
      </c>
      <c r="AL290" s="4" t="e">
        <f t="shared" si="81"/>
        <v>#DIV/0!</v>
      </c>
      <c r="AM290" s="4" t="e">
        <f t="shared" si="82"/>
        <v>#DIV/0!</v>
      </c>
      <c r="AN290" s="4" t="e">
        <f t="shared" si="83"/>
        <v>#DIV/0!</v>
      </c>
      <c r="AO290" s="4" t="e">
        <f t="shared" si="84"/>
        <v>#DIV/0!</v>
      </c>
      <c r="AP290" s="4" t="e">
        <f t="shared" si="85"/>
        <v>#DIV/0!</v>
      </c>
      <c r="AQ290" s="4" t="e">
        <f t="shared" si="86"/>
        <v>#DIV/0!</v>
      </c>
    </row>
    <row r="291" spans="1:43">
      <c r="A291">
        <v>207</v>
      </c>
      <c r="B291" t="s">
        <v>265</v>
      </c>
      <c r="C291" t="s">
        <v>25</v>
      </c>
      <c r="D291">
        <v>3300</v>
      </c>
      <c r="E291" t="s">
        <v>92</v>
      </c>
      <c r="F291">
        <v>1.55</v>
      </c>
      <c r="G291" t="s">
        <v>93</v>
      </c>
      <c r="I291">
        <v>3.8</v>
      </c>
      <c r="M291">
        <v>3.09</v>
      </c>
      <c r="O291">
        <f>IFERROR(AVERAGEIF(H291:N291,"&gt;0"),"")</f>
        <v>3.4449999999999998</v>
      </c>
      <c r="R291">
        <f>IF(H291=0,0,(H291-$P291))</f>
        <v>0</v>
      </c>
      <c r="S291">
        <f>IF(I291=0,0,(I291-$P291))</f>
        <v>3.8</v>
      </c>
      <c r="T291">
        <f>IF(J291=0,0,(J291-$P291))</f>
        <v>0</v>
      </c>
      <c r="U291">
        <f>IF(K291=0,0,(K291-$P291))</f>
        <v>0</v>
      </c>
      <c r="V291">
        <f>IF(L291=0,0,(L291-$P291))</f>
        <v>0</v>
      </c>
      <c r="W291">
        <f>IF(M291=0,0,(M291-$P291))</f>
        <v>3.09</v>
      </c>
      <c r="X291">
        <f>IF(N291=0,0,(N291-$P291))</f>
        <v>0</v>
      </c>
      <c r="Y291">
        <f>IFERROR(IF(O291=0,0,(O291-$P291)),0)</f>
        <v>3.4449999999999998</v>
      </c>
      <c r="AA291">
        <f t="shared" si="78"/>
        <v>0</v>
      </c>
      <c r="AB291">
        <f t="shared" si="87"/>
        <v>3.8</v>
      </c>
      <c r="AC291">
        <f t="shared" si="88"/>
        <v>0</v>
      </c>
      <c r="AD291">
        <f t="shared" si="89"/>
        <v>0</v>
      </c>
      <c r="AE291">
        <f t="shared" si="90"/>
        <v>0</v>
      </c>
      <c r="AF291">
        <f t="shared" si="91"/>
        <v>3.09</v>
      </c>
      <c r="AG291">
        <f t="shared" si="92"/>
        <v>0</v>
      </c>
      <c r="AH291">
        <f t="shared" si="93"/>
        <v>3.4449999999999998</v>
      </c>
      <c r="AJ291" s="4" t="e">
        <f t="shared" si="79"/>
        <v>#DIV/0!</v>
      </c>
      <c r="AK291" s="4" t="e">
        <f t="shared" si="80"/>
        <v>#DIV/0!</v>
      </c>
      <c r="AL291" s="4" t="e">
        <f t="shared" si="81"/>
        <v>#DIV/0!</v>
      </c>
      <c r="AM291" s="4" t="e">
        <f t="shared" si="82"/>
        <v>#DIV/0!</v>
      </c>
      <c r="AN291" s="4" t="e">
        <f t="shared" si="83"/>
        <v>#DIV/0!</v>
      </c>
      <c r="AO291" s="4" t="e">
        <f t="shared" si="84"/>
        <v>#DIV/0!</v>
      </c>
      <c r="AP291" s="4" t="e">
        <f t="shared" si="85"/>
        <v>#DIV/0!</v>
      </c>
      <c r="AQ291" s="4" t="e">
        <f t="shared" si="86"/>
        <v>#DIV/0!</v>
      </c>
    </row>
    <row r="292" spans="1:43">
      <c r="A292">
        <v>209</v>
      </c>
      <c r="B292" t="s">
        <v>267</v>
      </c>
      <c r="C292" t="s">
        <v>15</v>
      </c>
      <c r="D292">
        <v>3300</v>
      </c>
      <c r="E292" t="s">
        <v>92</v>
      </c>
      <c r="F292">
        <v>6.1669999999999998</v>
      </c>
      <c r="G292" t="s">
        <v>93</v>
      </c>
      <c r="H292">
        <v>6.5</v>
      </c>
      <c r="I292">
        <v>5.6</v>
      </c>
      <c r="J292">
        <v>5.91</v>
      </c>
      <c r="K292">
        <v>4.8</v>
      </c>
      <c r="L292">
        <v>4.3600000000000003</v>
      </c>
      <c r="M292">
        <v>3.31</v>
      </c>
      <c r="N292">
        <v>3.274</v>
      </c>
      <c r="O292">
        <f>IFERROR(AVERAGEIF(H292:N292,"&gt;0"),"")</f>
        <v>4.8220000000000001</v>
      </c>
      <c r="R292">
        <f>IF(H292=0,0,(H292-$P292))</f>
        <v>6.5</v>
      </c>
      <c r="S292">
        <f>IF(I292=0,0,(I292-$P292))</f>
        <v>5.6</v>
      </c>
      <c r="T292">
        <f>IF(J292=0,0,(J292-$P292))</f>
        <v>5.91</v>
      </c>
      <c r="U292">
        <f>IF(K292=0,0,(K292-$P292))</f>
        <v>4.8</v>
      </c>
      <c r="V292">
        <f>IF(L292=0,0,(L292-$P292))</f>
        <v>4.3600000000000003</v>
      </c>
      <c r="W292">
        <f>IF(M292=0,0,(M292-$P292))</f>
        <v>3.31</v>
      </c>
      <c r="X292">
        <f>IF(N292=0,0,(N292-$P292))</f>
        <v>3.274</v>
      </c>
      <c r="Y292">
        <f>IFERROR(IF(O292=0,0,(O292-$P292)),0)</f>
        <v>4.8220000000000001</v>
      </c>
      <c r="AA292">
        <f t="shared" si="78"/>
        <v>6.5</v>
      </c>
      <c r="AB292">
        <f t="shared" si="87"/>
        <v>5.6</v>
      </c>
      <c r="AC292">
        <f t="shared" si="88"/>
        <v>5.91</v>
      </c>
      <c r="AD292">
        <f t="shared" si="89"/>
        <v>4.8</v>
      </c>
      <c r="AE292">
        <f t="shared" si="90"/>
        <v>4.3600000000000003</v>
      </c>
      <c r="AF292">
        <f t="shared" si="91"/>
        <v>3.31</v>
      </c>
      <c r="AG292">
        <f t="shared" si="92"/>
        <v>3.274</v>
      </c>
      <c r="AH292">
        <f t="shared" si="93"/>
        <v>4.8220000000000001</v>
      </c>
      <c r="AJ292" s="4" t="e">
        <f t="shared" si="79"/>
        <v>#DIV/0!</v>
      </c>
      <c r="AK292" s="4" t="e">
        <f t="shared" si="80"/>
        <v>#DIV/0!</v>
      </c>
      <c r="AL292" s="4" t="e">
        <f t="shared" si="81"/>
        <v>#DIV/0!</v>
      </c>
      <c r="AM292" s="4" t="e">
        <f t="shared" si="82"/>
        <v>#DIV/0!</v>
      </c>
      <c r="AN292" s="4" t="e">
        <f t="shared" si="83"/>
        <v>#DIV/0!</v>
      </c>
      <c r="AO292" s="4" t="e">
        <f t="shared" si="84"/>
        <v>#DIV/0!</v>
      </c>
      <c r="AP292" s="4" t="e">
        <f t="shared" si="85"/>
        <v>#DIV/0!</v>
      </c>
      <c r="AQ292" s="4" t="e">
        <f t="shared" si="86"/>
        <v>#DIV/0!</v>
      </c>
    </row>
    <row r="293" spans="1:43">
      <c r="A293">
        <v>210</v>
      </c>
      <c r="B293" t="s">
        <v>268</v>
      </c>
      <c r="C293" t="s">
        <v>214</v>
      </c>
      <c r="D293">
        <v>3200</v>
      </c>
      <c r="E293" t="s">
        <v>16</v>
      </c>
      <c r="F293">
        <v>8.25</v>
      </c>
      <c r="G293" t="s">
        <v>17</v>
      </c>
      <c r="O293" t="str">
        <f>IFERROR(AVERAGEIF(H293:N293,"&gt;0"),"")</f>
        <v/>
      </c>
      <c r="R293">
        <f>IF(H293=0,0,(H293-$P293))</f>
        <v>0</v>
      </c>
      <c r="S293">
        <f>IF(I293=0,0,(I293-$P293))</f>
        <v>0</v>
      </c>
      <c r="T293">
        <f>IF(J293=0,0,(J293-$P293))</f>
        <v>0</v>
      </c>
      <c r="U293">
        <f>IF(K293=0,0,(K293-$P293))</f>
        <v>0</v>
      </c>
      <c r="V293">
        <f>IF(L293=0,0,(L293-$P293))</f>
        <v>0</v>
      </c>
      <c r="W293">
        <f>IF(M293=0,0,(M293-$P293))</f>
        <v>0</v>
      </c>
      <c r="X293">
        <f>IF(N293=0,0,(N293-$P293))</f>
        <v>0</v>
      </c>
      <c r="Y293">
        <f>IFERROR(IF(O293=0,0,(O293-$P293)),0)</f>
        <v>0</v>
      </c>
      <c r="AA293">
        <f t="shared" si="78"/>
        <v>0</v>
      </c>
      <c r="AB293">
        <f t="shared" si="87"/>
        <v>0</v>
      </c>
      <c r="AC293">
        <f t="shared" si="88"/>
        <v>0</v>
      </c>
      <c r="AD293">
        <f t="shared" si="89"/>
        <v>0</v>
      </c>
      <c r="AE293">
        <f t="shared" si="90"/>
        <v>0</v>
      </c>
      <c r="AF293">
        <f t="shared" si="91"/>
        <v>0</v>
      </c>
      <c r="AG293">
        <f t="shared" si="92"/>
        <v>0</v>
      </c>
      <c r="AH293">
        <f t="shared" si="93"/>
        <v>0</v>
      </c>
      <c r="AJ293" s="4" t="e">
        <f t="shared" si="79"/>
        <v>#DIV/0!</v>
      </c>
      <c r="AK293" s="4" t="e">
        <f t="shared" si="80"/>
        <v>#DIV/0!</v>
      </c>
      <c r="AL293" s="4" t="e">
        <f t="shared" si="81"/>
        <v>#DIV/0!</v>
      </c>
      <c r="AM293" s="4" t="e">
        <f t="shared" si="82"/>
        <v>#DIV/0!</v>
      </c>
      <c r="AN293" s="4" t="e">
        <f t="shared" si="83"/>
        <v>#DIV/0!</v>
      </c>
      <c r="AO293" s="4" t="e">
        <f t="shared" si="84"/>
        <v>#DIV/0!</v>
      </c>
      <c r="AP293" s="4" t="e">
        <f t="shared" si="85"/>
        <v>#DIV/0!</v>
      </c>
      <c r="AQ293" s="4" t="e">
        <f t="shared" si="86"/>
        <v>#DIV/0!</v>
      </c>
    </row>
    <row r="294" spans="1:43">
      <c r="A294">
        <v>215</v>
      </c>
      <c r="B294" t="s">
        <v>273</v>
      </c>
      <c r="C294" t="s">
        <v>15</v>
      </c>
      <c r="D294">
        <v>3200</v>
      </c>
      <c r="E294" t="s">
        <v>52</v>
      </c>
      <c r="F294">
        <v>6.5750000000000002</v>
      </c>
      <c r="G294" t="s">
        <v>53</v>
      </c>
      <c r="H294">
        <v>4.5</v>
      </c>
      <c r="I294">
        <v>7</v>
      </c>
      <c r="J294">
        <v>6.59</v>
      </c>
      <c r="K294">
        <v>6.5</v>
      </c>
      <c r="L294">
        <v>4.2300000000000004</v>
      </c>
      <c r="M294">
        <v>3.31</v>
      </c>
      <c r="N294">
        <v>3.2040000000000002</v>
      </c>
      <c r="O294">
        <f>IFERROR(AVERAGEIF(H294:N294,"&gt;0"),"")</f>
        <v>5.047714285714286</v>
      </c>
      <c r="R294">
        <f>IF(H294=0,0,(H294-$P294))</f>
        <v>4.5</v>
      </c>
      <c r="S294">
        <f>IF(I294=0,0,(I294-$P294))</f>
        <v>7</v>
      </c>
      <c r="T294">
        <f>IF(J294=0,0,(J294-$P294))</f>
        <v>6.59</v>
      </c>
      <c r="U294">
        <f>IF(K294=0,0,(K294-$P294))</f>
        <v>6.5</v>
      </c>
      <c r="V294">
        <f>IF(L294=0,0,(L294-$P294))</f>
        <v>4.2300000000000004</v>
      </c>
      <c r="W294">
        <f>IF(M294=0,0,(M294-$P294))</f>
        <v>3.31</v>
      </c>
      <c r="X294">
        <f>IF(N294=0,0,(N294-$P294))</f>
        <v>3.2040000000000002</v>
      </c>
      <c r="Y294">
        <f>IFERROR(IF(O294=0,0,(O294-$P294)),0)</f>
        <v>5.047714285714286</v>
      </c>
      <c r="AA294">
        <f t="shared" si="78"/>
        <v>4.5</v>
      </c>
      <c r="AB294">
        <f t="shared" si="87"/>
        <v>7</v>
      </c>
      <c r="AC294">
        <f t="shared" si="88"/>
        <v>6.59</v>
      </c>
      <c r="AD294">
        <f t="shared" si="89"/>
        <v>6.5</v>
      </c>
      <c r="AE294">
        <f t="shared" si="90"/>
        <v>4.2300000000000004</v>
      </c>
      <c r="AF294">
        <f t="shared" si="91"/>
        <v>3.31</v>
      </c>
      <c r="AG294">
        <f t="shared" si="92"/>
        <v>3.2040000000000002</v>
      </c>
      <c r="AH294">
        <f t="shared" si="93"/>
        <v>5.047714285714286</v>
      </c>
      <c r="AJ294" s="4" t="e">
        <f t="shared" si="79"/>
        <v>#DIV/0!</v>
      </c>
      <c r="AK294" s="4" t="e">
        <f t="shared" si="80"/>
        <v>#DIV/0!</v>
      </c>
      <c r="AL294" s="4" t="e">
        <f t="shared" si="81"/>
        <v>#DIV/0!</v>
      </c>
      <c r="AM294" s="4" t="e">
        <f t="shared" si="82"/>
        <v>#DIV/0!</v>
      </c>
      <c r="AN294" s="4" t="e">
        <f t="shared" si="83"/>
        <v>#DIV/0!</v>
      </c>
      <c r="AO294" s="4" t="e">
        <f t="shared" si="84"/>
        <v>#DIV/0!</v>
      </c>
      <c r="AP294" s="4" t="e">
        <f t="shared" si="85"/>
        <v>#DIV/0!</v>
      </c>
      <c r="AQ294" s="4" t="e">
        <f t="shared" si="86"/>
        <v>#DIV/0!</v>
      </c>
    </row>
    <row r="295" spans="1:43">
      <c r="A295">
        <v>217</v>
      </c>
      <c r="B295" t="s">
        <v>275</v>
      </c>
      <c r="C295" t="s">
        <v>25</v>
      </c>
      <c r="D295">
        <v>3200</v>
      </c>
      <c r="E295" t="s">
        <v>16</v>
      </c>
      <c r="F295">
        <v>4.4749999999999996</v>
      </c>
      <c r="G295" t="s">
        <v>17</v>
      </c>
      <c r="I295">
        <v>2.6</v>
      </c>
      <c r="K295">
        <v>2.9</v>
      </c>
      <c r="M295">
        <v>0.01</v>
      </c>
      <c r="N295">
        <v>2.9870000000000001</v>
      </c>
      <c r="O295">
        <f>IFERROR(AVERAGEIF(H295:N295,"&gt;0"),"")</f>
        <v>2.12425</v>
      </c>
      <c r="R295">
        <f>IF(H295=0,0,(H295-$P295))</f>
        <v>0</v>
      </c>
      <c r="S295">
        <f>IF(I295=0,0,(I295-$P295))</f>
        <v>2.6</v>
      </c>
      <c r="T295">
        <f>IF(J295=0,0,(J295-$P295))</f>
        <v>0</v>
      </c>
      <c r="U295">
        <f>IF(K295=0,0,(K295-$P295))</f>
        <v>2.9</v>
      </c>
      <c r="V295">
        <f>IF(L295=0,0,(L295-$P295))</f>
        <v>0</v>
      </c>
      <c r="W295">
        <f>IF(M295=0,0,(M295-$P295))</f>
        <v>0.01</v>
      </c>
      <c r="X295">
        <f>IF(N295=0,0,(N295-$P295))</f>
        <v>2.9870000000000001</v>
      </c>
      <c r="Y295">
        <f>IFERROR(IF(O295=0,0,(O295-$P295)),0)</f>
        <v>2.12425</v>
      </c>
      <c r="AA295">
        <f t="shared" si="78"/>
        <v>0</v>
      </c>
      <c r="AB295">
        <f t="shared" si="87"/>
        <v>2.6</v>
      </c>
      <c r="AC295">
        <f t="shared" si="88"/>
        <v>0</v>
      </c>
      <c r="AD295">
        <f t="shared" si="89"/>
        <v>2.9</v>
      </c>
      <c r="AE295">
        <f t="shared" si="90"/>
        <v>0</v>
      </c>
      <c r="AF295">
        <f t="shared" si="91"/>
        <v>0.01</v>
      </c>
      <c r="AG295">
        <f t="shared" si="92"/>
        <v>2.9870000000000001</v>
      </c>
      <c r="AH295">
        <f t="shared" si="93"/>
        <v>2.12425</v>
      </c>
      <c r="AJ295" s="4" t="e">
        <f t="shared" si="79"/>
        <v>#DIV/0!</v>
      </c>
      <c r="AK295" s="4" t="e">
        <f t="shared" si="80"/>
        <v>#DIV/0!</v>
      </c>
      <c r="AL295" s="4" t="e">
        <f t="shared" si="81"/>
        <v>#DIV/0!</v>
      </c>
      <c r="AM295" s="4" t="e">
        <f t="shared" si="82"/>
        <v>#DIV/0!</v>
      </c>
      <c r="AN295" s="4" t="e">
        <f t="shared" si="83"/>
        <v>#DIV/0!</v>
      </c>
      <c r="AO295" s="4" t="e">
        <f t="shared" si="84"/>
        <v>#DIV/0!</v>
      </c>
      <c r="AP295" s="4" t="e">
        <f t="shared" si="85"/>
        <v>#DIV/0!</v>
      </c>
      <c r="AQ295" s="4" t="e">
        <f t="shared" si="86"/>
        <v>#DIV/0!</v>
      </c>
    </row>
    <row r="296" spans="1:43">
      <c r="A296">
        <v>219</v>
      </c>
      <c r="B296" t="s">
        <v>277</v>
      </c>
      <c r="C296" t="s">
        <v>214</v>
      </c>
      <c r="D296">
        <v>3100</v>
      </c>
      <c r="E296" t="s">
        <v>34</v>
      </c>
      <c r="F296">
        <v>8.5</v>
      </c>
      <c r="G296" t="s">
        <v>35</v>
      </c>
      <c r="O296" t="str">
        <f>IFERROR(AVERAGEIF(H296:N296,"&gt;0"),"")</f>
        <v/>
      </c>
      <c r="R296">
        <f>IF(H296=0,0,(H296-$P296))</f>
        <v>0</v>
      </c>
      <c r="S296">
        <f>IF(I296=0,0,(I296-$P296))</f>
        <v>0</v>
      </c>
      <c r="T296">
        <f>IF(J296=0,0,(J296-$P296))</f>
        <v>0</v>
      </c>
      <c r="U296">
        <f>IF(K296=0,0,(K296-$P296))</f>
        <v>0</v>
      </c>
      <c r="V296">
        <f>IF(L296=0,0,(L296-$P296))</f>
        <v>0</v>
      </c>
      <c r="W296">
        <f>IF(M296=0,0,(M296-$P296))</f>
        <v>0</v>
      </c>
      <c r="X296">
        <f>IF(N296=0,0,(N296-$P296))</f>
        <v>0</v>
      </c>
      <c r="Y296">
        <f>IFERROR(IF(O296=0,0,(O296-$P296)),0)</f>
        <v>0</v>
      </c>
      <c r="AA296">
        <f t="shared" si="78"/>
        <v>0</v>
      </c>
      <c r="AB296">
        <f t="shared" si="87"/>
        <v>0</v>
      </c>
      <c r="AC296">
        <f t="shared" si="88"/>
        <v>0</v>
      </c>
      <c r="AD296">
        <f t="shared" si="89"/>
        <v>0</v>
      </c>
      <c r="AE296">
        <f t="shared" si="90"/>
        <v>0</v>
      </c>
      <c r="AF296">
        <f t="shared" si="91"/>
        <v>0</v>
      </c>
      <c r="AG296">
        <f t="shared" si="92"/>
        <v>0</v>
      </c>
      <c r="AH296">
        <f t="shared" si="93"/>
        <v>0</v>
      </c>
      <c r="AJ296" s="4" t="e">
        <f t="shared" si="79"/>
        <v>#DIV/0!</v>
      </c>
      <c r="AK296" s="4" t="e">
        <f t="shared" si="80"/>
        <v>#DIV/0!</v>
      </c>
      <c r="AL296" s="4" t="e">
        <f t="shared" si="81"/>
        <v>#DIV/0!</v>
      </c>
      <c r="AM296" s="4" t="e">
        <f t="shared" si="82"/>
        <v>#DIV/0!</v>
      </c>
      <c r="AN296" s="4" t="e">
        <f t="shared" si="83"/>
        <v>#DIV/0!</v>
      </c>
      <c r="AO296" s="4" t="e">
        <f t="shared" si="84"/>
        <v>#DIV/0!</v>
      </c>
      <c r="AP296" s="4" t="e">
        <f t="shared" si="85"/>
        <v>#DIV/0!</v>
      </c>
      <c r="AQ296" s="4" t="e">
        <f t="shared" si="86"/>
        <v>#DIV/0!</v>
      </c>
    </row>
    <row r="297" spans="1:43">
      <c r="A297">
        <v>220</v>
      </c>
      <c r="B297" t="s">
        <v>278</v>
      </c>
      <c r="C297" t="s">
        <v>214</v>
      </c>
      <c r="D297">
        <v>3100</v>
      </c>
      <c r="E297" t="s">
        <v>22</v>
      </c>
      <c r="F297">
        <v>4.25</v>
      </c>
      <c r="G297" t="s">
        <v>56</v>
      </c>
      <c r="O297" t="str">
        <f>IFERROR(AVERAGEIF(H297:N297,"&gt;0"),"")</f>
        <v/>
      </c>
      <c r="R297">
        <f>IF(H297=0,0,(H297-$P297))</f>
        <v>0</v>
      </c>
      <c r="S297">
        <f>IF(I297=0,0,(I297-$P297))</f>
        <v>0</v>
      </c>
      <c r="T297">
        <f>IF(J297=0,0,(J297-$P297))</f>
        <v>0</v>
      </c>
      <c r="U297">
        <f>IF(K297=0,0,(K297-$P297))</f>
        <v>0</v>
      </c>
      <c r="V297">
        <f>IF(L297=0,0,(L297-$P297))</f>
        <v>0</v>
      </c>
      <c r="W297">
        <f>IF(M297=0,0,(M297-$P297))</f>
        <v>0</v>
      </c>
      <c r="X297">
        <f>IF(N297=0,0,(N297-$P297))</f>
        <v>0</v>
      </c>
      <c r="Y297">
        <f>IFERROR(IF(O297=0,0,(O297-$P297)),0)</f>
        <v>0</v>
      </c>
      <c r="AA297">
        <f t="shared" si="78"/>
        <v>0</v>
      </c>
      <c r="AB297">
        <f t="shared" si="87"/>
        <v>0</v>
      </c>
      <c r="AC297">
        <f t="shared" si="88"/>
        <v>0</v>
      </c>
      <c r="AD297">
        <f t="shared" si="89"/>
        <v>0</v>
      </c>
      <c r="AE297">
        <f t="shared" si="90"/>
        <v>0</v>
      </c>
      <c r="AF297">
        <f t="shared" si="91"/>
        <v>0</v>
      </c>
      <c r="AG297">
        <f t="shared" si="92"/>
        <v>0</v>
      </c>
      <c r="AH297">
        <f t="shared" si="93"/>
        <v>0</v>
      </c>
      <c r="AJ297" s="4" t="e">
        <f t="shared" si="79"/>
        <v>#DIV/0!</v>
      </c>
      <c r="AK297" s="4" t="e">
        <f t="shared" si="80"/>
        <v>#DIV/0!</v>
      </c>
      <c r="AL297" s="4" t="e">
        <f t="shared" si="81"/>
        <v>#DIV/0!</v>
      </c>
      <c r="AM297" s="4" t="e">
        <f t="shared" si="82"/>
        <v>#DIV/0!</v>
      </c>
      <c r="AN297" s="4" t="e">
        <f t="shared" si="83"/>
        <v>#DIV/0!</v>
      </c>
      <c r="AO297" s="4" t="e">
        <f t="shared" si="84"/>
        <v>#DIV/0!</v>
      </c>
      <c r="AP297" s="4" t="e">
        <f t="shared" si="85"/>
        <v>#DIV/0!</v>
      </c>
      <c r="AQ297" s="4" t="e">
        <f t="shared" si="86"/>
        <v>#DIV/0!</v>
      </c>
    </row>
    <row r="298" spans="1:43">
      <c r="A298">
        <v>221</v>
      </c>
      <c r="B298" t="s">
        <v>279</v>
      </c>
      <c r="C298" t="s">
        <v>15</v>
      </c>
      <c r="D298">
        <v>3100</v>
      </c>
      <c r="E298" t="s">
        <v>78</v>
      </c>
      <c r="F298">
        <v>0</v>
      </c>
      <c r="G298" t="s">
        <v>126</v>
      </c>
      <c r="H298">
        <v>2</v>
      </c>
      <c r="I298">
        <v>1.4</v>
      </c>
      <c r="M298">
        <v>0.85</v>
      </c>
      <c r="O298">
        <f>IFERROR(AVERAGEIF(H298:N298,"&gt;0"),"")</f>
        <v>1.4166666666666667</v>
      </c>
      <c r="R298">
        <f>IF(H298=0,0,(H298-$P298))</f>
        <v>2</v>
      </c>
      <c r="S298">
        <f>IF(I298=0,0,(I298-$P298))</f>
        <v>1.4</v>
      </c>
      <c r="T298">
        <f>IF(J298=0,0,(J298-$P298))</f>
        <v>0</v>
      </c>
      <c r="U298">
        <f>IF(K298=0,0,(K298-$P298))</f>
        <v>0</v>
      </c>
      <c r="V298">
        <f>IF(L298=0,0,(L298-$P298))</f>
        <v>0</v>
      </c>
      <c r="W298">
        <f>IF(M298=0,0,(M298-$P298))</f>
        <v>0.85</v>
      </c>
      <c r="X298">
        <f>IF(N298=0,0,(N298-$P298))</f>
        <v>0</v>
      </c>
      <c r="Y298">
        <f>IFERROR(IF(O298=0,0,(O298-$P298)),0)</f>
        <v>1.4166666666666667</v>
      </c>
      <c r="AA298">
        <f t="shared" si="78"/>
        <v>2</v>
      </c>
      <c r="AB298">
        <f t="shared" si="87"/>
        <v>1.4</v>
      </c>
      <c r="AC298">
        <f t="shared" si="88"/>
        <v>0</v>
      </c>
      <c r="AD298">
        <f t="shared" si="89"/>
        <v>0</v>
      </c>
      <c r="AE298">
        <f t="shared" si="90"/>
        <v>0</v>
      </c>
      <c r="AF298">
        <f t="shared" si="91"/>
        <v>0.85</v>
      </c>
      <c r="AG298">
        <f t="shared" si="92"/>
        <v>0</v>
      </c>
      <c r="AH298">
        <f t="shared" si="93"/>
        <v>1.4166666666666667</v>
      </c>
      <c r="AJ298" s="4" t="e">
        <f t="shared" si="79"/>
        <v>#DIV/0!</v>
      </c>
      <c r="AK298" s="4" t="e">
        <f t="shared" si="80"/>
        <v>#DIV/0!</v>
      </c>
      <c r="AL298" s="4" t="e">
        <f t="shared" si="81"/>
        <v>#DIV/0!</v>
      </c>
      <c r="AM298" s="4" t="e">
        <f t="shared" si="82"/>
        <v>#DIV/0!</v>
      </c>
      <c r="AN298" s="4" t="e">
        <f t="shared" si="83"/>
        <v>#DIV/0!</v>
      </c>
      <c r="AO298" s="4" t="e">
        <f t="shared" si="84"/>
        <v>#DIV/0!</v>
      </c>
      <c r="AP298" s="4" t="e">
        <f t="shared" si="85"/>
        <v>#DIV/0!</v>
      </c>
      <c r="AQ298" s="4" t="e">
        <f t="shared" si="86"/>
        <v>#DIV/0!</v>
      </c>
    </row>
    <row r="299" spans="1:43">
      <c r="A299">
        <v>223</v>
      </c>
      <c r="B299" t="s">
        <v>281</v>
      </c>
      <c r="C299" t="s">
        <v>45</v>
      </c>
      <c r="D299">
        <v>3100</v>
      </c>
      <c r="E299" t="s">
        <v>78</v>
      </c>
      <c r="F299">
        <v>12.367000000000001</v>
      </c>
      <c r="G299" t="s">
        <v>79</v>
      </c>
      <c r="J299">
        <v>10.71</v>
      </c>
      <c r="O299">
        <f>IFERROR(AVERAGEIF(H299:N299,"&gt;0"),"")</f>
        <v>10.71</v>
      </c>
      <c r="R299">
        <f>IF(H299=0,0,(H299-$P299))</f>
        <v>0</v>
      </c>
      <c r="S299">
        <f>IF(I299=0,0,(I299-$P299))</f>
        <v>0</v>
      </c>
      <c r="T299">
        <f>IF(J299=0,0,(J299-$P299))</f>
        <v>10.71</v>
      </c>
      <c r="U299">
        <f>IF(K299=0,0,(K299-$P299))</f>
        <v>0</v>
      </c>
      <c r="V299">
        <f>IF(L299=0,0,(L299-$P299))</f>
        <v>0</v>
      </c>
      <c r="W299">
        <f>IF(M299=0,0,(M299-$P299))</f>
        <v>0</v>
      </c>
      <c r="X299">
        <f>IF(N299=0,0,(N299-$P299))</f>
        <v>0</v>
      </c>
      <c r="Y299">
        <f>IFERROR(IF(O299=0,0,(O299-$P299)),0)</f>
        <v>10.71</v>
      </c>
      <c r="AA299">
        <f t="shared" si="78"/>
        <v>0</v>
      </c>
      <c r="AB299">
        <f t="shared" si="87"/>
        <v>0</v>
      </c>
      <c r="AC299">
        <f t="shared" si="88"/>
        <v>10.71</v>
      </c>
      <c r="AD299">
        <f t="shared" si="89"/>
        <v>0</v>
      </c>
      <c r="AE299">
        <f t="shared" si="90"/>
        <v>0</v>
      </c>
      <c r="AF299">
        <f t="shared" si="91"/>
        <v>0</v>
      </c>
      <c r="AG299">
        <f t="shared" si="92"/>
        <v>0</v>
      </c>
      <c r="AH299">
        <f t="shared" si="93"/>
        <v>10.71</v>
      </c>
      <c r="AJ299" s="4" t="e">
        <f t="shared" si="79"/>
        <v>#DIV/0!</v>
      </c>
      <c r="AK299" s="4" t="e">
        <f t="shared" si="80"/>
        <v>#DIV/0!</v>
      </c>
      <c r="AL299" s="4" t="e">
        <f t="shared" si="81"/>
        <v>#DIV/0!</v>
      </c>
      <c r="AM299" s="4" t="e">
        <f t="shared" si="82"/>
        <v>#DIV/0!</v>
      </c>
      <c r="AN299" s="4" t="e">
        <f t="shared" si="83"/>
        <v>#DIV/0!</v>
      </c>
      <c r="AO299" s="4" t="e">
        <f t="shared" si="84"/>
        <v>#DIV/0!</v>
      </c>
      <c r="AP299" s="4" t="e">
        <f t="shared" si="85"/>
        <v>#DIV/0!</v>
      </c>
      <c r="AQ299" s="4" t="e">
        <f t="shared" si="86"/>
        <v>#DIV/0!</v>
      </c>
    </row>
    <row r="300" spans="1:43">
      <c r="A300">
        <v>224</v>
      </c>
      <c r="B300" t="s">
        <v>282</v>
      </c>
      <c r="C300" t="s">
        <v>25</v>
      </c>
      <c r="D300">
        <v>3100</v>
      </c>
      <c r="E300" t="s">
        <v>19</v>
      </c>
      <c r="F300">
        <v>5.0250000000000004</v>
      </c>
      <c r="G300" t="s">
        <v>20</v>
      </c>
      <c r="H300">
        <v>2.5</v>
      </c>
      <c r="I300">
        <v>3.2</v>
      </c>
      <c r="J300">
        <v>6.1</v>
      </c>
      <c r="K300">
        <v>3.8</v>
      </c>
      <c r="L300">
        <v>6.52</v>
      </c>
      <c r="M300">
        <v>8.35</v>
      </c>
      <c r="N300">
        <v>9.67</v>
      </c>
      <c r="O300">
        <f>IFERROR(AVERAGEIF(H300:N300,"&gt;0"),"")</f>
        <v>5.734285714285714</v>
      </c>
      <c r="R300">
        <f>IF(H300=0,0,(H300-$P300))</f>
        <v>2.5</v>
      </c>
      <c r="S300">
        <f>IF(I300=0,0,(I300-$P300))</f>
        <v>3.2</v>
      </c>
      <c r="T300">
        <f>IF(J300=0,0,(J300-$P300))</f>
        <v>6.1</v>
      </c>
      <c r="U300">
        <f>IF(K300=0,0,(K300-$P300))</f>
        <v>3.8</v>
      </c>
      <c r="V300">
        <f>IF(L300=0,0,(L300-$P300))</f>
        <v>6.52</v>
      </c>
      <c r="W300">
        <f>IF(M300=0,0,(M300-$P300))</f>
        <v>8.35</v>
      </c>
      <c r="X300">
        <f>IF(N300=0,0,(N300-$P300))</f>
        <v>9.67</v>
      </c>
      <c r="Y300">
        <f>IFERROR(IF(O300=0,0,(O300-$P300)),0)</f>
        <v>5.734285714285714</v>
      </c>
      <c r="AA300">
        <f t="shared" si="78"/>
        <v>2.5</v>
      </c>
      <c r="AB300">
        <f t="shared" si="87"/>
        <v>3.2</v>
      </c>
      <c r="AC300">
        <f t="shared" si="88"/>
        <v>6.1</v>
      </c>
      <c r="AD300">
        <f t="shared" si="89"/>
        <v>3.8</v>
      </c>
      <c r="AE300">
        <f t="shared" si="90"/>
        <v>6.52</v>
      </c>
      <c r="AF300">
        <f t="shared" si="91"/>
        <v>8.35</v>
      </c>
      <c r="AG300">
        <f t="shared" si="92"/>
        <v>9.67</v>
      </c>
      <c r="AH300">
        <f t="shared" si="93"/>
        <v>5.734285714285714</v>
      </c>
      <c r="AJ300" s="4" t="e">
        <f t="shared" si="79"/>
        <v>#DIV/0!</v>
      </c>
      <c r="AK300" s="4" t="e">
        <f t="shared" si="80"/>
        <v>#DIV/0!</v>
      </c>
      <c r="AL300" s="4" t="e">
        <f t="shared" si="81"/>
        <v>#DIV/0!</v>
      </c>
      <c r="AM300" s="4" t="e">
        <f t="shared" si="82"/>
        <v>#DIV/0!</v>
      </c>
      <c r="AN300" s="4" t="e">
        <f t="shared" si="83"/>
        <v>#DIV/0!</v>
      </c>
      <c r="AO300" s="4" t="e">
        <f t="shared" si="84"/>
        <v>#DIV/0!</v>
      </c>
      <c r="AP300" s="4" t="e">
        <f t="shared" si="85"/>
        <v>#DIV/0!</v>
      </c>
      <c r="AQ300" s="4" t="e">
        <f t="shared" si="86"/>
        <v>#DIV/0!</v>
      </c>
    </row>
    <row r="301" spans="1:43">
      <c r="A301">
        <v>227</v>
      </c>
      <c r="B301" t="s">
        <v>285</v>
      </c>
      <c r="C301" t="s">
        <v>214</v>
      </c>
      <c r="D301">
        <v>3000</v>
      </c>
      <c r="E301" t="s">
        <v>92</v>
      </c>
      <c r="F301">
        <v>7.3330000000000002</v>
      </c>
      <c r="G301" t="s">
        <v>93</v>
      </c>
      <c r="O301" t="str">
        <f>IFERROR(AVERAGEIF(H301:N301,"&gt;0"),"")</f>
        <v/>
      </c>
      <c r="R301">
        <f>IF(H301=0,0,(H301-$P301))</f>
        <v>0</v>
      </c>
      <c r="S301">
        <f>IF(I301=0,0,(I301-$P301))</f>
        <v>0</v>
      </c>
      <c r="T301">
        <f>IF(J301=0,0,(J301-$P301))</f>
        <v>0</v>
      </c>
      <c r="U301">
        <f>IF(K301=0,0,(K301-$P301))</f>
        <v>0</v>
      </c>
      <c r="V301">
        <f>IF(L301=0,0,(L301-$P301))</f>
        <v>0</v>
      </c>
      <c r="W301">
        <f>IF(M301=0,0,(M301-$P301))</f>
        <v>0</v>
      </c>
      <c r="X301">
        <f>IF(N301=0,0,(N301-$P301))</f>
        <v>0</v>
      </c>
      <c r="Y301">
        <f>IFERROR(IF(O301=0,0,(O301-$P301)),0)</f>
        <v>0</v>
      </c>
      <c r="AA301">
        <f t="shared" si="78"/>
        <v>0</v>
      </c>
      <c r="AB301">
        <f t="shared" si="87"/>
        <v>0</v>
      </c>
      <c r="AC301">
        <f t="shared" si="88"/>
        <v>0</v>
      </c>
      <c r="AD301">
        <f t="shared" si="89"/>
        <v>0</v>
      </c>
      <c r="AE301">
        <f t="shared" si="90"/>
        <v>0</v>
      </c>
      <c r="AF301">
        <f t="shared" si="91"/>
        <v>0</v>
      </c>
      <c r="AG301">
        <f t="shared" si="92"/>
        <v>0</v>
      </c>
      <c r="AH301">
        <f t="shared" si="93"/>
        <v>0</v>
      </c>
      <c r="AJ301" s="4" t="e">
        <f t="shared" si="79"/>
        <v>#DIV/0!</v>
      </c>
      <c r="AK301" s="4" t="e">
        <f t="shared" si="80"/>
        <v>#DIV/0!</v>
      </c>
      <c r="AL301" s="4" t="e">
        <f t="shared" si="81"/>
        <v>#DIV/0!</v>
      </c>
      <c r="AM301" s="4" t="e">
        <f t="shared" si="82"/>
        <v>#DIV/0!</v>
      </c>
      <c r="AN301" s="4" t="e">
        <f t="shared" si="83"/>
        <v>#DIV/0!</v>
      </c>
      <c r="AO301" s="4" t="e">
        <f t="shared" si="84"/>
        <v>#DIV/0!</v>
      </c>
      <c r="AP301" s="4" t="e">
        <f t="shared" si="85"/>
        <v>#DIV/0!</v>
      </c>
      <c r="AQ301" s="4" t="e">
        <f t="shared" si="86"/>
        <v>#DIV/0!</v>
      </c>
    </row>
    <row r="302" spans="1:43">
      <c r="A302">
        <v>228</v>
      </c>
      <c r="B302" t="s">
        <v>286</v>
      </c>
      <c r="C302" t="s">
        <v>214</v>
      </c>
      <c r="D302">
        <v>3000</v>
      </c>
      <c r="E302" t="s">
        <v>52</v>
      </c>
      <c r="F302">
        <v>8</v>
      </c>
      <c r="G302" t="s">
        <v>74</v>
      </c>
      <c r="O302" t="str">
        <f>IFERROR(AVERAGEIF(H302:N302,"&gt;0"),"")</f>
        <v/>
      </c>
      <c r="R302">
        <f>IF(H302=0,0,(H302-$P302))</f>
        <v>0</v>
      </c>
      <c r="S302">
        <f>IF(I302=0,0,(I302-$P302))</f>
        <v>0</v>
      </c>
      <c r="T302">
        <f>IF(J302=0,0,(J302-$P302))</f>
        <v>0</v>
      </c>
      <c r="U302">
        <f>IF(K302=0,0,(K302-$P302))</f>
        <v>0</v>
      </c>
      <c r="V302">
        <f>IF(L302=0,0,(L302-$P302))</f>
        <v>0</v>
      </c>
      <c r="W302">
        <f>IF(M302=0,0,(M302-$P302))</f>
        <v>0</v>
      </c>
      <c r="X302">
        <f>IF(N302=0,0,(N302-$P302))</f>
        <v>0</v>
      </c>
      <c r="Y302">
        <f>IFERROR(IF(O302=0,0,(O302-$P302)),0)</f>
        <v>0</v>
      </c>
      <c r="AA302">
        <f t="shared" si="78"/>
        <v>0</v>
      </c>
      <c r="AB302">
        <f t="shared" si="87"/>
        <v>0</v>
      </c>
      <c r="AC302">
        <f t="shared" si="88"/>
        <v>0</v>
      </c>
      <c r="AD302">
        <f t="shared" si="89"/>
        <v>0</v>
      </c>
      <c r="AE302">
        <f t="shared" si="90"/>
        <v>0</v>
      </c>
      <c r="AF302">
        <f t="shared" si="91"/>
        <v>0</v>
      </c>
      <c r="AG302">
        <f t="shared" si="92"/>
        <v>0</v>
      </c>
      <c r="AH302">
        <f t="shared" si="93"/>
        <v>0</v>
      </c>
      <c r="AJ302" s="4" t="e">
        <f t="shared" si="79"/>
        <v>#DIV/0!</v>
      </c>
      <c r="AK302" s="4" t="e">
        <f t="shared" si="80"/>
        <v>#DIV/0!</v>
      </c>
      <c r="AL302" s="4" t="e">
        <f t="shared" si="81"/>
        <v>#DIV/0!</v>
      </c>
      <c r="AM302" s="4" t="e">
        <f t="shared" si="82"/>
        <v>#DIV/0!</v>
      </c>
      <c r="AN302" s="4" t="e">
        <f t="shared" si="83"/>
        <v>#DIV/0!</v>
      </c>
      <c r="AO302" s="4" t="e">
        <f t="shared" si="84"/>
        <v>#DIV/0!</v>
      </c>
      <c r="AP302" s="4" t="e">
        <f t="shared" si="85"/>
        <v>#DIV/0!</v>
      </c>
      <c r="AQ302" s="4" t="e">
        <f t="shared" si="86"/>
        <v>#DIV/0!</v>
      </c>
    </row>
    <row r="303" spans="1:43">
      <c r="A303">
        <v>230</v>
      </c>
      <c r="B303" t="s">
        <v>288</v>
      </c>
      <c r="C303" t="s">
        <v>15</v>
      </c>
      <c r="D303">
        <v>3000</v>
      </c>
      <c r="E303" t="s">
        <v>39</v>
      </c>
      <c r="F303">
        <v>2.7749999999999999</v>
      </c>
      <c r="G303" t="s">
        <v>40</v>
      </c>
      <c r="H303">
        <v>2</v>
      </c>
      <c r="I303">
        <v>5.2</v>
      </c>
      <c r="J303">
        <v>4.5199999999999996</v>
      </c>
      <c r="K303">
        <v>5.6</v>
      </c>
      <c r="L303">
        <v>4.96</v>
      </c>
      <c r="M303">
        <v>5.05</v>
      </c>
      <c r="N303">
        <v>4.226</v>
      </c>
      <c r="O303">
        <f>IFERROR(AVERAGEIF(H303:N303,"&gt;0"),"")</f>
        <v>4.508</v>
      </c>
      <c r="R303">
        <f>IF(H303=0,0,(H303-$P303))</f>
        <v>2</v>
      </c>
      <c r="S303">
        <f>IF(I303=0,0,(I303-$P303))</f>
        <v>5.2</v>
      </c>
      <c r="T303">
        <f>IF(J303=0,0,(J303-$P303))</f>
        <v>4.5199999999999996</v>
      </c>
      <c r="U303">
        <f>IF(K303=0,0,(K303-$P303))</f>
        <v>5.6</v>
      </c>
      <c r="V303">
        <f>IF(L303=0,0,(L303-$P303))</f>
        <v>4.96</v>
      </c>
      <c r="W303">
        <f>IF(M303=0,0,(M303-$P303))</f>
        <v>5.05</v>
      </c>
      <c r="X303">
        <f>IF(N303=0,0,(N303-$P303))</f>
        <v>4.226</v>
      </c>
      <c r="Y303">
        <f>IFERROR(IF(O303=0,0,(O303-$P303)),0)</f>
        <v>4.508</v>
      </c>
      <c r="AA303">
        <f t="shared" si="78"/>
        <v>2</v>
      </c>
      <c r="AB303">
        <f t="shared" si="87"/>
        <v>5.2</v>
      </c>
      <c r="AC303">
        <f t="shared" si="88"/>
        <v>4.5199999999999996</v>
      </c>
      <c r="AD303">
        <f t="shared" si="89"/>
        <v>5.6</v>
      </c>
      <c r="AE303">
        <f t="shared" si="90"/>
        <v>4.96</v>
      </c>
      <c r="AF303">
        <f t="shared" si="91"/>
        <v>5.05</v>
      </c>
      <c r="AG303">
        <f t="shared" si="92"/>
        <v>4.226</v>
      </c>
      <c r="AH303">
        <f t="shared" si="93"/>
        <v>4.508</v>
      </c>
      <c r="AJ303" s="4" t="e">
        <f t="shared" si="79"/>
        <v>#DIV/0!</v>
      </c>
      <c r="AK303" s="4" t="e">
        <f t="shared" si="80"/>
        <v>#DIV/0!</v>
      </c>
      <c r="AL303" s="4" t="e">
        <f t="shared" si="81"/>
        <v>#DIV/0!</v>
      </c>
      <c r="AM303" s="4" t="e">
        <f t="shared" si="82"/>
        <v>#DIV/0!</v>
      </c>
      <c r="AN303" s="4" t="e">
        <f t="shared" si="83"/>
        <v>#DIV/0!</v>
      </c>
      <c r="AO303" s="4" t="e">
        <f t="shared" si="84"/>
        <v>#DIV/0!</v>
      </c>
      <c r="AP303" s="4" t="e">
        <f t="shared" si="85"/>
        <v>#DIV/0!</v>
      </c>
      <c r="AQ303" s="4" t="e">
        <f t="shared" si="86"/>
        <v>#DIV/0!</v>
      </c>
    </row>
    <row r="304" spans="1:43">
      <c r="A304">
        <v>231</v>
      </c>
      <c r="B304" t="s">
        <v>289</v>
      </c>
      <c r="C304" t="s">
        <v>45</v>
      </c>
      <c r="D304">
        <v>3000</v>
      </c>
      <c r="E304" t="s">
        <v>19</v>
      </c>
      <c r="F304">
        <v>6.3</v>
      </c>
      <c r="G304" t="s">
        <v>118</v>
      </c>
      <c r="O304" t="str">
        <f>IFERROR(AVERAGEIF(H304:N304,"&gt;0"),"")</f>
        <v/>
      </c>
      <c r="R304">
        <f>IF(H304=0,0,(H304-$P304))</f>
        <v>0</v>
      </c>
      <c r="S304">
        <f>IF(I304=0,0,(I304-$P304))</f>
        <v>0</v>
      </c>
      <c r="T304">
        <f>IF(J304=0,0,(J304-$P304))</f>
        <v>0</v>
      </c>
      <c r="U304">
        <f>IF(K304=0,0,(K304-$P304))</f>
        <v>0</v>
      </c>
      <c r="V304">
        <f>IF(L304=0,0,(L304-$P304))</f>
        <v>0</v>
      </c>
      <c r="W304">
        <f>IF(M304=0,0,(M304-$P304))</f>
        <v>0</v>
      </c>
      <c r="X304">
        <f>IF(N304=0,0,(N304-$P304))</f>
        <v>0</v>
      </c>
      <c r="Y304">
        <f>IFERROR(IF(O304=0,0,(O304-$P304)),0)</f>
        <v>0</v>
      </c>
      <c r="AA304">
        <f t="shared" si="78"/>
        <v>0</v>
      </c>
      <c r="AB304">
        <f t="shared" si="87"/>
        <v>0</v>
      </c>
      <c r="AC304">
        <f t="shared" si="88"/>
        <v>0</v>
      </c>
      <c r="AD304">
        <f t="shared" si="89"/>
        <v>0</v>
      </c>
      <c r="AE304">
        <f t="shared" si="90"/>
        <v>0</v>
      </c>
      <c r="AF304">
        <f t="shared" si="91"/>
        <v>0</v>
      </c>
      <c r="AG304">
        <f t="shared" si="92"/>
        <v>0</v>
      </c>
      <c r="AH304">
        <f t="shared" si="93"/>
        <v>0</v>
      </c>
      <c r="AJ304" s="4" t="e">
        <f t="shared" si="79"/>
        <v>#DIV/0!</v>
      </c>
      <c r="AK304" s="4" t="e">
        <f t="shared" si="80"/>
        <v>#DIV/0!</v>
      </c>
      <c r="AL304" s="4" t="e">
        <f t="shared" si="81"/>
        <v>#DIV/0!</v>
      </c>
      <c r="AM304" s="4" t="e">
        <f t="shared" si="82"/>
        <v>#DIV/0!</v>
      </c>
      <c r="AN304" s="4" t="e">
        <f t="shared" si="83"/>
        <v>#DIV/0!</v>
      </c>
      <c r="AO304" s="4" t="e">
        <f t="shared" si="84"/>
        <v>#DIV/0!</v>
      </c>
      <c r="AP304" s="4" t="e">
        <f t="shared" si="85"/>
        <v>#DIV/0!</v>
      </c>
      <c r="AQ304" s="4" t="e">
        <f t="shared" si="86"/>
        <v>#DIV/0!</v>
      </c>
    </row>
    <row r="305" spans="1:43">
      <c r="A305">
        <v>232</v>
      </c>
      <c r="B305" t="s">
        <v>290</v>
      </c>
      <c r="C305" t="s">
        <v>15</v>
      </c>
      <c r="D305">
        <v>3000</v>
      </c>
      <c r="E305" t="s">
        <v>16</v>
      </c>
      <c r="F305">
        <v>0</v>
      </c>
      <c r="G305" t="s">
        <v>17</v>
      </c>
      <c r="J305">
        <v>3.09</v>
      </c>
      <c r="O305">
        <f>IFERROR(AVERAGEIF(H305:N305,"&gt;0"),"")</f>
        <v>3.09</v>
      </c>
      <c r="R305">
        <f>IF(H305=0,0,(H305-$P305))</f>
        <v>0</v>
      </c>
      <c r="S305">
        <f>IF(I305=0,0,(I305-$P305))</f>
        <v>0</v>
      </c>
      <c r="T305">
        <f>IF(J305=0,0,(J305-$P305))</f>
        <v>3.09</v>
      </c>
      <c r="U305">
        <f>IF(K305=0,0,(K305-$P305))</f>
        <v>0</v>
      </c>
      <c r="V305">
        <f>IF(L305=0,0,(L305-$P305))</f>
        <v>0</v>
      </c>
      <c r="W305">
        <f>IF(M305=0,0,(M305-$P305))</f>
        <v>0</v>
      </c>
      <c r="X305">
        <f>IF(N305=0,0,(N305-$P305))</f>
        <v>0</v>
      </c>
      <c r="Y305">
        <f>IFERROR(IF(O305=0,0,(O305-$P305)),0)</f>
        <v>3.09</v>
      </c>
      <c r="AA305">
        <f t="shared" si="78"/>
        <v>0</v>
      </c>
      <c r="AB305">
        <f t="shared" si="87"/>
        <v>0</v>
      </c>
      <c r="AC305">
        <f t="shared" si="88"/>
        <v>3.09</v>
      </c>
      <c r="AD305">
        <f t="shared" si="89"/>
        <v>0</v>
      </c>
      <c r="AE305">
        <f t="shared" si="90"/>
        <v>0</v>
      </c>
      <c r="AF305">
        <f t="shared" si="91"/>
        <v>0</v>
      </c>
      <c r="AG305">
        <f t="shared" si="92"/>
        <v>0</v>
      </c>
      <c r="AH305">
        <f t="shared" si="93"/>
        <v>3.09</v>
      </c>
      <c r="AJ305" s="4" t="e">
        <f t="shared" si="79"/>
        <v>#DIV/0!</v>
      </c>
      <c r="AK305" s="4" t="e">
        <f t="shared" si="80"/>
        <v>#DIV/0!</v>
      </c>
      <c r="AL305" s="4" t="e">
        <f t="shared" si="81"/>
        <v>#DIV/0!</v>
      </c>
      <c r="AM305" s="4" t="e">
        <f t="shared" si="82"/>
        <v>#DIV/0!</v>
      </c>
      <c r="AN305" s="4" t="e">
        <f t="shared" si="83"/>
        <v>#DIV/0!</v>
      </c>
      <c r="AO305" s="4" t="e">
        <f t="shared" si="84"/>
        <v>#DIV/0!</v>
      </c>
      <c r="AP305" s="4" t="e">
        <f t="shared" si="85"/>
        <v>#DIV/0!</v>
      </c>
      <c r="AQ305" s="4" t="e">
        <f t="shared" si="86"/>
        <v>#DIV/0!</v>
      </c>
    </row>
    <row r="306" spans="1:43">
      <c r="A306">
        <v>233</v>
      </c>
      <c r="B306" t="s">
        <v>291</v>
      </c>
      <c r="C306" t="s">
        <v>15</v>
      </c>
      <c r="D306">
        <v>3000</v>
      </c>
      <c r="E306" t="s">
        <v>30</v>
      </c>
      <c r="F306">
        <v>0.97499999999999998</v>
      </c>
      <c r="G306" t="s">
        <v>31</v>
      </c>
      <c r="H306">
        <v>2.5</v>
      </c>
      <c r="I306">
        <v>5.8</v>
      </c>
      <c r="J306">
        <v>3.25</v>
      </c>
      <c r="K306">
        <v>5.9</v>
      </c>
      <c r="L306">
        <v>2.23</v>
      </c>
      <c r="M306">
        <v>0.6</v>
      </c>
      <c r="N306">
        <v>1.7250000000000001</v>
      </c>
      <c r="O306">
        <f>IFERROR(AVERAGEIF(H306:N306,"&gt;0"),"")</f>
        <v>3.1435714285714296</v>
      </c>
      <c r="R306">
        <f>IF(H306=0,0,(H306-$P306))</f>
        <v>2.5</v>
      </c>
      <c r="S306">
        <f>IF(I306=0,0,(I306-$P306))</f>
        <v>5.8</v>
      </c>
      <c r="T306">
        <f>IF(J306=0,0,(J306-$P306))</f>
        <v>3.25</v>
      </c>
      <c r="U306">
        <f>IF(K306=0,0,(K306-$P306))</f>
        <v>5.9</v>
      </c>
      <c r="V306">
        <f>IF(L306=0,0,(L306-$P306))</f>
        <v>2.23</v>
      </c>
      <c r="W306">
        <f>IF(M306=0,0,(M306-$P306))</f>
        <v>0.6</v>
      </c>
      <c r="X306">
        <f>IF(N306=0,0,(N306-$P306))</f>
        <v>1.7250000000000001</v>
      </c>
      <c r="Y306">
        <f>IFERROR(IF(O306=0,0,(O306-$P306)),0)</f>
        <v>3.1435714285714296</v>
      </c>
      <c r="AA306">
        <f t="shared" si="78"/>
        <v>2.5</v>
      </c>
      <c r="AB306">
        <f t="shared" si="87"/>
        <v>5.8</v>
      </c>
      <c r="AC306">
        <f t="shared" si="88"/>
        <v>3.25</v>
      </c>
      <c r="AD306">
        <f t="shared" si="89"/>
        <v>5.9</v>
      </c>
      <c r="AE306">
        <f t="shared" si="90"/>
        <v>2.23</v>
      </c>
      <c r="AF306">
        <f t="shared" si="91"/>
        <v>0.6</v>
      </c>
      <c r="AG306">
        <f t="shared" si="92"/>
        <v>1.7250000000000001</v>
      </c>
      <c r="AH306">
        <f t="shared" si="93"/>
        <v>3.1435714285714296</v>
      </c>
      <c r="AJ306" s="4" t="e">
        <f t="shared" si="79"/>
        <v>#DIV/0!</v>
      </c>
      <c r="AK306" s="4" t="e">
        <f t="shared" si="80"/>
        <v>#DIV/0!</v>
      </c>
      <c r="AL306" s="4" t="e">
        <f t="shared" si="81"/>
        <v>#DIV/0!</v>
      </c>
      <c r="AM306" s="4" t="e">
        <f t="shared" si="82"/>
        <v>#DIV/0!</v>
      </c>
      <c r="AN306" s="4" t="e">
        <f t="shared" si="83"/>
        <v>#DIV/0!</v>
      </c>
      <c r="AO306" s="4" t="e">
        <f t="shared" si="84"/>
        <v>#DIV/0!</v>
      </c>
      <c r="AP306" s="4" t="e">
        <f t="shared" si="85"/>
        <v>#DIV/0!</v>
      </c>
      <c r="AQ306" s="4" t="e">
        <f t="shared" si="86"/>
        <v>#DIV/0!</v>
      </c>
    </row>
    <row r="307" spans="1:43">
      <c r="A307">
        <v>234</v>
      </c>
      <c r="B307" t="s">
        <v>292</v>
      </c>
      <c r="C307" t="s">
        <v>25</v>
      </c>
      <c r="D307">
        <v>3000</v>
      </c>
      <c r="E307" t="s">
        <v>27</v>
      </c>
      <c r="F307">
        <v>0.35</v>
      </c>
      <c r="G307" t="s">
        <v>28</v>
      </c>
      <c r="J307">
        <v>1.64</v>
      </c>
      <c r="M307">
        <v>0.02</v>
      </c>
      <c r="O307">
        <f>IFERROR(AVERAGEIF(H307:N307,"&gt;0"),"")</f>
        <v>0.83</v>
      </c>
      <c r="R307">
        <f>IF(H307=0,0,(H307-$P307))</f>
        <v>0</v>
      </c>
      <c r="S307">
        <f>IF(I307=0,0,(I307-$P307))</f>
        <v>0</v>
      </c>
      <c r="T307">
        <f>IF(J307=0,0,(J307-$P307))</f>
        <v>1.64</v>
      </c>
      <c r="U307">
        <f>IF(K307=0,0,(K307-$P307))</f>
        <v>0</v>
      </c>
      <c r="V307">
        <f>IF(L307=0,0,(L307-$P307))</f>
        <v>0</v>
      </c>
      <c r="W307">
        <f>IF(M307=0,0,(M307-$P307))</f>
        <v>0.02</v>
      </c>
      <c r="X307">
        <f>IF(N307=0,0,(N307-$P307))</f>
        <v>0</v>
      </c>
      <c r="Y307">
        <f>IFERROR(IF(O307=0,0,(O307-$P307)),0)</f>
        <v>0.83</v>
      </c>
      <c r="AA307">
        <f t="shared" si="78"/>
        <v>0</v>
      </c>
      <c r="AB307">
        <f t="shared" si="87"/>
        <v>0</v>
      </c>
      <c r="AC307">
        <f t="shared" si="88"/>
        <v>1.64</v>
      </c>
      <c r="AD307">
        <f t="shared" si="89"/>
        <v>0</v>
      </c>
      <c r="AE307">
        <f t="shared" si="90"/>
        <v>0</v>
      </c>
      <c r="AF307">
        <f t="shared" si="91"/>
        <v>0.02</v>
      </c>
      <c r="AG307">
        <f t="shared" si="92"/>
        <v>0</v>
      </c>
      <c r="AH307">
        <f t="shared" si="93"/>
        <v>0.83</v>
      </c>
      <c r="AJ307" s="4" t="e">
        <f t="shared" si="79"/>
        <v>#DIV/0!</v>
      </c>
      <c r="AK307" s="4" t="e">
        <f t="shared" si="80"/>
        <v>#DIV/0!</v>
      </c>
      <c r="AL307" s="4" t="e">
        <f t="shared" si="81"/>
        <v>#DIV/0!</v>
      </c>
      <c r="AM307" s="4" t="e">
        <f t="shared" si="82"/>
        <v>#DIV/0!</v>
      </c>
      <c r="AN307" s="4" t="e">
        <f t="shared" si="83"/>
        <v>#DIV/0!</v>
      </c>
      <c r="AO307" s="4" t="e">
        <f t="shared" si="84"/>
        <v>#DIV/0!</v>
      </c>
      <c r="AP307" s="4" t="e">
        <f t="shared" si="85"/>
        <v>#DIV/0!</v>
      </c>
      <c r="AQ307" s="4" t="e">
        <f t="shared" si="86"/>
        <v>#DIV/0!</v>
      </c>
    </row>
    <row r="308" spans="1:43">
      <c r="A308">
        <v>236</v>
      </c>
      <c r="B308" t="s">
        <v>294</v>
      </c>
      <c r="C308" t="s">
        <v>15</v>
      </c>
      <c r="D308">
        <v>3000</v>
      </c>
      <c r="E308" t="s">
        <v>16</v>
      </c>
      <c r="F308">
        <v>0</v>
      </c>
      <c r="G308" t="s">
        <v>17</v>
      </c>
      <c r="M308">
        <v>0.17</v>
      </c>
      <c r="N308">
        <v>1.216</v>
      </c>
      <c r="O308">
        <f>IFERROR(AVERAGEIF(H308:N308,"&gt;0"),"")</f>
        <v>0.69299999999999995</v>
      </c>
      <c r="R308">
        <f>IF(H308=0,0,(H308-$P308))</f>
        <v>0</v>
      </c>
      <c r="S308">
        <f>IF(I308=0,0,(I308-$P308))</f>
        <v>0</v>
      </c>
      <c r="T308">
        <f>IF(J308=0,0,(J308-$P308))</f>
        <v>0</v>
      </c>
      <c r="U308">
        <f>IF(K308=0,0,(K308-$P308))</f>
        <v>0</v>
      </c>
      <c r="V308">
        <f>IF(L308=0,0,(L308-$P308))</f>
        <v>0</v>
      </c>
      <c r="W308">
        <f>IF(M308=0,0,(M308-$P308))</f>
        <v>0.17</v>
      </c>
      <c r="X308">
        <f>IF(N308=0,0,(N308-$P308))</f>
        <v>1.216</v>
      </c>
      <c r="Y308">
        <f>IFERROR(IF(O308=0,0,(O308-$P308)),0)</f>
        <v>0.69299999999999995</v>
      </c>
      <c r="AA308">
        <f t="shared" si="78"/>
        <v>0</v>
      </c>
      <c r="AB308">
        <f t="shared" si="87"/>
        <v>0</v>
      </c>
      <c r="AC308">
        <f t="shared" si="88"/>
        <v>0</v>
      </c>
      <c r="AD308">
        <f t="shared" si="89"/>
        <v>0</v>
      </c>
      <c r="AE308">
        <f t="shared" si="90"/>
        <v>0</v>
      </c>
      <c r="AF308">
        <f t="shared" si="91"/>
        <v>0.17</v>
      </c>
      <c r="AG308">
        <f t="shared" si="92"/>
        <v>1.216</v>
      </c>
      <c r="AH308">
        <f t="shared" si="93"/>
        <v>0.69299999999999995</v>
      </c>
      <c r="AJ308" s="4" t="e">
        <f t="shared" si="79"/>
        <v>#DIV/0!</v>
      </c>
      <c r="AK308" s="4" t="e">
        <f t="shared" si="80"/>
        <v>#DIV/0!</v>
      </c>
      <c r="AL308" s="4" t="e">
        <f t="shared" si="81"/>
        <v>#DIV/0!</v>
      </c>
      <c r="AM308" s="4" t="e">
        <f t="shared" si="82"/>
        <v>#DIV/0!</v>
      </c>
      <c r="AN308" s="4" t="e">
        <f t="shared" si="83"/>
        <v>#DIV/0!</v>
      </c>
      <c r="AO308" s="4" t="e">
        <f t="shared" si="84"/>
        <v>#DIV/0!</v>
      </c>
      <c r="AP308" s="4" t="e">
        <f t="shared" si="85"/>
        <v>#DIV/0!</v>
      </c>
      <c r="AQ308" s="4" t="e">
        <f t="shared" si="86"/>
        <v>#DIV/0!</v>
      </c>
    </row>
    <row r="309" spans="1:43">
      <c r="A309">
        <v>237</v>
      </c>
      <c r="B309" t="s">
        <v>295</v>
      </c>
      <c r="C309" t="s">
        <v>15</v>
      </c>
      <c r="D309">
        <v>3000</v>
      </c>
      <c r="E309" t="s">
        <v>27</v>
      </c>
      <c r="F309">
        <v>0</v>
      </c>
      <c r="G309" t="s">
        <v>37</v>
      </c>
      <c r="M309">
        <v>0.3</v>
      </c>
      <c r="O309">
        <f>IFERROR(AVERAGEIF(H309:N309,"&gt;0"),"")</f>
        <v>0.3</v>
      </c>
      <c r="R309">
        <f>IF(H309=0,0,(H309-$P309))</f>
        <v>0</v>
      </c>
      <c r="S309">
        <f>IF(I309=0,0,(I309-$P309))</f>
        <v>0</v>
      </c>
      <c r="T309">
        <f>IF(J309=0,0,(J309-$P309))</f>
        <v>0</v>
      </c>
      <c r="U309">
        <f>IF(K309=0,0,(K309-$P309))</f>
        <v>0</v>
      </c>
      <c r="V309">
        <f>IF(L309=0,0,(L309-$P309))</f>
        <v>0</v>
      </c>
      <c r="W309">
        <f>IF(M309=0,0,(M309-$P309))</f>
        <v>0.3</v>
      </c>
      <c r="X309">
        <f>IF(N309=0,0,(N309-$P309))</f>
        <v>0</v>
      </c>
      <c r="Y309">
        <f>IFERROR(IF(O309=0,0,(O309-$P309)),0)</f>
        <v>0.3</v>
      </c>
      <c r="AA309">
        <f t="shared" si="78"/>
        <v>0</v>
      </c>
      <c r="AB309">
        <f t="shared" si="87"/>
        <v>0</v>
      </c>
      <c r="AC309">
        <f t="shared" si="88"/>
        <v>0</v>
      </c>
      <c r="AD309">
        <f t="shared" si="89"/>
        <v>0</v>
      </c>
      <c r="AE309">
        <f t="shared" si="90"/>
        <v>0</v>
      </c>
      <c r="AF309">
        <f t="shared" si="91"/>
        <v>0.3</v>
      </c>
      <c r="AG309">
        <f t="shared" si="92"/>
        <v>0</v>
      </c>
      <c r="AH309">
        <f t="shared" si="93"/>
        <v>0.3</v>
      </c>
      <c r="AJ309" s="4" t="e">
        <f t="shared" si="79"/>
        <v>#DIV/0!</v>
      </c>
      <c r="AK309" s="4" t="e">
        <f t="shared" si="80"/>
        <v>#DIV/0!</v>
      </c>
      <c r="AL309" s="4" t="e">
        <f t="shared" si="81"/>
        <v>#DIV/0!</v>
      </c>
      <c r="AM309" s="4" t="e">
        <f t="shared" si="82"/>
        <v>#DIV/0!</v>
      </c>
      <c r="AN309" s="4" t="e">
        <f t="shared" si="83"/>
        <v>#DIV/0!</v>
      </c>
      <c r="AO309" s="4" t="e">
        <f t="shared" si="84"/>
        <v>#DIV/0!</v>
      </c>
      <c r="AP309" s="4" t="e">
        <f t="shared" si="85"/>
        <v>#DIV/0!</v>
      </c>
      <c r="AQ309" s="4" t="e">
        <f t="shared" si="86"/>
        <v>#DIV/0!</v>
      </c>
    </row>
    <row r="310" spans="1:43">
      <c r="A310">
        <v>239</v>
      </c>
      <c r="B310" t="s">
        <v>297</v>
      </c>
      <c r="C310" t="s">
        <v>15</v>
      </c>
      <c r="D310">
        <v>3000</v>
      </c>
      <c r="E310" t="s">
        <v>92</v>
      </c>
      <c r="F310">
        <v>0</v>
      </c>
      <c r="G310" t="s">
        <v>99</v>
      </c>
      <c r="O310" t="str">
        <f>IFERROR(AVERAGEIF(H310:N310,"&gt;0"),"")</f>
        <v/>
      </c>
      <c r="R310">
        <f>IF(H310=0,0,(H310-$P310))</f>
        <v>0</v>
      </c>
      <c r="S310">
        <f>IF(I310=0,0,(I310-$P310))</f>
        <v>0</v>
      </c>
      <c r="T310">
        <f>IF(J310=0,0,(J310-$P310))</f>
        <v>0</v>
      </c>
      <c r="U310">
        <f>IF(K310=0,0,(K310-$P310))</f>
        <v>0</v>
      </c>
      <c r="V310">
        <f>IF(L310=0,0,(L310-$P310))</f>
        <v>0</v>
      </c>
      <c r="W310">
        <f>IF(M310=0,0,(M310-$P310))</f>
        <v>0</v>
      </c>
      <c r="X310">
        <f>IF(N310=0,0,(N310-$P310))</f>
        <v>0</v>
      </c>
      <c r="Y310">
        <f>IFERROR(IF(O310=0,0,(O310-$P310)),0)</f>
        <v>0</v>
      </c>
      <c r="AA310">
        <f t="shared" si="78"/>
        <v>0</v>
      </c>
      <c r="AB310">
        <f t="shared" si="87"/>
        <v>0</v>
      </c>
      <c r="AC310">
        <f t="shared" si="88"/>
        <v>0</v>
      </c>
      <c r="AD310">
        <f t="shared" si="89"/>
        <v>0</v>
      </c>
      <c r="AE310">
        <f t="shared" si="90"/>
        <v>0</v>
      </c>
      <c r="AF310">
        <f t="shared" si="91"/>
        <v>0</v>
      </c>
      <c r="AG310">
        <f t="shared" si="92"/>
        <v>0</v>
      </c>
      <c r="AH310">
        <f t="shared" si="93"/>
        <v>0</v>
      </c>
      <c r="AJ310" s="4" t="e">
        <f t="shared" si="79"/>
        <v>#DIV/0!</v>
      </c>
      <c r="AK310" s="4" t="e">
        <f t="shared" si="80"/>
        <v>#DIV/0!</v>
      </c>
      <c r="AL310" s="4" t="e">
        <f t="shared" si="81"/>
        <v>#DIV/0!</v>
      </c>
      <c r="AM310" s="4" t="e">
        <f t="shared" si="82"/>
        <v>#DIV/0!</v>
      </c>
      <c r="AN310" s="4" t="e">
        <f t="shared" si="83"/>
        <v>#DIV/0!</v>
      </c>
      <c r="AO310" s="4" t="e">
        <f t="shared" si="84"/>
        <v>#DIV/0!</v>
      </c>
      <c r="AP310" s="4" t="e">
        <f t="shared" si="85"/>
        <v>#DIV/0!</v>
      </c>
      <c r="AQ310" s="4" t="e">
        <f t="shared" si="86"/>
        <v>#DIV/0!</v>
      </c>
    </row>
    <row r="311" spans="1:43">
      <c r="A311">
        <v>240</v>
      </c>
      <c r="B311" t="s">
        <v>298</v>
      </c>
      <c r="C311" t="s">
        <v>25</v>
      </c>
      <c r="D311">
        <v>3000</v>
      </c>
      <c r="E311" t="s">
        <v>42</v>
      </c>
      <c r="F311">
        <v>0</v>
      </c>
      <c r="G311" t="s">
        <v>43</v>
      </c>
      <c r="M311">
        <v>0.05</v>
      </c>
      <c r="N311">
        <v>1.3635999999999999</v>
      </c>
      <c r="O311">
        <f>IFERROR(AVERAGEIF(H311:N311,"&gt;0"),"")</f>
        <v>0.70679999999999998</v>
      </c>
      <c r="R311">
        <f>IF(H311=0,0,(H311-$P311))</f>
        <v>0</v>
      </c>
      <c r="S311">
        <f>IF(I311=0,0,(I311-$P311))</f>
        <v>0</v>
      </c>
      <c r="T311">
        <f>IF(J311=0,0,(J311-$P311))</f>
        <v>0</v>
      </c>
      <c r="U311">
        <f>IF(K311=0,0,(K311-$P311))</f>
        <v>0</v>
      </c>
      <c r="V311">
        <f>IF(L311=0,0,(L311-$P311))</f>
        <v>0</v>
      </c>
      <c r="W311">
        <f>IF(M311=0,0,(M311-$P311))</f>
        <v>0.05</v>
      </c>
      <c r="X311">
        <f>IF(N311=0,0,(N311-$P311))</f>
        <v>1.3635999999999999</v>
      </c>
      <c r="Y311">
        <f>IFERROR(IF(O311=0,0,(O311-$P311)),0)</f>
        <v>0.70679999999999998</v>
      </c>
      <c r="AA311">
        <f t="shared" si="78"/>
        <v>0</v>
      </c>
      <c r="AB311">
        <f t="shared" si="87"/>
        <v>0</v>
      </c>
      <c r="AC311">
        <f t="shared" si="88"/>
        <v>0</v>
      </c>
      <c r="AD311">
        <f t="shared" si="89"/>
        <v>0</v>
      </c>
      <c r="AE311">
        <f t="shared" si="90"/>
        <v>0</v>
      </c>
      <c r="AF311">
        <f t="shared" si="91"/>
        <v>0.05</v>
      </c>
      <c r="AG311">
        <f t="shared" si="92"/>
        <v>1.3635999999999999</v>
      </c>
      <c r="AH311">
        <f t="shared" si="93"/>
        <v>0.70679999999999998</v>
      </c>
      <c r="AJ311" s="4" t="e">
        <f t="shared" si="79"/>
        <v>#DIV/0!</v>
      </c>
      <c r="AK311" s="4" t="e">
        <f t="shared" si="80"/>
        <v>#DIV/0!</v>
      </c>
      <c r="AL311" s="4" t="e">
        <f t="shared" si="81"/>
        <v>#DIV/0!</v>
      </c>
      <c r="AM311" s="4" t="e">
        <f t="shared" si="82"/>
        <v>#DIV/0!</v>
      </c>
      <c r="AN311" s="4" t="e">
        <f t="shared" si="83"/>
        <v>#DIV/0!</v>
      </c>
      <c r="AO311" s="4" t="e">
        <f t="shared" si="84"/>
        <v>#DIV/0!</v>
      </c>
      <c r="AP311" s="4" t="e">
        <f t="shared" si="85"/>
        <v>#DIV/0!</v>
      </c>
      <c r="AQ311" s="4" t="e">
        <f t="shared" si="86"/>
        <v>#DIV/0!</v>
      </c>
    </row>
    <row r="312" spans="1:43">
      <c r="A312">
        <v>243</v>
      </c>
      <c r="B312" t="s">
        <v>301</v>
      </c>
      <c r="C312" t="s">
        <v>15</v>
      </c>
      <c r="D312">
        <v>3000</v>
      </c>
      <c r="E312" t="s">
        <v>52</v>
      </c>
      <c r="F312">
        <v>0</v>
      </c>
      <c r="G312" t="s">
        <v>74</v>
      </c>
      <c r="O312" t="str">
        <f>IFERROR(AVERAGEIF(H312:N312,"&gt;0"),"")</f>
        <v/>
      </c>
      <c r="R312">
        <f>IF(H312=0,0,(H312-$P312))</f>
        <v>0</v>
      </c>
      <c r="S312">
        <f>IF(I312=0,0,(I312-$P312))</f>
        <v>0</v>
      </c>
      <c r="T312">
        <f>IF(J312=0,0,(J312-$P312))</f>
        <v>0</v>
      </c>
      <c r="U312">
        <f>IF(K312=0,0,(K312-$P312))</f>
        <v>0</v>
      </c>
      <c r="V312">
        <f>IF(L312=0,0,(L312-$P312))</f>
        <v>0</v>
      </c>
      <c r="W312">
        <f>IF(M312=0,0,(M312-$P312))</f>
        <v>0</v>
      </c>
      <c r="X312">
        <f>IF(N312=0,0,(N312-$P312))</f>
        <v>0</v>
      </c>
      <c r="Y312">
        <f>IFERROR(IF(O312=0,0,(O312-$P312)),0)</f>
        <v>0</v>
      </c>
      <c r="AA312">
        <f t="shared" si="78"/>
        <v>0</v>
      </c>
      <c r="AB312">
        <f t="shared" si="87"/>
        <v>0</v>
      </c>
      <c r="AC312">
        <f t="shared" si="88"/>
        <v>0</v>
      </c>
      <c r="AD312">
        <f t="shared" si="89"/>
        <v>0</v>
      </c>
      <c r="AE312">
        <f t="shared" si="90"/>
        <v>0</v>
      </c>
      <c r="AF312">
        <f t="shared" si="91"/>
        <v>0</v>
      </c>
      <c r="AG312">
        <f t="shared" si="92"/>
        <v>0</v>
      </c>
      <c r="AH312">
        <f t="shared" si="93"/>
        <v>0</v>
      </c>
      <c r="AJ312" s="4" t="e">
        <f t="shared" si="79"/>
        <v>#DIV/0!</v>
      </c>
      <c r="AK312" s="4" t="e">
        <f t="shared" si="80"/>
        <v>#DIV/0!</v>
      </c>
      <c r="AL312" s="4" t="e">
        <f t="shared" si="81"/>
        <v>#DIV/0!</v>
      </c>
      <c r="AM312" s="4" t="e">
        <f t="shared" si="82"/>
        <v>#DIV/0!</v>
      </c>
      <c r="AN312" s="4" t="e">
        <f t="shared" si="83"/>
        <v>#DIV/0!</v>
      </c>
      <c r="AO312" s="4" t="e">
        <f t="shared" si="84"/>
        <v>#DIV/0!</v>
      </c>
      <c r="AP312" s="4" t="e">
        <f t="shared" si="85"/>
        <v>#DIV/0!</v>
      </c>
      <c r="AQ312" s="4" t="e">
        <f t="shared" si="86"/>
        <v>#DIV/0!</v>
      </c>
    </row>
    <row r="313" spans="1:43">
      <c r="A313">
        <v>244</v>
      </c>
      <c r="B313" t="s">
        <v>302</v>
      </c>
      <c r="C313" t="s">
        <v>15</v>
      </c>
      <c r="D313">
        <v>3000</v>
      </c>
      <c r="E313" t="s">
        <v>78</v>
      </c>
      <c r="F313">
        <v>0.625</v>
      </c>
      <c r="G313" t="s">
        <v>126</v>
      </c>
      <c r="N313">
        <v>1.1970000000000001</v>
      </c>
      <c r="O313">
        <f>IFERROR(AVERAGEIF(H313:N313,"&gt;0"),"")</f>
        <v>1.1970000000000001</v>
      </c>
      <c r="R313">
        <f>IF(H313=0,0,(H313-$P313))</f>
        <v>0</v>
      </c>
      <c r="S313">
        <f>IF(I313=0,0,(I313-$P313))</f>
        <v>0</v>
      </c>
      <c r="T313">
        <f>IF(J313=0,0,(J313-$P313))</f>
        <v>0</v>
      </c>
      <c r="U313">
        <f>IF(K313=0,0,(K313-$P313))</f>
        <v>0</v>
      </c>
      <c r="V313">
        <f>IF(L313=0,0,(L313-$P313))</f>
        <v>0</v>
      </c>
      <c r="W313">
        <f>IF(M313=0,0,(M313-$P313))</f>
        <v>0</v>
      </c>
      <c r="X313">
        <f>IF(N313=0,0,(N313-$P313))</f>
        <v>1.1970000000000001</v>
      </c>
      <c r="Y313">
        <f>IFERROR(IF(O313=0,0,(O313-$P313)),0)</f>
        <v>1.1970000000000001</v>
      </c>
      <c r="AA313">
        <f t="shared" si="78"/>
        <v>0</v>
      </c>
      <c r="AB313">
        <f t="shared" si="87"/>
        <v>0</v>
      </c>
      <c r="AC313">
        <f t="shared" si="88"/>
        <v>0</v>
      </c>
      <c r="AD313">
        <f t="shared" si="89"/>
        <v>0</v>
      </c>
      <c r="AE313">
        <f t="shared" si="90"/>
        <v>0</v>
      </c>
      <c r="AF313">
        <f t="shared" si="91"/>
        <v>0</v>
      </c>
      <c r="AG313">
        <f t="shared" si="92"/>
        <v>1.1970000000000001</v>
      </c>
      <c r="AH313">
        <f t="shared" si="93"/>
        <v>1.1970000000000001</v>
      </c>
      <c r="AJ313" s="4" t="e">
        <f t="shared" si="79"/>
        <v>#DIV/0!</v>
      </c>
      <c r="AK313" s="4" t="e">
        <f t="shared" si="80"/>
        <v>#DIV/0!</v>
      </c>
      <c r="AL313" s="4" t="e">
        <f t="shared" si="81"/>
        <v>#DIV/0!</v>
      </c>
      <c r="AM313" s="4" t="e">
        <f t="shared" si="82"/>
        <v>#DIV/0!</v>
      </c>
      <c r="AN313" s="4" t="e">
        <f t="shared" si="83"/>
        <v>#DIV/0!</v>
      </c>
      <c r="AO313" s="4" t="e">
        <f t="shared" si="84"/>
        <v>#DIV/0!</v>
      </c>
      <c r="AP313" s="4" t="e">
        <f t="shared" si="85"/>
        <v>#DIV/0!</v>
      </c>
      <c r="AQ313" s="4" t="e">
        <f t="shared" si="86"/>
        <v>#DIV/0!</v>
      </c>
    </row>
    <row r="314" spans="1:43">
      <c r="A314">
        <v>245</v>
      </c>
      <c r="B314" t="s">
        <v>303</v>
      </c>
      <c r="C314" t="s">
        <v>15</v>
      </c>
      <c r="D314">
        <v>3000</v>
      </c>
      <c r="E314" t="s">
        <v>42</v>
      </c>
      <c r="F314">
        <v>3.125</v>
      </c>
      <c r="G314" t="s">
        <v>43</v>
      </c>
      <c r="M314">
        <v>2.54</v>
      </c>
      <c r="N314">
        <v>5.468</v>
      </c>
      <c r="O314">
        <f>IFERROR(AVERAGEIF(H314:N314,"&gt;0"),"")</f>
        <v>4.0039999999999996</v>
      </c>
      <c r="R314">
        <f>IF(H314=0,0,(H314-$P314))</f>
        <v>0</v>
      </c>
      <c r="S314">
        <f>IF(I314=0,0,(I314-$P314))</f>
        <v>0</v>
      </c>
      <c r="T314">
        <f>IF(J314=0,0,(J314-$P314))</f>
        <v>0</v>
      </c>
      <c r="U314">
        <f>IF(K314=0,0,(K314-$P314))</f>
        <v>0</v>
      </c>
      <c r="V314">
        <f>IF(L314=0,0,(L314-$P314))</f>
        <v>0</v>
      </c>
      <c r="W314">
        <f>IF(M314=0,0,(M314-$P314))</f>
        <v>2.54</v>
      </c>
      <c r="X314">
        <f>IF(N314=0,0,(N314-$P314))</f>
        <v>5.468</v>
      </c>
      <c r="Y314">
        <f>IFERROR(IF(O314=0,0,(O314-$P314)),0)</f>
        <v>4.0039999999999996</v>
      </c>
      <c r="AA314">
        <f t="shared" si="78"/>
        <v>0</v>
      </c>
      <c r="AB314">
        <f t="shared" si="87"/>
        <v>0</v>
      </c>
      <c r="AC314">
        <f t="shared" si="88"/>
        <v>0</v>
      </c>
      <c r="AD314">
        <f t="shared" si="89"/>
        <v>0</v>
      </c>
      <c r="AE314">
        <f t="shared" si="90"/>
        <v>0</v>
      </c>
      <c r="AF314">
        <f t="shared" si="91"/>
        <v>2.54</v>
      </c>
      <c r="AG314">
        <f t="shared" si="92"/>
        <v>5.468</v>
      </c>
      <c r="AH314">
        <f t="shared" si="93"/>
        <v>4.0039999999999996</v>
      </c>
      <c r="AJ314" s="4" t="e">
        <f t="shared" si="79"/>
        <v>#DIV/0!</v>
      </c>
      <c r="AK314" s="4" t="e">
        <f t="shared" si="80"/>
        <v>#DIV/0!</v>
      </c>
      <c r="AL314" s="4" t="e">
        <f t="shared" si="81"/>
        <v>#DIV/0!</v>
      </c>
      <c r="AM314" s="4" t="e">
        <f t="shared" si="82"/>
        <v>#DIV/0!</v>
      </c>
      <c r="AN314" s="4" t="e">
        <f t="shared" si="83"/>
        <v>#DIV/0!</v>
      </c>
      <c r="AO314" s="4" t="e">
        <f t="shared" si="84"/>
        <v>#DIV/0!</v>
      </c>
      <c r="AP314" s="4" t="e">
        <f t="shared" si="85"/>
        <v>#DIV/0!</v>
      </c>
      <c r="AQ314" s="4" t="e">
        <f t="shared" si="86"/>
        <v>#DIV/0!</v>
      </c>
    </row>
    <row r="315" spans="1:43">
      <c r="A315">
        <v>246</v>
      </c>
      <c r="B315" t="s">
        <v>304</v>
      </c>
      <c r="C315" t="s">
        <v>25</v>
      </c>
      <c r="D315">
        <v>3000</v>
      </c>
      <c r="E315" t="s">
        <v>16</v>
      </c>
      <c r="F315">
        <v>0.3</v>
      </c>
      <c r="G315" t="s">
        <v>97</v>
      </c>
      <c r="J315">
        <v>2.38</v>
      </c>
      <c r="N315">
        <v>2.125</v>
      </c>
      <c r="O315">
        <f>IFERROR(AVERAGEIF(H315:N315,"&gt;0"),"")</f>
        <v>2.2524999999999999</v>
      </c>
      <c r="R315">
        <f>IF(H315=0,0,(H315-$P315))</f>
        <v>0</v>
      </c>
      <c r="S315">
        <f>IF(I315=0,0,(I315-$P315))</f>
        <v>0</v>
      </c>
      <c r="T315">
        <f>IF(J315=0,0,(J315-$P315))</f>
        <v>2.38</v>
      </c>
      <c r="U315">
        <f>IF(K315=0,0,(K315-$P315))</f>
        <v>0</v>
      </c>
      <c r="V315">
        <f>IF(L315=0,0,(L315-$P315))</f>
        <v>0</v>
      </c>
      <c r="W315">
        <f>IF(M315=0,0,(M315-$P315))</f>
        <v>0</v>
      </c>
      <c r="X315">
        <f>IF(N315=0,0,(N315-$P315))</f>
        <v>2.125</v>
      </c>
      <c r="Y315">
        <f>IFERROR(IF(O315=0,0,(O315-$P315)),0)</f>
        <v>2.2524999999999999</v>
      </c>
      <c r="AA315">
        <f t="shared" si="78"/>
        <v>0</v>
      </c>
      <c r="AB315">
        <f t="shared" si="87"/>
        <v>0</v>
      </c>
      <c r="AC315">
        <f t="shared" si="88"/>
        <v>2.38</v>
      </c>
      <c r="AD315">
        <f t="shared" si="89"/>
        <v>0</v>
      </c>
      <c r="AE315">
        <f t="shared" si="90"/>
        <v>0</v>
      </c>
      <c r="AF315">
        <f t="shared" si="91"/>
        <v>0</v>
      </c>
      <c r="AG315">
        <f t="shared" si="92"/>
        <v>2.125</v>
      </c>
      <c r="AH315">
        <f t="shared" si="93"/>
        <v>2.2524999999999999</v>
      </c>
      <c r="AJ315" s="4" t="e">
        <f t="shared" si="79"/>
        <v>#DIV/0!</v>
      </c>
      <c r="AK315" s="4" t="e">
        <f t="shared" si="80"/>
        <v>#DIV/0!</v>
      </c>
      <c r="AL315" s="4" t="e">
        <f t="shared" si="81"/>
        <v>#DIV/0!</v>
      </c>
      <c r="AM315" s="4" t="e">
        <f t="shared" si="82"/>
        <v>#DIV/0!</v>
      </c>
      <c r="AN315" s="4" t="e">
        <f t="shared" si="83"/>
        <v>#DIV/0!</v>
      </c>
      <c r="AO315" s="4" t="e">
        <f t="shared" si="84"/>
        <v>#DIV/0!</v>
      </c>
      <c r="AP315" s="4" t="e">
        <f t="shared" si="85"/>
        <v>#DIV/0!</v>
      </c>
      <c r="AQ315" s="4" t="e">
        <f t="shared" si="86"/>
        <v>#DIV/0!</v>
      </c>
    </row>
    <row r="316" spans="1:43">
      <c r="A316">
        <v>247</v>
      </c>
      <c r="B316" t="s">
        <v>305</v>
      </c>
      <c r="C316" t="s">
        <v>15</v>
      </c>
      <c r="D316">
        <v>3000</v>
      </c>
      <c r="E316" t="s">
        <v>85</v>
      </c>
      <c r="F316">
        <v>6.4749999999999996</v>
      </c>
      <c r="G316" t="s">
        <v>86</v>
      </c>
      <c r="H316">
        <v>4.5</v>
      </c>
      <c r="J316">
        <v>6.61</v>
      </c>
      <c r="L316">
        <v>7.17</v>
      </c>
      <c r="M316">
        <v>6.11</v>
      </c>
      <c r="N316">
        <v>6.6820000000000004</v>
      </c>
      <c r="O316">
        <f>IFERROR(AVERAGEIF(H316:N316,"&gt;0"),"")</f>
        <v>6.2144000000000004</v>
      </c>
      <c r="R316">
        <f>IF(H316=0,0,(H316-$P316))</f>
        <v>4.5</v>
      </c>
      <c r="S316">
        <f>IF(I316=0,0,(I316-$P316))</f>
        <v>0</v>
      </c>
      <c r="T316">
        <f>IF(J316=0,0,(J316-$P316))</f>
        <v>6.61</v>
      </c>
      <c r="U316">
        <f>IF(K316=0,0,(K316-$P316))</f>
        <v>0</v>
      </c>
      <c r="V316">
        <f>IF(L316=0,0,(L316-$P316))</f>
        <v>7.17</v>
      </c>
      <c r="W316">
        <f>IF(M316=0,0,(M316-$P316))</f>
        <v>6.11</v>
      </c>
      <c r="X316">
        <f>IF(N316=0,0,(N316-$P316))</f>
        <v>6.6820000000000004</v>
      </c>
      <c r="Y316">
        <f>IFERROR(IF(O316=0,0,(O316-$P316)),0)</f>
        <v>6.2144000000000004</v>
      </c>
      <c r="AA316">
        <f t="shared" si="78"/>
        <v>4.5</v>
      </c>
      <c r="AB316">
        <f t="shared" si="87"/>
        <v>0</v>
      </c>
      <c r="AC316">
        <f t="shared" si="88"/>
        <v>6.61</v>
      </c>
      <c r="AD316">
        <f t="shared" si="89"/>
        <v>0</v>
      </c>
      <c r="AE316">
        <f t="shared" si="90"/>
        <v>7.17</v>
      </c>
      <c r="AF316">
        <f t="shared" si="91"/>
        <v>6.11</v>
      </c>
      <c r="AG316">
        <f t="shared" si="92"/>
        <v>6.6820000000000004</v>
      </c>
      <c r="AH316">
        <f t="shared" si="93"/>
        <v>6.2144000000000004</v>
      </c>
      <c r="AJ316" s="4" t="e">
        <f t="shared" si="79"/>
        <v>#DIV/0!</v>
      </c>
      <c r="AK316" s="4" t="e">
        <f t="shared" si="80"/>
        <v>#DIV/0!</v>
      </c>
      <c r="AL316" s="4" t="e">
        <f t="shared" si="81"/>
        <v>#DIV/0!</v>
      </c>
      <c r="AM316" s="4" t="e">
        <f t="shared" si="82"/>
        <v>#DIV/0!</v>
      </c>
      <c r="AN316" s="4" t="e">
        <f t="shared" si="83"/>
        <v>#DIV/0!</v>
      </c>
      <c r="AO316" s="4" t="e">
        <f t="shared" si="84"/>
        <v>#DIV/0!</v>
      </c>
      <c r="AP316" s="4" t="e">
        <f t="shared" si="85"/>
        <v>#DIV/0!</v>
      </c>
      <c r="AQ316" s="4" t="e">
        <f t="shared" si="86"/>
        <v>#DIV/0!</v>
      </c>
    </row>
    <row r="317" spans="1:43">
      <c r="A317">
        <v>249</v>
      </c>
      <c r="B317" t="s">
        <v>307</v>
      </c>
      <c r="C317" t="s">
        <v>25</v>
      </c>
      <c r="D317">
        <v>3000</v>
      </c>
      <c r="E317" t="s">
        <v>85</v>
      </c>
      <c r="F317">
        <v>0</v>
      </c>
      <c r="G317" t="s">
        <v>86</v>
      </c>
      <c r="M317">
        <v>0.15</v>
      </c>
      <c r="O317">
        <f>IFERROR(AVERAGEIF(H317:N317,"&gt;0"),"")</f>
        <v>0.15</v>
      </c>
      <c r="R317">
        <f>IF(H317=0,0,(H317-$P317))</f>
        <v>0</v>
      </c>
      <c r="S317">
        <f>IF(I317=0,0,(I317-$P317))</f>
        <v>0</v>
      </c>
      <c r="T317">
        <f>IF(J317=0,0,(J317-$P317))</f>
        <v>0</v>
      </c>
      <c r="U317">
        <f>IF(K317=0,0,(K317-$P317))</f>
        <v>0</v>
      </c>
      <c r="V317">
        <f>IF(L317=0,0,(L317-$P317))</f>
        <v>0</v>
      </c>
      <c r="W317">
        <f>IF(M317=0,0,(M317-$P317))</f>
        <v>0.15</v>
      </c>
      <c r="X317">
        <f>IF(N317=0,0,(N317-$P317))</f>
        <v>0</v>
      </c>
      <c r="Y317">
        <f>IFERROR(IF(O317=0,0,(O317-$P317)),0)</f>
        <v>0.15</v>
      </c>
      <c r="AA317">
        <f t="shared" si="78"/>
        <v>0</v>
      </c>
      <c r="AB317">
        <f t="shared" si="87"/>
        <v>0</v>
      </c>
      <c r="AC317">
        <f t="shared" si="88"/>
        <v>0</v>
      </c>
      <c r="AD317">
        <f t="shared" si="89"/>
        <v>0</v>
      </c>
      <c r="AE317">
        <f t="shared" si="90"/>
        <v>0</v>
      </c>
      <c r="AF317">
        <f t="shared" si="91"/>
        <v>0.15</v>
      </c>
      <c r="AG317">
        <f t="shared" si="92"/>
        <v>0</v>
      </c>
      <c r="AH317">
        <f t="shared" si="93"/>
        <v>0.15</v>
      </c>
      <c r="AJ317" s="4" t="e">
        <f t="shared" si="79"/>
        <v>#DIV/0!</v>
      </c>
      <c r="AK317" s="4" t="e">
        <f t="shared" si="80"/>
        <v>#DIV/0!</v>
      </c>
      <c r="AL317" s="4" t="e">
        <f t="shared" si="81"/>
        <v>#DIV/0!</v>
      </c>
      <c r="AM317" s="4" t="e">
        <f t="shared" si="82"/>
        <v>#DIV/0!</v>
      </c>
      <c r="AN317" s="4" t="e">
        <f t="shared" si="83"/>
        <v>#DIV/0!</v>
      </c>
      <c r="AO317" s="4" t="e">
        <f t="shared" si="84"/>
        <v>#DIV/0!</v>
      </c>
      <c r="AP317" s="4" t="e">
        <f t="shared" si="85"/>
        <v>#DIV/0!</v>
      </c>
      <c r="AQ317" s="4" t="e">
        <f t="shared" si="86"/>
        <v>#DIV/0!</v>
      </c>
    </row>
    <row r="318" spans="1:43">
      <c r="A318">
        <v>251</v>
      </c>
      <c r="B318" t="s">
        <v>309</v>
      </c>
      <c r="C318" t="s">
        <v>25</v>
      </c>
      <c r="D318">
        <v>3000</v>
      </c>
      <c r="E318" t="s">
        <v>78</v>
      </c>
      <c r="F318">
        <v>0.77500000000000002</v>
      </c>
      <c r="G318" t="s">
        <v>126</v>
      </c>
      <c r="J318">
        <v>2.66</v>
      </c>
      <c r="O318">
        <f>IFERROR(AVERAGEIF(H318:N318,"&gt;0"),"")</f>
        <v>2.66</v>
      </c>
      <c r="R318">
        <f>IF(H318=0,0,(H318-$P318))</f>
        <v>0</v>
      </c>
      <c r="S318">
        <f>IF(I318=0,0,(I318-$P318))</f>
        <v>0</v>
      </c>
      <c r="T318">
        <f>IF(J318=0,0,(J318-$P318))</f>
        <v>2.66</v>
      </c>
      <c r="U318">
        <f>IF(K318=0,0,(K318-$P318))</f>
        <v>0</v>
      </c>
      <c r="V318">
        <f>IF(L318=0,0,(L318-$P318))</f>
        <v>0</v>
      </c>
      <c r="W318">
        <f>IF(M318=0,0,(M318-$P318))</f>
        <v>0</v>
      </c>
      <c r="X318">
        <f>IF(N318=0,0,(N318-$P318))</f>
        <v>0</v>
      </c>
      <c r="Y318">
        <f>IFERROR(IF(O318=0,0,(O318-$P318)),0)</f>
        <v>2.66</v>
      </c>
      <c r="AA318">
        <f t="shared" si="78"/>
        <v>0</v>
      </c>
      <c r="AB318">
        <f t="shared" si="87"/>
        <v>0</v>
      </c>
      <c r="AC318">
        <f t="shared" si="88"/>
        <v>2.66</v>
      </c>
      <c r="AD318">
        <f t="shared" si="89"/>
        <v>0</v>
      </c>
      <c r="AE318">
        <f t="shared" si="90"/>
        <v>0</v>
      </c>
      <c r="AF318">
        <f t="shared" si="91"/>
        <v>0</v>
      </c>
      <c r="AG318">
        <f t="shared" si="92"/>
        <v>0</v>
      </c>
      <c r="AH318">
        <f t="shared" si="93"/>
        <v>2.66</v>
      </c>
      <c r="AJ318" s="4" t="e">
        <f t="shared" si="79"/>
        <v>#DIV/0!</v>
      </c>
      <c r="AK318" s="4" t="e">
        <f t="shared" si="80"/>
        <v>#DIV/0!</v>
      </c>
      <c r="AL318" s="4" t="e">
        <f t="shared" si="81"/>
        <v>#DIV/0!</v>
      </c>
      <c r="AM318" s="4" t="e">
        <f t="shared" si="82"/>
        <v>#DIV/0!</v>
      </c>
      <c r="AN318" s="4" t="e">
        <f t="shared" si="83"/>
        <v>#DIV/0!</v>
      </c>
      <c r="AO318" s="4" t="e">
        <f t="shared" si="84"/>
        <v>#DIV/0!</v>
      </c>
      <c r="AP318" s="4" t="e">
        <f t="shared" si="85"/>
        <v>#DIV/0!</v>
      </c>
      <c r="AQ318" s="4" t="e">
        <f t="shared" si="86"/>
        <v>#DIV/0!</v>
      </c>
    </row>
    <row r="319" spans="1:43">
      <c r="A319">
        <v>254</v>
      </c>
      <c r="B319" t="s">
        <v>312</v>
      </c>
      <c r="C319" t="s">
        <v>15</v>
      </c>
      <c r="D319">
        <v>3000</v>
      </c>
      <c r="E319" t="s">
        <v>39</v>
      </c>
      <c r="F319">
        <v>0</v>
      </c>
      <c r="G319" t="s">
        <v>61</v>
      </c>
      <c r="L319">
        <v>2.52</v>
      </c>
      <c r="M319">
        <v>0.24</v>
      </c>
      <c r="O319">
        <f>IFERROR(AVERAGEIF(H319:N319,"&gt;0"),"")</f>
        <v>1.38</v>
      </c>
      <c r="R319">
        <f>IF(H319=0,0,(H319-$P319))</f>
        <v>0</v>
      </c>
      <c r="S319">
        <f>IF(I319=0,0,(I319-$P319))</f>
        <v>0</v>
      </c>
      <c r="T319">
        <f>IF(J319=0,0,(J319-$P319))</f>
        <v>0</v>
      </c>
      <c r="U319">
        <f>IF(K319=0,0,(K319-$P319))</f>
        <v>0</v>
      </c>
      <c r="V319">
        <f>IF(L319=0,0,(L319-$P319))</f>
        <v>2.52</v>
      </c>
      <c r="W319">
        <f>IF(M319=0,0,(M319-$P319))</f>
        <v>0.24</v>
      </c>
      <c r="X319">
        <f>IF(N319=0,0,(N319-$P319))</f>
        <v>0</v>
      </c>
      <c r="Y319">
        <f>IFERROR(IF(O319=0,0,(O319-$P319)),0)</f>
        <v>1.38</v>
      </c>
      <c r="AA319">
        <f t="shared" si="78"/>
        <v>0</v>
      </c>
      <c r="AB319">
        <f t="shared" si="87"/>
        <v>0</v>
      </c>
      <c r="AC319">
        <f t="shared" si="88"/>
        <v>0</v>
      </c>
      <c r="AD319">
        <f t="shared" si="89"/>
        <v>0</v>
      </c>
      <c r="AE319">
        <f t="shared" si="90"/>
        <v>2.52</v>
      </c>
      <c r="AF319">
        <f t="shared" si="91"/>
        <v>0.24</v>
      </c>
      <c r="AG319">
        <f t="shared" si="92"/>
        <v>0</v>
      </c>
      <c r="AH319">
        <f t="shared" si="93"/>
        <v>1.38</v>
      </c>
      <c r="AJ319" s="4" t="e">
        <f t="shared" si="79"/>
        <v>#DIV/0!</v>
      </c>
      <c r="AK319" s="4" t="e">
        <f t="shared" si="80"/>
        <v>#DIV/0!</v>
      </c>
      <c r="AL319" s="4" t="e">
        <f t="shared" si="81"/>
        <v>#DIV/0!</v>
      </c>
      <c r="AM319" s="4" t="e">
        <f t="shared" si="82"/>
        <v>#DIV/0!</v>
      </c>
      <c r="AN319" s="4" t="e">
        <f t="shared" si="83"/>
        <v>#DIV/0!</v>
      </c>
      <c r="AO319" s="4" t="e">
        <f t="shared" si="84"/>
        <v>#DIV/0!</v>
      </c>
      <c r="AP319" s="4" t="e">
        <f t="shared" si="85"/>
        <v>#DIV/0!</v>
      </c>
      <c r="AQ319" s="4" t="e">
        <f t="shared" si="86"/>
        <v>#DIV/0!</v>
      </c>
    </row>
    <row r="320" spans="1:43">
      <c r="A320">
        <v>256</v>
      </c>
      <c r="B320" t="s">
        <v>314</v>
      </c>
      <c r="C320" t="s">
        <v>15</v>
      </c>
      <c r="D320">
        <v>3000</v>
      </c>
      <c r="E320" t="s">
        <v>16</v>
      </c>
      <c r="F320">
        <v>3.4670000000000001</v>
      </c>
      <c r="G320" t="s">
        <v>97</v>
      </c>
      <c r="I320">
        <v>5.9</v>
      </c>
      <c r="J320">
        <v>8.17</v>
      </c>
      <c r="K320">
        <v>5</v>
      </c>
      <c r="M320">
        <v>8.69</v>
      </c>
      <c r="O320">
        <f>IFERROR(AVERAGEIF(H320:N320,"&gt;0"),"")</f>
        <v>6.9399999999999995</v>
      </c>
      <c r="R320">
        <f>IF(H320=0,0,(H320-$P320))</f>
        <v>0</v>
      </c>
      <c r="S320">
        <f>IF(I320=0,0,(I320-$P320))</f>
        <v>5.9</v>
      </c>
      <c r="T320">
        <f>IF(J320=0,0,(J320-$P320))</f>
        <v>8.17</v>
      </c>
      <c r="U320">
        <f>IF(K320=0,0,(K320-$P320))</f>
        <v>5</v>
      </c>
      <c r="V320">
        <f>IF(L320=0,0,(L320-$P320))</f>
        <v>0</v>
      </c>
      <c r="W320">
        <f>IF(M320=0,0,(M320-$P320))</f>
        <v>8.69</v>
      </c>
      <c r="X320">
        <f>IF(N320=0,0,(N320-$P320))</f>
        <v>0</v>
      </c>
      <c r="Y320">
        <f>IFERROR(IF(O320=0,0,(O320-$P320)),0)</f>
        <v>6.9399999999999995</v>
      </c>
      <c r="AA320">
        <f t="shared" si="78"/>
        <v>0</v>
      </c>
      <c r="AB320">
        <f t="shared" si="87"/>
        <v>5.9</v>
      </c>
      <c r="AC320">
        <f t="shared" si="88"/>
        <v>8.17</v>
      </c>
      <c r="AD320">
        <f t="shared" si="89"/>
        <v>5</v>
      </c>
      <c r="AE320">
        <f t="shared" si="90"/>
        <v>0</v>
      </c>
      <c r="AF320">
        <f t="shared" si="91"/>
        <v>8.69</v>
      </c>
      <c r="AG320">
        <f t="shared" si="92"/>
        <v>0</v>
      </c>
      <c r="AH320">
        <f t="shared" si="93"/>
        <v>6.9399999999999995</v>
      </c>
      <c r="AJ320" s="4" t="e">
        <f t="shared" si="79"/>
        <v>#DIV/0!</v>
      </c>
      <c r="AK320" s="4" t="e">
        <f t="shared" si="80"/>
        <v>#DIV/0!</v>
      </c>
      <c r="AL320" s="4" t="e">
        <f t="shared" si="81"/>
        <v>#DIV/0!</v>
      </c>
      <c r="AM320" s="4" t="e">
        <f t="shared" si="82"/>
        <v>#DIV/0!</v>
      </c>
      <c r="AN320" s="4" t="e">
        <f t="shared" si="83"/>
        <v>#DIV/0!</v>
      </c>
      <c r="AO320" s="4" t="e">
        <f t="shared" si="84"/>
        <v>#DIV/0!</v>
      </c>
      <c r="AP320" s="4" t="e">
        <f t="shared" si="85"/>
        <v>#DIV/0!</v>
      </c>
      <c r="AQ320" s="4" t="e">
        <f t="shared" si="86"/>
        <v>#DIV/0!</v>
      </c>
    </row>
    <row r="321" spans="1:43">
      <c r="A321">
        <v>257</v>
      </c>
      <c r="B321" t="s">
        <v>315</v>
      </c>
      <c r="C321" t="s">
        <v>15</v>
      </c>
      <c r="D321">
        <v>3000</v>
      </c>
      <c r="E321" t="s">
        <v>22</v>
      </c>
      <c r="F321">
        <v>0</v>
      </c>
      <c r="G321" t="s">
        <v>56</v>
      </c>
      <c r="I321">
        <v>7</v>
      </c>
      <c r="K321">
        <v>6.6</v>
      </c>
      <c r="L321">
        <v>3.33</v>
      </c>
      <c r="M321">
        <v>2.0699999999999998</v>
      </c>
      <c r="N321">
        <v>1.006</v>
      </c>
      <c r="O321">
        <f>IFERROR(AVERAGEIF(H321:N321,"&gt;0"),"")</f>
        <v>4.0011999999999999</v>
      </c>
      <c r="R321">
        <f>IF(H321=0,0,(H321-$P321))</f>
        <v>0</v>
      </c>
      <c r="S321">
        <f>IF(I321=0,0,(I321-$P321))</f>
        <v>7</v>
      </c>
      <c r="T321">
        <f>IF(J321=0,0,(J321-$P321))</f>
        <v>0</v>
      </c>
      <c r="U321">
        <f>IF(K321=0,0,(K321-$P321))</f>
        <v>6.6</v>
      </c>
      <c r="V321">
        <f>IF(L321=0,0,(L321-$P321))</f>
        <v>3.33</v>
      </c>
      <c r="W321">
        <f>IF(M321=0,0,(M321-$P321))</f>
        <v>2.0699999999999998</v>
      </c>
      <c r="X321">
        <f>IF(N321=0,0,(N321-$P321))</f>
        <v>1.006</v>
      </c>
      <c r="Y321">
        <f>IFERROR(IF(O321=0,0,(O321-$P321)),0)</f>
        <v>4.0011999999999999</v>
      </c>
      <c r="AA321">
        <f t="shared" si="78"/>
        <v>0</v>
      </c>
      <c r="AB321">
        <f t="shared" si="87"/>
        <v>7</v>
      </c>
      <c r="AC321">
        <f t="shared" si="88"/>
        <v>0</v>
      </c>
      <c r="AD321">
        <f t="shared" si="89"/>
        <v>6.6</v>
      </c>
      <c r="AE321">
        <f t="shared" si="90"/>
        <v>3.33</v>
      </c>
      <c r="AF321">
        <f t="shared" si="91"/>
        <v>2.0699999999999998</v>
      </c>
      <c r="AG321">
        <f t="shared" si="92"/>
        <v>1.006</v>
      </c>
      <c r="AH321">
        <f t="shared" si="93"/>
        <v>4.0011999999999999</v>
      </c>
      <c r="AJ321" s="4" t="e">
        <f t="shared" si="79"/>
        <v>#DIV/0!</v>
      </c>
      <c r="AK321" s="4" t="e">
        <f t="shared" si="80"/>
        <v>#DIV/0!</v>
      </c>
      <c r="AL321" s="4" t="e">
        <f t="shared" si="81"/>
        <v>#DIV/0!</v>
      </c>
      <c r="AM321" s="4" t="e">
        <f t="shared" si="82"/>
        <v>#DIV/0!</v>
      </c>
      <c r="AN321" s="4" t="e">
        <f t="shared" si="83"/>
        <v>#DIV/0!</v>
      </c>
      <c r="AO321" s="4" t="e">
        <f t="shared" si="84"/>
        <v>#DIV/0!</v>
      </c>
      <c r="AP321" s="4" t="e">
        <f t="shared" si="85"/>
        <v>#DIV/0!</v>
      </c>
      <c r="AQ321" s="4" t="e">
        <f t="shared" si="86"/>
        <v>#DIV/0!</v>
      </c>
    </row>
    <row r="322" spans="1:43">
      <c r="A322">
        <v>261</v>
      </c>
      <c r="B322" t="s">
        <v>319</v>
      </c>
      <c r="C322" t="s">
        <v>25</v>
      </c>
      <c r="D322">
        <v>3000</v>
      </c>
      <c r="E322" t="s">
        <v>34</v>
      </c>
      <c r="F322">
        <v>0</v>
      </c>
      <c r="G322" t="s">
        <v>121</v>
      </c>
      <c r="M322">
        <v>0.02</v>
      </c>
      <c r="O322">
        <f>IFERROR(AVERAGEIF(H322:N322,"&gt;0"),"")</f>
        <v>0.02</v>
      </c>
      <c r="R322">
        <f>IF(H322=0,0,(H322-$P322))</f>
        <v>0</v>
      </c>
      <c r="S322">
        <f>IF(I322=0,0,(I322-$P322))</f>
        <v>0</v>
      </c>
      <c r="T322">
        <f>IF(J322=0,0,(J322-$P322))</f>
        <v>0</v>
      </c>
      <c r="U322">
        <f>IF(K322=0,0,(K322-$P322))</f>
        <v>0</v>
      </c>
      <c r="V322">
        <f>IF(L322=0,0,(L322-$P322))</f>
        <v>0</v>
      </c>
      <c r="W322">
        <f>IF(M322=0,0,(M322-$P322))</f>
        <v>0.02</v>
      </c>
      <c r="X322">
        <f>IF(N322=0,0,(N322-$P322))</f>
        <v>0</v>
      </c>
      <c r="Y322">
        <f>IFERROR(IF(O322=0,0,(O322-$P322)),0)</f>
        <v>0.02</v>
      </c>
      <c r="AA322">
        <f t="shared" ref="AA322:AA385" si="94">ABS(R322)</f>
        <v>0</v>
      </c>
      <c r="AB322">
        <f t="shared" si="87"/>
        <v>0</v>
      </c>
      <c r="AC322">
        <f t="shared" si="88"/>
        <v>0</v>
      </c>
      <c r="AD322">
        <f t="shared" si="89"/>
        <v>0</v>
      </c>
      <c r="AE322">
        <f t="shared" si="90"/>
        <v>0</v>
      </c>
      <c r="AF322">
        <f t="shared" si="91"/>
        <v>0.02</v>
      </c>
      <c r="AG322">
        <f t="shared" si="92"/>
        <v>0</v>
      </c>
      <c r="AH322">
        <f t="shared" si="93"/>
        <v>0.02</v>
      </c>
      <c r="AJ322" s="4" t="e">
        <f t="shared" si="79"/>
        <v>#DIV/0!</v>
      </c>
      <c r="AK322" s="4" t="e">
        <f t="shared" si="80"/>
        <v>#DIV/0!</v>
      </c>
      <c r="AL322" s="4" t="e">
        <f t="shared" si="81"/>
        <v>#DIV/0!</v>
      </c>
      <c r="AM322" s="4" t="e">
        <f t="shared" si="82"/>
        <v>#DIV/0!</v>
      </c>
      <c r="AN322" s="4" t="e">
        <f t="shared" si="83"/>
        <v>#DIV/0!</v>
      </c>
      <c r="AO322" s="4" t="e">
        <f t="shared" si="84"/>
        <v>#DIV/0!</v>
      </c>
      <c r="AP322" s="4" t="e">
        <f t="shared" si="85"/>
        <v>#DIV/0!</v>
      </c>
      <c r="AQ322" s="4" t="e">
        <f t="shared" si="86"/>
        <v>#DIV/0!</v>
      </c>
    </row>
    <row r="323" spans="1:43">
      <c r="A323">
        <v>262</v>
      </c>
      <c r="B323" t="s">
        <v>320</v>
      </c>
      <c r="C323" t="s">
        <v>15</v>
      </c>
      <c r="D323">
        <v>3000</v>
      </c>
      <c r="E323" t="s">
        <v>52</v>
      </c>
      <c r="F323">
        <v>0</v>
      </c>
      <c r="G323" t="s">
        <v>53</v>
      </c>
      <c r="O323" t="str">
        <f>IFERROR(AVERAGEIF(H323:N323,"&gt;0"),"")</f>
        <v/>
      </c>
      <c r="R323">
        <f>IF(H323=0,0,(H323-$P323))</f>
        <v>0</v>
      </c>
      <c r="S323">
        <f>IF(I323=0,0,(I323-$P323))</f>
        <v>0</v>
      </c>
      <c r="T323">
        <f>IF(J323=0,0,(J323-$P323))</f>
        <v>0</v>
      </c>
      <c r="U323">
        <f>IF(K323=0,0,(K323-$P323))</f>
        <v>0</v>
      </c>
      <c r="V323">
        <f>IF(L323=0,0,(L323-$P323))</f>
        <v>0</v>
      </c>
      <c r="W323">
        <f>IF(M323=0,0,(M323-$P323))</f>
        <v>0</v>
      </c>
      <c r="X323">
        <f>IF(N323=0,0,(N323-$P323))</f>
        <v>0</v>
      </c>
      <c r="Y323">
        <f>IFERROR(IF(O323=0,0,(O323-$P323)),0)</f>
        <v>0</v>
      </c>
      <c r="AA323">
        <f t="shared" si="94"/>
        <v>0</v>
      </c>
      <c r="AB323">
        <f t="shared" si="87"/>
        <v>0</v>
      </c>
      <c r="AC323">
        <f t="shared" si="88"/>
        <v>0</v>
      </c>
      <c r="AD323">
        <f t="shared" si="89"/>
        <v>0</v>
      </c>
      <c r="AE323">
        <f t="shared" si="90"/>
        <v>0</v>
      </c>
      <c r="AF323">
        <f t="shared" si="91"/>
        <v>0</v>
      </c>
      <c r="AG323">
        <f t="shared" si="92"/>
        <v>0</v>
      </c>
      <c r="AH323">
        <f t="shared" si="93"/>
        <v>0</v>
      </c>
      <c r="AJ323" s="4" t="e">
        <f t="shared" ref="AJ323:AJ386" si="95">R323/$P323</f>
        <v>#DIV/0!</v>
      </c>
      <c r="AK323" s="4" t="e">
        <f t="shared" ref="AK323:AK386" si="96">S323/$P323</f>
        <v>#DIV/0!</v>
      </c>
      <c r="AL323" s="4" t="e">
        <f t="shared" ref="AL323:AL386" si="97">T323/$P323</f>
        <v>#DIV/0!</v>
      </c>
      <c r="AM323" s="4" t="e">
        <f t="shared" ref="AM323:AM386" si="98">U323/$P323</f>
        <v>#DIV/0!</v>
      </c>
      <c r="AN323" s="4" t="e">
        <f t="shared" ref="AN323:AN386" si="99">V323/$P323</f>
        <v>#DIV/0!</v>
      </c>
      <c r="AO323" s="4" t="e">
        <f t="shared" ref="AO323:AO386" si="100">W323/$P323</f>
        <v>#DIV/0!</v>
      </c>
      <c r="AP323" s="4" t="e">
        <f t="shared" ref="AP323:AP386" si="101">X323/$P323</f>
        <v>#DIV/0!</v>
      </c>
      <c r="AQ323" s="4" t="e">
        <f t="shared" ref="AQ323:AQ386" si="102">Y323/$P323</f>
        <v>#DIV/0!</v>
      </c>
    </row>
    <row r="324" spans="1:43">
      <c r="A324">
        <v>264</v>
      </c>
      <c r="B324" t="s">
        <v>322</v>
      </c>
      <c r="C324" t="s">
        <v>15</v>
      </c>
      <c r="D324">
        <v>3000</v>
      </c>
      <c r="E324" t="s">
        <v>92</v>
      </c>
      <c r="F324">
        <v>0</v>
      </c>
      <c r="G324" t="s">
        <v>99</v>
      </c>
      <c r="L324">
        <v>1.76</v>
      </c>
      <c r="M324">
        <v>0.03</v>
      </c>
      <c r="N324">
        <v>4.4279999999999999</v>
      </c>
      <c r="O324">
        <f>IFERROR(AVERAGEIF(H324:N324,"&gt;0"),"")</f>
        <v>2.0726666666666667</v>
      </c>
      <c r="R324">
        <f>IF(H324=0,0,(H324-$P324))</f>
        <v>0</v>
      </c>
      <c r="S324">
        <f>IF(I324=0,0,(I324-$P324))</f>
        <v>0</v>
      </c>
      <c r="T324">
        <f>IF(J324=0,0,(J324-$P324))</f>
        <v>0</v>
      </c>
      <c r="U324">
        <f>IF(K324=0,0,(K324-$P324))</f>
        <v>0</v>
      </c>
      <c r="V324">
        <f>IF(L324=0,0,(L324-$P324))</f>
        <v>1.76</v>
      </c>
      <c r="W324">
        <f>IF(M324=0,0,(M324-$P324))</f>
        <v>0.03</v>
      </c>
      <c r="X324">
        <f>IF(N324=0,0,(N324-$P324))</f>
        <v>4.4279999999999999</v>
      </c>
      <c r="Y324">
        <f>IFERROR(IF(O324=0,0,(O324-$P324)),0)</f>
        <v>2.0726666666666667</v>
      </c>
      <c r="AA324">
        <f t="shared" si="94"/>
        <v>0</v>
      </c>
      <c r="AB324">
        <f t="shared" si="87"/>
        <v>0</v>
      </c>
      <c r="AC324">
        <f t="shared" si="88"/>
        <v>0</v>
      </c>
      <c r="AD324">
        <f t="shared" si="89"/>
        <v>0</v>
      </c>
      <c r="AE324">
        <f t="shared" si="90"/>
        <v>1.76</v>
      </c>
      <c r="AF324">
        <f t="shared" si="91"/>
        <v>0.03</v>
      </c>
      <c r="AG324">
        <f t="shared" si="92"/>
        <v>4.4279999999999999</v>
      </c>
      <c r="AH324">
        <f t="shared" si="93"/>
        <v>2.0726666666666667</v>
      </c>
      <c r="AJ324" s="4" t="e">
        <f t="shared" si="95"/>
        <v>#DIV/0!</v>
      </c>
      <c r="AK324" s="4" t="e">
        <f t="shared" si="96"/>
        <v>#DIV/0!</v>
      </c>
      <c r="AL324" s="4" t="e">
        <f t="shared" si="97"/>
        <v>#DIV/0!</v>
      </c>
      <c r="AM324" s="4" t="e">
        <f t="shared" si="98"/>
        <v>#DIV/0!</v>
      </c>
      <c r="AN324" s="4" t="e">
        <f t="shared" si="99"/>
        <v>#DIV/0!</v>
      </c>
      <c r="AO324" s="4" t="e">
        <f t="shared" si="100"/>
        <v>#DIV/0!</v>
      </c>
      <c r="AP324" s="4" t="e">
        <f t="shared" si="101"/>
        <v>#DIV/0!</v>
      </c>
      <c r="AQ324" s="4" t="e">
        <f t="shared" si="102"/>
        <v>#DIV/0!</v>
      </c>
    </row>
    <row r="325" spans="1:43">
      <c r="A325">
        <v>265</v>
      </c>
      <c r="B325" t="s">
        <v>323</v>
      </c>
      <c r="C325" t="s">
        <v>25</v>
      </c>
      <c r="D325">
        <v>3000</v>
      </c>
      <c r="E325" t="s">
        <v>30</v>
      </c>
      <c r="F325">
        <v>2.2999999999999998</v>
      </c>
      <c r="G325" t="s">
        <v>71</v>
      </c>
      <c r="J325">
        <v>4.22</v>
      </c>
      <c r="M325">
        <v>0.98</v>
      </c>
      <c r="O325">
        <f>IFERROR(AVERAGEIF(H325:N325,"&gt;0"),"")</f>
        <v>2.5999999999999996</v>
      </c>
      <c r="R325">
        <f>IF(H325=0,0,(H325-$P325))</f>
        <v>0</v>
      </c>
      <c r="S325">
        <f>IF(I325=0,0,(I325-$P325))</f>
        <v>0</v>
      </c>
      <c r="T325">
        <f>IF(J325=0,0,(J325-$P325))</f>
        <v>4.22</v>
      </c>
      <c r="U325">
        <f>IF(K325=0,0,(K325-$P325))</f>
        <v>0</v>
      </c>
      <c r="V325">
        <f>IF(L325=0,0,(L325-$P325))</f>
        <v>0</v>
      </c>
      <c r="W325">
        <f>IF(M325=0,0,(M325-$P325))</f>
        <v>0.98</v>
      </c>
      <c r="X325">
        <f>IF(N325=0,0,(N325-$P325))</f>
        <v>0</v>
      </c>
      <c r="Y325">
        <f>IFERROR(IF(O325=0,0,(O325-$P325)),0)</f>
        <v>2.5999999999999996</v>
      </c>
      <c r="AA325">
        <f t="shared" si="94"/>
        <v>0</v>
      </c>
      <c r="AB325">
        <f t="shared" si="87"/>
        <v>0</v>
      </c>
      <c r="AC325">
        <f t="shared" si="88"/>
        <v>4.22</v>
      </c>
      <c r="AD325">
        <f t="shared" si="89"/>
        <v>0</v>
      </c>
      <c r="AE325">
        <f t="shared" si="90"/>
        <v>0</v>
      </c>
      <c r="AF325">
        <f t="shared" si="91"/>
        <v>0.98</v>
      </c>
      <c r="AG325">
        <f t="shared" si="92"/>
        <v>0</v>
      </c>
      <c r="AH325">
        <f t="shared" si="93"/>
        <v>2.5999999999999996</v>
      </c>
      <c r="AJ325" s="4" t="e">
        <f t="shared" si="95"/>
        <v>#DIV/0!</v>
      </c>
      <c r="AK325" s="4" t="e">
        <f t="shared" si="96"/>
        <v>#DIV/0!</v>
      </c>
      <c r="AL325" s="4" t="e">
        <f t="shared" si="97"/>
        <v>#DIV/0!</v>
      </c>
      <c r="AM325" s="4" t="e">
        <f t="shared" si="98"/>
        <v>#DIV/0!</v>
      </c>
      <c r="AN325" s="4" t="e">
        <f t="shared" si="99"/>
        <v>#DIV/0!</v>
      </c>
      <c r="AO325" s="4" t="e">
        <f t="shared" si="100"/>
        <v>#DIV/0!</v>
      </c>
      <c r="AP325" s="4" t="e">
        <f t="shared" si="101"/>
        <v>#DIV/0!</v>
      </c>
      <c r="AQ325" s="4" t="e">
        <f t="shared" si="102"/>
        <v>#DIV/0!</v>
      </c>
    </row>
    <row r="326" spans="1:43">
      <c r="A326">
        <v>266</v>
      </c>
      <c r="B326" t="s">
        <v>324</v>
      </c>
      <c r="C326" t="s">
        <v>15</v>
      </c>
      <c r="D326">
        <v>3000</v>
      </c>
      <c r="E326" t="s">
        <v>42</v>
      </c>
      <c r="F326">
        <v>0</v>
      </c>
      <c r="G326" t="s">
        <v>43</v>
      </c>
      <c r="O326" t="str">
        <f>IFERROR(AVERAGEIF(H326:N326,"&gt;0"),"")</f>
        <v/>
      </c>
      <c r="R326">
        <f>IF(H326=0,0,(H326-$P326))</f>
        <v>0</v>
      </c>
      <c r="S326">
        <f>IF(I326=0,0,(I326-$P326))</f>
        <v>0</v>
      </c>
      <c r="T326">
        <f>IF(J326=0,0,(J326-$P326))</f>
        <v>0</v>
      </c>
      <c r="U326">
        <f>IF(K326=0,0,(K326-$P326))</f>
        <v>0</v>
      </c>
      <c r="V326">
        <f>IF(L326=0,0,(L326-$P326))</f>
        <v>0</v>
      </c>
      <c r="W326">
        <f>IF(M326=0,0,(M326-$P326))</f>
        <v>0</v>
      </c>
      <c r="X326">
        <f>IF(N326=0,0,(N326-$P326))</f>
        <v>0</v>
      </c>
      <c r="Y326">
        <f>IFERROR(IF(O326=0,0,(O326-$P326)),0)</f>
        <v>0</v>
      </c>
      <c r="AA326">
        <f t="shared" si="94"/>
        <v>0</v>
      </c>
      <c r="AB326">
        <f t="shared" si="87"/>
        <v>0</v>
      </c>
      <c r="AC326">
        <f t="shared" si="88"/>
        <v>0</v>
      </c>
      <c r="AD326">
        <f t="shared" si="89"/>
        <v>0</v>
      </c>
      <c r="AE326">
        <f t="shared" si="90"/>
        <v>0</v>
      </c>
      <c r="AF326">
        <f t="shared" si="91"/>
        <v>0</v>
      </c>
      <c r="AG326">
        <f t="shared" si="92"/>
        <v>0</v>
      </c>
      <c r="AH326">
        <f t="shared" si="93"/>
        <v>0</v>
      </c>
      <c r="AJ326" s="4" t="e">
        <f t="shared" si="95"/>
        <v>#DIV/0!</v>
      </c>
      <c r="AK326" s="4" t="e">
        <f t="shared" si="96"/>
        <v>#DIV/0!</v>
      </c>
      <c r="AL326" s="4" t="e">
        <f t="shared" si="97"/>
        <v>#DIV/0!</v>
      </c>
      <c r="AM326" s="4" t="e">
        <f t="shared" si="98"/>
        <v>#DIV/0!</v>
      </c>
      <c r="AN326" s="4" t="e">
        <f t="shared" si="99"/>
        <v>#DIV/0!</v>
      </c>
      <c r="AO326" s="4" t="e">
        <f t="shared" si="100"/>
        <v>#DIV/0!</v>
      </c>
      <c r="AP326" s="4" t="e">
        <f t="shared" si="101"/>
        <v>#DIV/0!</v>
      </c>
      <c r="AQ326" s="4" t="e">
        <f t="shared" si="102"/>
        <v>#DIV/0!</v>
      </c>
    </row>
    <row r="327" spans="1:43">
      <c r="A327">
        <v>267</v>
      </c>
      <c r="B327" t="s">
        <v>325</v>
      </c>
      <c r="C327" t="s">
        <v>25</v>
      </c>
      <c r="D327">
        <v>3000</v>
      </c>
      <c r="E327" t="s">
        <v>39</v>
      </c>
      <c r="F327">
        <v>0.25</v>
      </c>
      <c r="G327" t="s">
        <v>40</v>
      </c>
      <c r="J327">
        <v>2.67</v>
      </c>
      <c r="M327">
        <v>1.31</v>
      </c>
      <c r="N327">
        <v>1.8360000000000001</v>
      </c>
      <c r="O327">
        <f>IFERROR(AVERAGEIF(H327:N327,"&gt;0"),"")</f>
        <v>1.9386666666666665</v>
      </c>
      <c r="R327">
        <f>IF(H327=0,0,(H327-$P327))</f>
        <v>0</v>
      </c>
      <c r="S327">
        <f>IF(I327=0,0,(I327-$P327))</f>
        <v>0</v>
      </c>
      <c r="T327">
        <f>IF(J327=0,0,(J327-$P327))</f>
        <v>2.67</v>
      </c>
      <c r="U327">
        <f>IF(K327=0,0,(K327-$P327))</f>
        <v>0</v>
      </c>
      <c r="V327">
        <f>IF(L327=0,0,(L327-$P327))</f>
        <v>0</v>
      </c>
      <c r="W327">
        <f>IF(M327=0,0,(M327-$P327))</f>
        <v>1.31</v>
      </c>
      <c r="X327">
        <f>IF(N327=0,0,(N327-$P327))</f>
        <v>1.8360000000000001</v>
      </c>
      <c r="Y327">
        <f>IFERROR(IF(O327=0,0,(O327-$P327)),0)</f>
        <v>1.9386666666666665</v>
      </c>
      <c r="AA327">
        <f t="shared" si="94"/>
        <v>0</v>
      </c>
      <c r="AB327">
        <f t="shared" si="87"/>
        <v>0</v>
      </c>
      <c r="AC327">
        <f t="shared" si="88"/>
        <v>2.67</v>
      </c>
      <c r="AD327">
        <f t="shared" si="89"/>
        <v>0</v>
      </c>
      <c r="AE327">
        <f t="shared" si="90"/>
        <v>0</v>
      </c>
      <c r="AF327">
        <f t="shared" si="91"/>
        <v>1.31</v>
      </c>
      <c r="AG327">
        <f t="shared" si="92"/>
        <v>1.8360000000000001</v>
      </c>
      <c r="AH327">
        <f t="shared" si="93"/>
        <v>1.9386666666666665</v>
      </c>
      <c r="AJ327" s="4" t="e">
        <f t="shared" si="95"/>
        <v>#DIV/0!</v>
      </c>
      <c r="AK327" s="4" t="e">
        <f t="shared" si="96"/>
        <v>#DIV/0!</v>
      </c>
      <c r="AL327" s="4" t="e">
        <f t="shared" si="97"/>
        <v>#DIV/0!</v>
      </c>
      <c r="AM327" s="4" t="e">
        <f t="shared" si="98"/>
        <v>#DIV/0!</v>
      </c>
      <c r="AN327" s="4" t="e">
        <f t="shared" si="99"/>
        <v>#DIV/0!</v>
      </c>
      <c r="AO327" s="4" t="e">
        <f t="shared" si="100"/>
        <v>#DIV/0!</v>
      </c>
      <c r="AP327" s="4" t="e">
        <f t="shared" si="101"/>
        <v>#DIV/0!</v>
      </c>
      <c r="AQ327" s="4" t="e">
        <f t="shared" si="102"/>
        <v>#DIV/0!</v>
      </c>
    </row>
    <row r="328" spans="1:43">
      <c r="A328">
        <v>268</v>
      </c>
      <c r="B328" t="s">
        <v>326</v>
      </c>
      <c r="C328" t="s">
        <v>25</v>
      </c>
      <c r="D328">
        <v>3000</v>
      </c>
      <c r="E328" t="s">
        <v>42</v>
      </c>
      <c r="F328">
        <v>0</v>
      </c>
      <c r="G328" t="s">
        <v>58</v>
      </c>
      <c r="O328" t="str">
        <f>IFERROR(AVERAGEIF(H328:N328,"&gt;0"),"")</f>
        <v/>
      </c>
      <c r="R328">
        <f>IF(H328=0,0,(H328-$P328))</f>
        <v>0</v>
      </c>
      <c r="S328">
        <f>IF(I328=0,0,(I328-$P328))</f>
        <v>0</v>
      </c>
      <c r="T328">
        <f>IF(J328=0,0,(J328-$P328))</f>
        <v>0</v>
      </c>
      <c r="U328">
        <f>IF(K328=0,0,(K328-$P328))</f>
        <v>0</v>
      </c>
      <c r="V328">
        <f>IF(L328=0,0,(L328-$P328))</f>
        <v>0</v>
      </c>
      <c r="W328">
        <f>IF(M328=0,0,(M328-$P328))</f>
        <v>0</v>
      </c>
      <c r="X328">
        <f>IF(N328=0,0,(N328-$P328))</f>
        <v>0</v>
      </c>
      <c r="Y328">
        <f>IFERROR(IF(O328=0,0,(O328-$P328)),0)</f>
        <v>0</v>
      </c>
      <c r="AA328">
        <f t="shared" si="94"/>
        <v>0</v>
      </c>
      <c r="AB328">
        <f t="shared" si="87"/>
        <v>0</v>
      </c>
      <c r="AC328">
        <f t="shared" si="88"/>
        <v>0</v>
      </c>
      <c r="AD328">
        <f t="shared" si="89"/>
        <v>0</v>
      </c>
      <c r="AE328">
        <f t="shared" si="90"/>
        <v>0</v>
      </c>
      <c r="AF328">
        <f t="shared" si="91"/>
        <v>0</v>
      </c>
      <c r="AG328">
        <f t="shared" si="92"/>
        <v>0</v>
      </c>
      <c r="AH328">
        <f t="shared" si="93"/>
        <v>0</v>
      </c>
      <c r="AJ328" s="4" t="e">
        <f t="shared" si="95"/>
        <v>#DIV/0!</v>
      </c>
      <c r="AK328" s="4" t="e">
        <f t="shared" si="96"/>
        <v>#DIV/0!</v>
      </c>
      <c r="AL328" s="4" t="e">
        <f t="shared" si="97"/>
        <v>#DIV/0!</v>
      </c>
      <c r="AM328" s="4" t="e">
        <f t="shared" si="98"/>
        <v>#DIV/0!</v>
      </c>
      <c r="AN328" s="4" t="e">
        <f t="shared" si="99"/>
        <v>#DIV/0!</v>
      </c>
      <c r="AO328" s="4" t="e">
        <f t="shared" si="100"/>
        <v>#DIV/0!</v>
      </c>
      <c r="AP328" s="4" t="e">
        <f t="shared" si="101"/>
        <v>#DIV/0!</v>
      </c>
      <c r="AQ328" s="4" t="e">
        <f t="shared" si="102"/>
        <v>#DIV/0!</v>
      </c>
    </row>
    <row r="329" spans="1:43">
      <c r="A329">
        <v>269</v>
      </c>
      <c r="B329" t="s">
        <v>327</v>
      </c>
      <c r="C329" t="s">
        <v>25</v>
      </c>
      <c r="D329">
        <v>3000</v>
      </c>
      <c r="E329" t="s">
        <v>78</v>
      </c>
      <c r="F329">
        <v>0</v>
      </c>
      <c r="G329" t="s">
        <v>126</v>
      </c>
      <c r="I329">
        <v>1</v>
      </c>
      <c r="O329">
        <f>IFERROR(AVERAGEIF(H329:N329,"&gt;0"),"")</f>
        <v>1</v>
      </c>
      <c r="R329">
        <f>IF(H329=0,0,(H329-$P329))</f>
        <v>0</v>
      </c>
      <c r="S329">
        <f>IF(I329=0,0,(I329-$P329))</f>
        <v>1</v>
      </c>
      <c r="T329">
        <f>IF(J329=0,0,(J329-$P329))</f>
        <v>0</v>
      </c>
      <c r="U329">
        <f>IF(K329=0,0,(K329-$P329))</f>
        <v>0</v>
      </c>
      <c r="V329">
        <f>IF(L329=0,0,(L329-$P329))</f>
        <v>0</v>
      </c>
      <c r="W329">
        <f>IF(M329=0,0,(M329-$P329))</f>
        <v>0</v>
      </c>
      <c r="X329">
        <f>IF(N329=0,0,(N329-$P329))</f>
        <v>0</v>
      </c>
      <c r="Y329">
        <f>IFERROR(IF(O329=0,0,(O329-$P329)),0)</f>
        <v>1</v>
      </c>
      <c r="AA329">
        <f t="shared" si="94"/>
        <v>0</v>
      </c>
      <c r="AB329">
        <f t="shared" si="87"/>
        <v>1</v>
      </c>
      <c r="AC329">
        <f t="shared" si="88"/>
        <v>0</v>
      </c>
      <c r="AD329">
        <f t="shared" si="89"/>
        <v>0</v>
      </c>
      <c r="AE329">
        <f t="shared" si="90"/>
        <v>0</v>
      </c>
      <c r="AF329">
        <f t="shared" si="91"/>
        <v>0</v>
      </c>
      <c r="AG329">
        <f t="shared" si="92"/>
        <v>0</v>
      </c>
      <c r="AH329">
        <f t="shared" si="93"/>
        <v>1</v>
      </c>
      <c r="AJ329" s="4" t="e">
        <f t="shared" si="95"/>
        <v>#DIV/0!</v>
      </c>
      <c r="AK329" s="4" t="e">
        <f t="shared" si="96"/>
        <v>#DIV/0!</v>
      </c>
      <c r="AL329" s="4" t="e">
        <f t="shared" si="97"/>
        <v>#DIV/0!</v>
      </c>
      <c r="AM329" s="4" t="e">
        <f t="shared" si="98"/>
        <v>#DIV/0!</v>
      </c>
      <c r="AN329" s="4" t="e">
        <f t="shared" si="99"/>
        <v>#DIV/0!</v>
      </c>
      <c r="AO329" s="4" t="e">
        <f t="shared" si="100"/>
        <v>#DIV/0!</v>
      </c>
      <c r="AP329" s="4" t="e">
        <f t="shared" si="101"/>
        <v>#DIV/0!</v>
      </c>
      <c r="AQ329" s="4" t="e">
        <f t="shared" si="102"/>
        <v>#DIV/0!</v>
      </c>
    </row>
    <row r="330" spans="1:43">
      <c r="A330">
        <v>270</v>
      </c>
      <c r="B330" t="s">
        <v>328</v>
      </c>
      <c r="C330" t="s">
        <v>25</v>
      </c>
      <c r="D330">
        <v>3000</v>
      </c>
      <c r="E330" t="s">
        <v>22</v>
      </c>
      <c r="F330">
        <v>1.675</v>
      </c>
      <c r="G330" t="s">
        <v>23</v>
      </c>
      <c r="J330">
        <v>2.79</v>
      </c>
      <c r="M330">
        <v>0.02</v>
      </c>
      <c r="N330">
        <v>1.8089999999999999</v>
      </c>
      <c r="O330">
        <f>IFERROR(AVERAGEIF(H330:N330,"&gt;0"),"")</f>
        <v>1.5396666666666665</v>
      </c>
      <c r="R330">
        <f>IF(H330=0,0,(H330-$P330))</f>
        <v>0</v>
      </c>
      <c r="S330">
        <f>IF(I330=0,0,(I330-$P330))</f>
        <v>0</v>
      </c>
      <c r="T330">
        <f>IF(J330=0,0,(J330-$P330))</f>
        <v>2.79</v>
      </c>
      <c r="U330">
        <f>IF(K330=0,0,(K330-$P330))</f>
        <v>0</v>
      </c>
      <c r="V330">
        <f>IF(L330=0,0,(L330-$P330))</f>
        <v>0</v>
      </c>
      <c r="W330">
        <f>IF(M330=0,0,(M330-$P330))</f>
        <v>0.02</v>
      </c>
      <c r="X330">
        <f>IF(N330=0,0,(N330-$P330))</f>
        <v>1.8089999999999999</v>
      </c>
      <c r="Y330">
        <f>IFERROR(IF(O330=0,0,(O330-$P330)),0)</f>
        <v>1.5396666666666665</v>
      </c>
      <c r="AA330">
        <f t="shared" si="94"/>
        <v>0</v>
      </c>
      <c r="AB330">
        <f t="shared" si="87"/>
        <v>0</v>
      </c>
      <c r="AC330">
        <f t="shared" si="88"/>
        <v>2.79</v>
      </c>
      <c r="AD330">
        <f t="shared" si="89"/>
        <v>0</v>
      </c>
      <c r="AE330">
        <f t="shared" si="90"/>
        <v>0</v>
      </c>
      <c r="AF330">
        <f t="shared" si="91"/>
        <v>0.02</v>
      </c>
      <c r="AG330">
        <f t="shared" si="92"/>
        <v>1.8089999999999999</v>
      </c>
      <c r="AH330">
        <f t="shared" si="93"/>
        <v>1.5396666666666665</v>
      </c>
      <c r="AJ330" s="4" t="e">
        <f t="shared" si="95"/>
        <v>#DIV/0!</v>
      </c>
      <c r="AK330" s="4" t="e">
        <f t="shared" si="96"/>
        <v>#DIV/0!</v>
      </c>
      <c r="AL330" s="4" t="e">
        <f t="shared" si="97"/>
        <v>#DIV/0!</v>
      </c>
      <c r="AM330" s="4" t="e">
        <f t="shared" si="98"/>
        <v>#DIV/0!</v>
      </c>
      <c r="AN330" s="4" t="e">
        <f t="shared" si="99"/>
        <v>#DIV/0!</v>
      </c>
      <c r="AO330" s="4" t="e">
        <f t="shared" si="100"/>
        <v>#DIV/0!</v>
      </c>
      <c r="AP330" s="4" t="e">
        <f t="shared" si="101"/>
        <v>#DIV/0!</v>
      </c>
      <c r="AQ330" s="4" t="e">
        <f t="shared" si="102"/>
        <v>#DIV/0!</v>
      </c>
    </row>
    <row r="331" spans="1:43">
      <c r="A331">
        <v>271</v>
      </c>
      <c r="B331" t="s">
        <v>329</v>
      </c>
      <c r="C331" t="s">
        <v>25</v>
      </c>
      <c r="D331">
        <v>3000</v>
      </c>
      <c r="E331" t="s">
        <v>85</v>
      </c>
      <c r="F331">
        <v>1.05</v>
      </c>
      <c r="G331" t="s">
        <v>86</v>
      </c>
      <c r="I331">
        <v>5</v>
      </c>
      <c r="K331">
        <v>5.4</v>
      </c>
      <c r="M331">
        <v>0.26</v>
      </c>
      <c r="N331">
        <v>2.3450000000000002</v>
      </c>
      <c r="O331">
        <f>IFERROR(AVERAGEIF(H331:N331,"&gt;0"),"")</f>
        <v>3.2512500000000002</v>
      </c>
      <c r="R331">
        <f>IF(H331=0,0,(H331-$P331))</f>
        <v>0</v>
      </c>
      <c r="S331">
        <f>IF(I331=0,0,(I331-$P331))</f>
        <v>5</v>
      </c>
      <c r="T331">
        <f>IF(J331=0,0,(J331-$P331))</f>
        <v>0</v>
      </c>
      <c r="U331">
        <f>IF(K331=0,0,(K331-$P331))</f>
        <v>5.4</v>
      </c>
      <c r="V331">
        <f>IF(L331=0,0,(L331-$P331))</f>
        <v>0</v>
      </c>
      <c r="W331">
        <f>IF(M331=0,0,(M331-$P331))</f>
        <v>0.26</v>
      </c>
      <c r="X331">
        <f>IF(N331=0,0,(N331-$P331))</f>
        <v>2.3450000000000002</v>
      </c>
      <c r="Y331">
        <f>IFERROR(IF(O331=0,0,(O331-$P331)),0)</f>
        <v>3.2512500000000002</v>
      </c>
      <c r="AA331">
        <f t="shared" si="94"/>
        <v>0</v>
      </c>
      <c r="AB331">
        <f t="shared" si="87"/>
        <v>5</v>
      </c>
      <c r="AC331">
        <f t="shared" si="88"/>
        <v>0</v>
      </c>
      <c r="AD331">
        <f t="shared" si="89"/>
        <v>5.4</v>
      </c>
      <c r="AE331">
        <f t="shared" si="90"/>
        <v>0</v>
      </c>
      <c r="AF331">
        <f t="shared" si="91"/>
        <v>0.26</v>
      </c>
      <c r="AG331">
        <f t="shared" si="92"/>
        <v>2.3450000000000002</v>
      </c>
      <c r="AH331">
        <f t="shared" si="93"/>
        <v>3.2512500000000002</v>
      </c>
      <c r="AJ331" s="4" t="e">
        <f t="shared" si="95"/>
        <v>#DIV/0!</v>
      </c>
      <c r="AK331" s="4" t="e">
        <f t="shared" si="96"/>
        <v>#DIV/0!</v>
      </c>
      <c r="AL331" s="4" t="e">
        <f t="shared" si="97"/>
        <v>#DIV/0!</v>
      </c>
      <c r="AM331" s="4" t="e">
        <f t="shared" si="98"/>
        <v>#DIV/0!</v>
      </c>
      <c r="AN331" s="4" t="e">
        <f t="shared" si="99"/>
        <v>#DIV/0!</v>
      </c>
      <c r="AO331" s="4" t="e">
        <f t="shared" si="100"/>
        <v>#DIV/0!</v>
      </c>
      <c r="AP331" s="4" t="e">
        <f t="shared" si="101"/>
        <v>#DIV/0!</v>
      </c>
      <c r="AQ331" s="4" t="e">
        <f t="shared" si="102"/>
        <v>#DIV/0!</v>
      </c>
    </row>
    <row r="332" spans="1:43">
      <c r="A332">
        <v>273</v>
      </c>
      <c r="B332" t="s">
        <v>331</v>
      </c>
      <c r="C332" t="s">
        <v>25</v>
      </c>
      <c r="D332">
        <v>3000</v>
      </c>
      <c r="E332" t="s">
        <v>16</v>
      </c>
      <c r="F332">
        <v>1.075</v>
      </c>
      <c r="G332" t="s">
        <v>17</v>
      </c>
      <c r="J332">
        <v>1.8</v>
      </c>
      <c r="M332">
        <v>0.14000000000000001</v>
      </c>
      <c r="N332">
        <v>1.39</v>
      </c>
      <c r="O332">
        <f>IFERROR(AVERAGEIF(H332:N332,"&gt;0"),"")</f>
        <v>1.1100000000000001</v>
      </c>
      <c r="R332">
        <f>IF(H332=0,0,(H332-$P332))</f>
        <v>0</v>
      </c>
      <c r="S332">
        <f>IF(I332=0,0,(I332-$P332))</f>
        <v>0</v>
      </c>
      <c r="T332">
        <f>IF(J332=0,0,(J332-$P332))</f>
        <v>1.8</v>
      </c>
      <c r="U332">
        <f>IF(K332=0,0,(K332-$P332))</f>
        <v>0</v>
      </c>
      <c r="V332">
        <f>IF(L332=0,0,(L332-$P332))</f>
        <v>0</v>
      </c>
      <c r="W332">
        <f>IF(M332=0,0,(M332-$P332))</f>
        <v>0.14000000000000001</v>
      </c>
      <c r="X332">
        <f>IF(N332=0,0,(N332-$P332))</f>
        <v>1.39</v>
      </c>
      <c r="Y332">
        <f>IFERROR(IF(O332=0,0,(O332-$P332)),0)</f>
        <v>1.1100000000000001</v>
      </c>
      <c r="AA332">
        <f t="shared" si="94"/>
        <v>0</v>
      </c>
      <c r="AB332">
        <f t="shared" si="87"/>
        <v>0</v>
      </c>
      <c r="AC332">
        <f t="shared" si="88"/>
        <v>1.8</v>
      </c>
      <c r="AD332">
        <f t="shared" si="89"/>
        <v>0</v>
      </c>
      <c r="AE332">
        <f t="shared" si="90"/>
        <v>0</v>
      </c>
      <c r="AF332">
        <f t="shared" si="91"/>
        <v>0.14000000000000001</v>
      </c>
      <c r="AG332">
        <f t="shared" si="92"/>
        <v>1.39</v>
      </c>
      <c r="AH332">
        <f t="shared" si="93"/>
        <v>1.1100000000000001</v>
      </c>
      <c r="AJ332" s="4" t="e">
        <f t="shared" si="95"/>
        <v>#DIV/0!</v>
      </c>
      <c r="AK332" s="4" t="e">
        <f t="shared" si="96"/>
        <v>#DIV/0!</v>
      </c>
      <c r="AL332" s="4" t="e">
        <f t="shared" si="97"/>
        <v>#DIV/0!</v>
      </c>
      <c r="AM332" s="4" t="e">
        <f t="shared" si="98"/>
        <v>#DIV/0!</v>
      </c>
      <c r="AN332" s="4" t="e">
        <f t="shared" si="99"/>
        <v>#DIV/0!</v>
      </c>
      <c r="AO332" s="4" t="e">
        <f t="shared" si="100"/>
        <v>#DIV/0!</v>
      </c>
      <c r="AP332" s="4" t="e">
        <f t="shared" si="101"/>
        <v>#DIV/0!</v>
      </c>
      <c r="AQ332" s="4" t="e">
        <f t="shared" si="102"/>
        <v>#DIV/0!</v>
      </c>
    </row>
    <row r="333" spans="1:43">
      <c r="A333">
        <v>274</v>
      </c>
      <c r="B333" t="s">
        <v>332</v>
      </c>
      <c r="C333" t="s">
        <v>25</v>
      </c>
      <c r="D333">
        <v>3000</v>
      </c>
      <c r="E333" t="s">
        <v>52</v>
      </c>
      <c r="F333">
        <v>2.35</v>
      </c>
      <c r="G333" t="s">
        <v>53</v>
      </c>
      <c r="J333">
        <v>2.92</v>
      </c>
      <c r="O333">
        <f>IFERROR(AVERAGEIF(H333:N333,"&gt;0"),"")</f>
        <v>2.92</v>
      </c>
      <c r="R333">
        <f>IF(H333=0,0,(H333-$P333))</f>
        <v>0</v>
      </c>
      <c r="S333">
        <f>IF(I333=0,0,(I333-$P333))</f>
        <v>0</v>
      </c>
      <c r="T333">
        <f>IF(J333=0,0,(J333-$P333))</f>
        <v>2.92</v>
      </c>
      <c r="U333">
        <f>IF(K333=0,0,(K333-$P333))</f>
        <v>0</v>
      </c>
      <c r="V333">
        <f>IF(L333=0,0,(L333-$P333))</f>
        <v>0</v>
      </c>
      <c r="W333">
        <f>IF(M333=0,0,(M333-$P333))</f>
        <v>0</v>
      </c>
      <c r="X333">
        <f>IF(N333=0,0,(N333-$P333))</f>
        <v>0</v>
      </c>
      <c r="Y333">
        <f>IFERROR(IF(O333=0,0,(O333-$P333)),0)</f>
        <v>2.92</v>
      </c>
      <c r="AA333">
        <f t="shared" si="94"/>
        <v>0</v>
      </c>
      <c r="AB333">
        <f t="shared" si="87"/>
        <v>0</v>
      </c>
      <c r="AC333">
        <f t="shared" si="88"/>
        <v>2.92</v>
      </c>
      <c r="AD333">
        <f t="shared" si="89"/>
        <v>0</v>
      </c>
      <c r="AE333">
        <f t="shared" si="90"/>
        <v>0</v>
      </c>
      <c r="AF333">
        <f t="shared" si="91"/>
        <v>0</v>
      </c>
      <c r="AG333">
        <f t="shared" si="92"/>
        <v>0</v>
      </c>
      <c r="AH333">
        <f t="shared" si="93"/>
        <v>2.92</v>
      </c>
      <c r="AJ333" s="4" t="e">
        <f t="shared" si="95"/>
        <v>#DIV/0!</v>
      </c>
      <c r="AK333" s="4" t="e">
        <f t="shared" si="96"/>
        <v>#DIV/0!</v>
      </c>
      <c r="AL333" s="4" t="e">
        <f t="shared" si="97"/>
        <v>#DIV/0!</v>
      </c>
      <c r="AM333" s="4" t="e">
        <f t="shared" si="98"/>
        <v>#DIV/0!</v>
      </c>
      <c r="AN333" s="4" t="e">
        <f t="shared" si="99"/>
        <v>#DIV/0!</v>
      </c>
      <c r="AO333" s="4" t="e">
        <f t="shared" si="100"/>
        <v>#DIV/0!</v>
      </c>
      <c r="AP333" s="4" t="e">
        <f t="shared" si="101"/>
        <v>#DIV/0!</v>
      </c>
      <c r="AQ333" s="4" t="e">
        <f t="shared" si="102"/>
        <v>#DIV/0!</v>
      </c>
    </row>
    <row r="334" spans="1:43">
      <c r="A334">
        <v>277</v>
      </c>
      <c r="B334" t="s">
        <v>335</v>
      </c>
      <c r="C334" t="s">
        <v>25</v>
      </c>
      <c r="D334">
        <v>3000</v>
      </c>
      <c r="E334" t="s">
        <v>19</v>
      </c>
      <c r="F334">
        <v>0.57499999999999996</v>
      </c>
      <c r="G334" t="s">
        <v>118</v>
      </c>
      <c r="H334">
        <v>1.5</v>
      </c>
      <c r="I334">
        <v>0.3</v>
      </c>
      <c r="K334">
        <v>0.3</v>
      </c>
      <c r="M334">
        <v>0.16</v>
      </c>
      <c r="N334">
        <v>1.8680000000000001</v>
      </c>
      <c r="O334">
        <f>IFERROR(AVERAGEIF(H334:N334,"&gt;0"),"")</f>
        <v>0.8256</v>
      </c>
      <c r="R334">
        <f>IF(H334=0,0,(H334-$P334))</f>
        <v>1.5</v>
      </c>
      <c r="S334">
        <f>IF(I334=0,0,(I334-$P334))</f>
        <v>0.3</v>
      </c>
      <c r="T334">
        <f>IF(J334=0,0,(J334-$P334))</f>
        <v>0</v>
      </c>
      <c r="U334">
        <f>IF(K334=0,0,(K334-$P334))</f>
        <v>0.3</v>
      </c>
      <c r="V334">
        <f>IF(L334=0,0,(L334-$P334))</f>
        <v>0</v>
      </c>
      <c r="W334">
        <f>IF(M334=0,0,(M334-$P334))</f>
        <v>0.16</v>
      </c>
      <c r="X334">
        <f>IF(N334=0,0,(N334-$P334))</f>
        <v>1.8680000000000001</v>
      </c>
      <c r="Y334">
        <f>IFERROR(IF(O334=0,0,(O334-$P334)),0)</f>
        <v>0.8256</v>
      </c>
      <c r="AA334">
        <f t="shared" si="94"/>
        <v>1.5</v>
      </c>
      <c r="AB334">
        <f t="shared" si="87"/>
        <v>0.3</v>
      </c>
      <c r="AC334">
        <f t="shared" si="88"/>
        <v>0</v>
      </c>
      <c r="AD334">
        <f t="shared" si="89"/>
        <v>0.3</v>
      </c>
      <c r="AE334">
        <f t="shared" si="90"/>
        <v>0</v>
      </c>
      <c r="AF334">
        <f t="shared" si="91"/>
        <v>0.16</v>
      </c>
      <c r="AG334">
        <f t="shared" si="92"/>
        <v>1.8680000000000001</v>
      </c>
      <c r="AH334">
        <f t="shared" si="93"/>
        <v>0.8256</v>
      </c>
      <c r="AJ334" s="4" t="e">
        <f t="shared" si="95"/>
        <v>#DIV/0!</v>
      </c>
      <c r="AK334" s="4" t="e">
        <f t="shared" si="96"/>
        <v>#DIV/0!</v>
      </c>
      <c r="AL334" s="4" t="e">
        <f t="shared" si="97"/>
        <v>#DIV/0!</v>
      </c>
      <c r="AM334" s="4" t="e">
        <f t="shared" si="98"/>
        <v>#DIV/0!</v>
      </c>
      <c r="AN334" s="4" t="e">
        <f t="shared" si="99"/>
        <v>#DIV/0!</v>
      </c>
      <c r="AO334" s="4" t="e">
        <f t="shared" si="100"/>
        <v>#DIV/0!</v>
      </c>
      <c r="AP334" s="4" t="e">
        <f t="shared" si="101"/>
        <v>#DIV/0!</v>
      </c>
      <c r="AQ334" s="4" t="e">
        <f t="shared" si="102"/>
        <v>#DIV/0!</v>
      </c>
    </row>
    <row r="335" spans="1:43">
      <c r="A335">
        <v>278</v>
      </c>
      <c r="B335" t="s">
        <v>336</v>
      </c>
      <c r="C335" t="s">
        <v>25</v>
      </c>
      <c r="D335">
        <v>3000</v>
      </c>
      <c r="E335" t="s">
        <v>52</v>
      </c>
      <c r="F335">
        <v>0</v>
      </c>
      <c r="G335" t="s">
        <v>74</v>
      </c>
      <c r="O335" t="str">
        <f>IFERROR(AVERAGEIF(H335:N335,"&gt;0"),"")</f>
        <v/>
      </c>
      <c r="R335">
        <f>IF(H335=0,0,(H335-$P335))</f>
        <v>0</v>
      </c>
      <c r="S335">
        <f>IF(I335=0,0,(I335-$P335))</f>
        <v>0</v>
      </c>
      <c r="T335">
        <f>IF(J335=0,0,(J335-$P335))</f>
        <v>0</v>
      </c>
      <c r="U335">
        <f>IF(K335=0,0,(K335-$P335))</f>
        <v>0</v>
      </c>
      <c r="V335">
        <f>IF(L335=0,0,(L335-$P335))</f>
        <v>0</v>
      </c>
      <c r="W335">
        <f>IF(M335=0,0,(M335-$P335))</f>
        <v>0</v>
      </c>
      <c r="X335">
        <f>IF(N335=0,0,(N335-$P335))</f>
        <v>0</v>
      </c>
      <c r="Y335">
        <f>IFERROR(IF(O335=0,0,(O335-$P335)),0)</f>
        <v>0</v>
      </c>
      <c r="AA335">
        <f t="shared" si="94"/>
        <v>0</v>
      </c>
      <c r="AB335">
        <f t="shared" si="87"/>
        <v>0</v>
      </c>
      <c r="AC335">
        <f t="shared" si="88"/>
        <v>0</v>
      </c>
      <c r="AD335">
        <f t="shared" si="89"/>
        <v>0</v>
      </c>
      <c r="AE335">
        <f t="shared" si="90"/>
        <v>0</v>
      </c>
      <c r="AF335">
        <f t="shared" si="91"/>
        <v>0</v>
      </c>
      <c r="AG335">
        <f t="shared" si="92"/>
        <v>0</v>
      </c>
      <c r="AH335">
        <f t="shared" si="93"/>
        <v>0</v>
      </c>
      <c r="AJ335" s="4" t="e">
        <f t="shared" si="95"/>
        <v>#DIV/0!</v>
      </c>
      <c r="AK335" s="4" t="e">
        <f t="shared" si="96"/>
        <v>#DIV/0!</v>
      </c>
      <c r="AL335" s="4" t="e">
        <f t="shared" si="97"/>
        <v>#DIV/0!</v>
      </c>
      <c r="AM335" s="4" t="e">
        <f t="shared" si="98"/>
        <v>#DIV/0!</v>
      </c>
      <c r="AN335" s="4" t="e">
        <f t="shared" si="99"/>
        <v>#DIV/0!</v>
      </c>
      <c r="AO335" s="4" t="e">
        <f t="shared" si="100"/>
        <v>#DIV/0!</v>
      </c>
      <c r="AP335" s="4" t="e">
        <f t="shared" si="101"/>
        <v>#DIV/0!</v>
      </c>
      <c r="AQ335" s="4" t="e">
        <f t="shared" si="102"/>
        <v>#DIV/0!</v>
      </c>
    </row>
    <row r="336" spans="1:43">
      <c r="A336">
        <v>279</v>
      </c>
      <c r="B336" t="s">
        <v>337</v>
      </c>
      <c r="C336" t="s">
        <v>15</v>
      </c>
      <c r="D336">
        <v>3000</v>
      </c>
      <c r="E336" t="s">
        <v>27</v>
      </c>
      <c r="F336">
        <v>2.5670000000000002</v>
      </c>
      <c r="G336" t="s">
        <v>28</v>
      </c>
      <c r="O336" t="str">
        <f>IFERROR(AVERAGEIF(H336:N336,"&gt;0"),"")</f>
        <v/>
      </c>
      <c r="R336">
        <f>IF(H336=0,0,(H336-$P336))</f>
        <v>0</v>
      </c>
      <c r="S336">
        <f>IF(I336=0,0,(I336-$P336))</f>
        <v>0</v>
      </c>
      <c r="T336">
        <f>IF(J336=0,0,(J336-$P336))</f>
        <v>0</v>
      </c>
      <c r="U336">
        <f>IF(K336=0,0,(K336-$P336))</f>
        <v>0</v>
      </c>
      <c r="V336">
        <f>IF(L336=0,0,(L336-$P336))</f>
        <v>0</v>
      </c>
      <c r="W336">
        <f>IF(M336=0,0,(M336-$P336))</f>
        <v>0</v>
      </c>
      <c r="X336">
        <f>IF(N336=0,0,(N336-$P336))</f>
        <v>0</v>
      </c>
      <c r="Y336">
        <f>IFERROR(IF(O336=0,0,(O336-$P336)),0)</f>
        <v>0</v>
      </c>
      <c r="AA336">
        <f t="shared" si="94"/>
        <v>0</v>
      </c>
      <c r="AB336">
        <f t="shared" si="87"/>
        <v>0</v>
      </c>
      <c r="AC336">
        <f t="shared" si="88"/>
        <v>0</v>
      </c>
      <c r="AD336">
        <f t="shared" si="89"/>
        <v>0</v>
      </c>
      <c r="AE336">
        <f t="shared" si="90"/>
        <v>0</v>
      </c>
      <c r="AF336">
        <f t="shared" si="91"/>
        <v>0</v>
      </c>
      <c r="AG336">
        <f t="shared" si="92"/>
        <v>0</v>
      </c>
      <c r="AH336">
        <f t="shared" si="93"/>
        <v>0</v>
      </c>
      <c r="AJ336" s="4" t="e">
        <f t="shared" si="95"/>
        <v>#DIV/0!</v>
      </c>
      <c r="AK336" s="4" t="e">
        <f t="shared" si="96"/>
        <v>#DIV/0!</v>
      </c>
      <c r="AL336" s="4" t="e">
        <f t="shared" si="97"/>
        <v>#DIV/0!</v>
      </c>
      <c r="AM336" s="4" t="e">
        <f t="shared" si="98"/>
        <v>#DIV/0!</v>
      </c>
      <c r="AN336" s="4" t="e">
        <f t="shared" si="99"/>
        <v>#DIV/0!</v>
      </c>
      <c r="AO336" s="4" t="e">
        <f t="shared" si="100"/>
        <v>#DIV/0!</v>
      </c>
      <c r="AP336" s="4" t="e">
        <f t="shared" si="101"/>
        <v>#DIV/0!</v>
      </c>
      <c r="AQ336" s="4" t="e">
        <f t="shared" si="102"/>
        <v>#DIV/0!</v>
      </c>
    </row>
    <row r="337" spans="1:43">
      <c r="A337">
        <v>280</v>
      </c>
      <c r="B337" t="s">
        <v>338</v>
      </c>
      <c r="C337" t="s">
        <v>25</v>
      </c>
      <c r="D337">
        <v>3000</v>
      </c>
      <c r="E337" t="s">
        <v>42</v>
      </c>
      <c r="F337">
        <v>0.3</v>
      </c>
      <c r="G337" t="s">
        <v>58</v>
      </c>
      <c r="J337">
        <v>1.27</v>
      </c>
      <c r="L337">
        <v>3.08</v>
      </c>
      <c r="M337">
        <v>0.02</v>
      </c>
      <c r="O337">
        <f>IFERROR(AVERAGEIF(H337:N337,"&gt;0"),"")</f>
        <v>1.4566666666666663</v>
      </c>
      <c r="R337">
        <f>IF(H337=0,0,(H337-$P337))</f>
        <v>0</v>
      </c>
      <c r="S337">
        <f>IF(I337=0,0,(I337-$P337))</f>
        <v>0</v>
      </c>
      <c r="T337">
        <f>IF(J337=0,0,(J337-$P337))</f>
        <v>1.27</v>
      </c>
      <c r="U337">
        <f>IF(K337=0,0,(K337-$P337))</f>
        <v>0</v>
      </c>
      <c r="V337">
        <f>IF(L337=0,0,(L337-$P337))</f>
        <v>3.08</v>
      </c>
      <c r="W337">
        <f>IF(M337=0,0,(M337-$P337))</f>
        <v>0.02</v>
      </c>
      <c r="X337">
        <f>IF(N337=0,0,(N337-$P337))</f>
        <v>0</v>
      </c>
      <c r="Y337">
        <f>IFERROR(IF(O337=0,0,(O337-$P337)),0)</f>
        <v>1.4566666666666663</v>
      </c>
      <c r="AA337">
        <f t="shared" si="94"/>
        <v>0</v>
      </c>
      <c r="AB337">
        <f t="shared" si="87"/>
        <v>0</v>
      </c>
      <c r="AC337">
        <f t="shared" si="88"/>
        <v>1.27</v>
      </c>
      <c r="AD337">
        <f t="shared" si="89"/>
        <v>0</v>
      </c>
      <c r="AE337">
        <f t="shared" si="90"/>
        <v>3.08</v>
      </c>
      <c r="AF337">
        <f t="shared" si="91"/>
        <v>0.02</v>
      </c>
      <c r="AG337">
        <f t="shared" si="92"/>
        <v>0</v>
      </c>
      <c r="AH337">
        <f t="shared" si="93"/>
        <v>1.4566666666666663</v>
      </c>
      <c r="AJ337" s="4" t="e">
        <f t="shared" si="95"/>
        <v>#DIV/0!</v>
      </c>
      <c r="AK337" s="4" t="e">
        <f t="shared" si="96"/>
        <v>#DIV/0!</v>
      </c>
      <c r="AL337" s="4" t="e">
        <f t="shared" si="97"/>
        <v>#DIV/0!</v>
      </c>
      <c r="AM337" s="4" t="e">
        <f t="shared" si="98"/>
        <v>#DIV/0!</v>
      </c>
      <c r="AN337" s="4" t="e">
        <f t="shared" si="99"/>
        <v>#DIV/0!</v>
      </c>
      <c r="AO337" s="4" t="e">
        <f t="shared" si="100"/>
        <v>#DIV/0!</v>
      </c>
      <c r="AP337" s="4" t="e">
        <f t="shared" si="101"/>
        <v>#DIV/0!</v>
      </c>
      <c r="AQ337" s="4" t="e">
        <f t="shared" si="102"/>
        <v>#DIV/0!</v>
      </c>
    </row>
    <row r="338" spans="1:43">
      <c r="A338">
        <v>281</v>
      </c>
      <c r="B338" t="s">
        <v>339</v>
      </c>
      <c r="C338" t="s">
        <v>15</v>
      </c>
      <c r="D338">
        <v>3000</v>
      </c>
      <c r="E338" t="s">
        <v>39</v>
      </c>
      <c r="F338">
        <v>0</v>
      </c>
      <c r="G338" t="s">
        <v>40</v>
      </c>
      <c r="M338">
        <v>0.01</v>
      </c>
      <c r="O338">
        <f>IFERROR(AVERAGEIF(H338:N338,"&gt;0"),"")</f>
        <v>0.01</v>
      </c>
      <c r="R338">
        <f>IF(H338=0,0,(H338-$P338))</f>
        <v>0</v>
      </c>
      <c r="S338">
        <f>IF(I338=0,0,(I338-$P338))</f>
        <v>0</v>
      </c>
      <c r="T338">
        <f>IF(J338=0,0,(J338-$P338))</f>
        <v>0</v>
      </c>
      <c r="U338">
        <f>IF(K338=0,0,(K338-$P338))</f>
        <v>0</v>
      </c>
      <c r="V338">
        <f>IF(L338=0,0,(L338-$P338))</f>
        <v>0</v>
      </c>
      <c r="W338">
        <f>IF(M338=0,0,(M338-$P338))</f>
        <v>0.01</v>
      </c>
      <c r="X338">
        <f>IF(N338=0,0,(N338-$P338))</f>
        <v>0</v>
      </c>
      <c r="Y338">
        <f>IFERROR(IF(O338=0,0,(O338-$P338)),0)</f>
        <v>0.01</v>
      </c>
      <c r="AA338">
        <f t="shared" si="94"/>
        <v>0</v>
      </c>
      <c r="AB338">
        <f t="shared" ref="AB338:AB401" si="103">ABS(S338)</f>
        <v>0</v>
      </c>
      <c r="AC338">
        <f t="shared" ref="AC338:AC401" si="104">ABS(T338)</f>
        <v>0</v>
      </c>
      <c r="AD338">
        <f t="shared" ref="AD338:AD401" si="105">ABS(U338)</f>
        <v>0</v>
      </c>
      <c r="AE338">
        <f t="shared" ref="AE338:AE401" si="106">ABS(V338)</f>
        <v>0</v>
      </c>
      <c r="AF338">
        <f t="shared" ref="AF338:AF401" si="107">ABS(W338)</f>
        <v>0.01</v>
      </c>
      <c r="AG338">
        <f t="shared" ref="AG338:AG401" si="108">ABS(X338)</f>
        <v>0</v>
      </c>
      <c r="AH338">
        <f t="shared" ref="AH338:AH401" si="109">ABS(Y338)</f>
        <v>0.01</v>
      </c>
      <c r="AJ338" s="4" t="e">
        <f t="shared" si="95"/>
        <v>#DIV/0!</v>
      </c>
      <c r="AK338" s="4" t="e">
        <f t="shared" si="96"/>
        <v>#DIV/0!</v>
      </c>
      <c r="AL338" s="4" t="e">
        <f t="shared" si="97"/>
        <v>#DIV/0!</v>
      </c>
      <c r="AM338" s="4" t="e">
        <f t="shared" si="98"/>
        <v>#DIV/0!</v>
      </c>
      <c r="AN338" s="4" t="e">
        <f t="shared" si="99"/>
        <v>#DIV/0!</v>
      </c>
      <c r="AO338" s="4" t="e">
        <f t="shared" si="100"/>
        <v>#DIV/0!</v>
      </c>
      <c r="AP338" s="4" t="e">
        <f t="shared" si="101"/>
        <v>#DIV/0!</v>
      </c>
      <c r="AQ338" s="4" t="e">
        <f t="shared" si="102"/>
        <v>#DIV/0!</v>
      </c>
    </row>
    <row r="339" spans="1:43">
      <c r="A339">
        <v>282</v>
      </c>
      <c r="B339" t="s">
        <v>340</v>
      </c>
      <c r="C339" t="s">
        <v>15</v>
      </c>
      <c r="D339">
        <v>3000</v>
      </c>
      <c r="E339" t="s">
        <v>48</v>
      </c>
      <c r="F339">
        <v>3.7</v>
      </c>
      <c r="G339" t="s">
        <v>66</v>
      </c>
      <c r="J339">
        <v>4.37</v>
      </c>
      <c r="M339">
        <v>7.6</v>
      </c>
      <c r="O339">
        <f>IFERROR(AVERAGEIF(H339:N339,"&gt;0"),"")</f>
        <v>5.9849999999999994</v>
      </c>
      <c r="R339">
        <f>IF(H339=0,0,(H339-$P339))</f>
        <v>0</v>
      </c>
      <c r="S339">
        <f>IF(I339=0,0,(I339-$P339))</f>
        <v>0</v>
      </c>
      <c r="T339">
        <f>IF(J339=0,0,(J339-$P339))</f>
        <v>4.37</v>
      </c>
      <c r="U339">
        <f>IF(K339=0,0,(K339-$P339))</f>
        <v>0</v>
      </c>
      <c r="V339">
        <f>IF(L339=0,0,(L339-$P339))</f>
        <v>0</v>
      </c>
      <c r="W339">
        <f>IF(M339=0,0,(M339-$P339))</f>
        <v>7.6</v>
      </c>
      <c r="X339">
        <f>IF(N339=0,0,(N339-$P339))</f>
        <v>0</v>
      </c>
      <c r="Y339">
        <f>IFERROR(IF(O339=0,0,(O339-$P339)),0)</f>
        <v>5.9849999999999994</v>
      </c>
      <c r="AA339">
        <f t="shared" si="94"/>
        <v>0</v>
      </c>
      <c r="AB339">
        <f t="shared" si="103"/>
        <v>0</v>
      </c>
      <c r="AC339">
        <f t="shared" si="104"/>
        <v>4.37</v>
      </c>
      <c r="AD339">
        <f t="shared" si="105"/>
        <v>0</v>
      </c>
      <c r="AE339">
        <f t="shared" si="106"/>
        <v>0</v>
      </c>
      <c r="AF339">
        <f t="shared" si="107"/>
        <v>7.6</v>
      </c>
      <c r="AG339">
        <f t="shared" si="108"/>
        <v>0</v>
      </c>
      <c r="AH339">
        <f t="shared" si="109"/>
        <v>5.9849999999999994</v>
      </c>
      <c r="AJ339" s="4" t="e">
        <f t="shared" si="95"/>
        <v>#DIV/0!</v>
      </c>
      <c r="AK339" s="4" t="e">
        <f t="shared" si="96"/>
        <v>#DIV/0!</v>
      </c>
      <c r="AL339" s="4" t="e">
        <f t="shared" si="97"/>
        <v>#DIV/0!</v>
      </c>
      <c r="AM339" s="4" t="e">
        <f t="shared" si="98"/>
        <v>#DIV/0!</v>
      </c>
      <c r="AN339" s="4" t="e">
        <f t="shared" si="99"/>
        <v>#DIV/0!</v>
      </c>
      <c r="AO339" s="4" t="e">
        <f t="shared" si="100"/>
        <v>#DIV/0!</v>
      </c>
      <c r="AP339" s="4" t="e">
        <f t="shared" si="101"/>
        <v>#DIV/0!</v>
      </c>
      <c r="AQ339" s="4" t="e">
        <f t="shared" si="102"/>
        <v>#DIV/0!</v>
      </c>
    </row>
    <row r="340" spans="1:43">
      <c r="A340">
        <v>283</v>
      </c>
      <c r="B340" t="s">
        <v>341</v>
      </c>
      <c r="C340" t="s">
        <v>15</v>
      </c>
      <c r="D340">
        <v>3000</v>
      </c>
      <c r="E340" t="s">
        <v>78</v>
      </c>
      <c r="F340">
        <v>1.367</v>
      </c>
      <c r="G340" t="s">
        <v>79</v>
      </c>
      <c r="I340">
        <v>7.4</v>
      </c>
      <c r="J340">
        <v>3.72</v>
      </c>
      <c r="K340">
        <v>6.7</v>
      </c>
      <c r="L340">
        <v>4.78</v>
      </c>
      <c r="M340">
        <v>0.76</v>
      </c>
      <c r="O340">
        <f>IFERROR(AVERAGEIF(H340:N340,"&gt;0"),"")</f>
        <v>4.6720000000000006</v>
      </c>
      <c r="R340">
        <f>IF(H340=0,0,(H340-$P340))</f>
        <v>0</v>
      </c>
      <c r="S340">
        <f>IF(I340=0,0,(I340-$P340))</f>
        <v>7.4</v>
      </c>
      <c r="T340">
        <f>IF(J340=0,0,(J340-$P340))</f>
        <v>3.72</v>
      </c>
      <c r="U340">
        <f>IF(K340=0,0,(K340-$P340))</f>
        <v>6.7</v>
      </c>
      <c r="V340">
        <f>IF(L340=0,0,(L340-$P340))</f>
        <v>4.78</v>
      </c>
      <c r="W340">
        <f>IF(M340=0,0,(M340-$P340))</f>
        <v>0.76</v>
      </c>
      <c r="X340">
        <f>IF(N340=0,0,(N340-$P340))</f>
        <v>0</v>
      </c>
      <c r="Y340">
        <f>IFERROR(IF(O340=0,0,(O340-$P340)),0)</f>
        <v>4.6720000000000006</v>
      </c>
      <c r="AA340">
        <f t="shared" si="94"/>
        <v>0</v>
      </c>
      <c r="AB340">
        <f t="shared" si="103"/>
        <v>7.4</v>
      </c>
      <c r="AC340">
        <f t="shared" si="104"/>
        <v>3.72</v>
      </c>
      <c r="AD340">
        <f t="shared" si="105"/>
        <v>6.7</v>
      </c>
      <c r="AE340">
        <f t="shared" si="106"/>
        <v>4.78</v>
      </c>
      <c r="AF340">
        <f t="shared" si="107"/>
        <v>0.76</v>
      </c>
      <c r="AG340">
        <f t="shared" si="108"/>
        <v>0</v>
      </c>
      <c r="AH340">
        <f t="shared" si="109"/>
        <v>4.6720000000000006</v>
      </c>
      <c r="AJ340" s="4" t="e">
        <f t="shared" si="95"/>
        <v>#DIV/0!</v>
      </c>
      <c r="AK340" s="4" t="e">
        <f t="shared" si="96"/>
        <v>#DIV/0!</v>
      </c>
      <c r="AL340" s="4" t="e">
        <f t="shared" si="97"/>
        <v>#DIV/0!</v>
      </c>
      <c r="AM340" s="4" t="e">
        <f t="shared" si="98"/>
        <v>#DIV/0!</v>
      </c>
      <c r="AN340" s="4" t="e">
        <f t="shared" si="99"/>
        <v>#DIV/0!</v>
      </c>
      <c r="AO340" s="4" t="e">
        <f t="shared" si="100"/>
        <v>#DIV/0!</v>
      </c>
      <c r="AP340" s="4" t="e">
        <f t="shared" si="101"/>
        <v>#DIV/0!</v>
      </c>
      <c r="AQ340" s="4" t="e">
        <f t="shared" si="102"/>
        <v>#DIV/0!</v>
      </c>
    </row>
    <row r="341" spans="1:43">
      <c r="A341">
        <v>285</v>
      </c>
      <c r="B341" t="s">
        <v>343</v>
      </c>
      <c r="C341" t="s">
        <v>15</v>
      </c>
      <c r="D341">
        <v>3000</v>
      </c>
      <c r="E341" t="s">
        <v>42</v>
      </c>
      <c r="F341">
        <v>2.2000000000000002</v>
      </c>
      <c r="G341" t="s">
        <v>58</v>
      </c>
      <c r="N341">
        <v>3.6030000000000002</v>
      </c>
      <c r="O341">
        <f>IFERROR(AVERAGEIF(H341:N341,"&gt;0"),"")</f>
        <v>3.6030000000000002</v>
      </c>
      <c r="R341">
        <f>IF(H341=0,0,(H341-$P341))</f>
        <v>0</v>
      </c>
      <c r="S341">
        <f>IF(I341=0,0,(I341-$P341))</f>
        <v>0</v>
      </c>
      <c r="T341">
        <f>IF(J341=0,0,(J341-$P341))</f>
        <v>0</v>
      </c>
      <c r="U341">
        <f>IF(K341=0,0,(K341-$P341))</f>
        <v>0</v>
      </c>
      <c r="V341">
        <f>IF(L341=0,0,(L341-$P341))</f>
        <v>0</v>
      </c>
      <c r="W341">
        <f>IF(M341=0,0,(M341-$P341))</f>
        <v>0</v>
      </c>
      <c r="X341">
        <f>IF(N341=0,0,(N341-$P341))</f>
        <v>3.6030000000000002</v>
      </c>
      <c r="Y341">
        <f>IFERROR(IF(O341=0,0,(O341-$P341)),0)</f>
        <v>3.6030000000000002</v>
      </c>
      <c r="AA341">
        <f t="shared" si="94"/>
        <v>0</v>
      </c>
      <c r="AB341">
        <f t="shared" si="103"/>
        <v>0</v>
      </c>
      <c r="AC341">
        <f t="shared" si="104"/>
        <v>0</v>
      </c>
      <c r="AD341">
        <f t="shared" si="105"/>
        <v>0</v>
      </c>
      <c r="AE341">
        <f t="shared" si="106"/>
        <v>0</v>
      </c>
      <c r="AF341">
        <f t="shared" si="107"/>
        <v>0</v>
      </c>
      <c r="AG341">
        <f t="shared" si="108"/>
        <v>3.6030000000000002</v>
      </c>
      <c r="AH341">
        <f t="shared" si="109"/>
        <v>3.6030000000000002</v>
      </c>
      <c r="AJ341" s="4" t="e">
        <f t="shared" si="95"/>
        <v>#DIV/0!</v>
      </c>
      <c r="AK341" s="4" t="e">
        <f t="shared" si="96"/>
        <v>#DIV/0!</v>
      </c>
      <c r="AL341" s="4" t="e">
        <f t="shared" si="97"/>
        <v>#DIV/0!</v>
      </c>
      <c r="AM341" s="4" t="e">
        <f t="shared" si="98"/>
        <v>#DIV/0!</v>
      </c>
      <c r="AN341" s="4" t="e">
        <f t="shared" si="99"/>
        <v>#DIV/0!</v>
      </c>
      <c r="AO341" s="4" t="e">
        <f t="shared" si="100"/>
        <v>#DIV/0!</v>
      </c>
      <c r="AP341" s="4" t="e">
        <f t="shared" si="101"/>
        <v>#DIV/0!</v>
      </c>
      <c r="AQ341" s="4" t="e">
        <f t="shared" si="102"/>
        <v>#DIV/0!</v>
      </c>
    </row>
    <row r="342" spans="1:43">
      <c r="A342">
        <v>286</v>
      </c>
      <c r="B342" t="s">
        <v>344</v>
      </c>
      <c r="C342" t="s">
        <v>25</v>
      </c>
      <c r="D342">
        <v>3000</v>
      </c>
      <c r="E342" t="s">
        <v>22</v>
      </c>
      <c r="F342">
        <v>0.27500000000000002</v>
      </c>
      <c r="G342" t="s">
        <v>23</v>
      </c>
      <c r="O342" t="str">
        <f>IFERROR(AVERAGEIF(H342:N342,"&gt;0"),"")</f>
        <v/>
      </c>
      <c r="R342">
        <f>IF(H342=0,0,(H342-$P342))</f>
        <v>0</v>
      </c>
      <c r="S342">
        <f>IF(I342=0,0,(I342-$P342))</f>
        <v>0</v>
      </c>
      <c r="T342">
        <f>IF(J342=0,0,(J342-$P342))</f>
        <v>0</v>
      </c>
      <c r="U342">
        <f>IF(K342=0,0,(K342-$P342))</f>
        <v>0</v>
      </c>
      <c r="V342">
        <f>IF(L342=0,0,(L342-$P342))</f>
        <v>0</v>
      </c>
      <c r="W342">
        <f>IF(M342=0,0,(M342-$P342))</f>
        <v>0</v>
      </c>
      <c r="X342">
        <f>IF(N342=0,0,(N342-$P342))</f>
        <v>0</v>
      </c>
      <c r="Y342">
        <f>IFERROR(IF(O342=0,0,(O342-$P342)),0)</f>
        <v>0</v>
      </c>
      <c r="AA342">
        <f t="shared" si="94"/>
        <v>0</v>
      </c>
      <c r="AB342">
        <f t="shared" si="103"/>
        <v>0</v>
      </c>
      <c r="AC342">
        <f t="shared" si="104"/>
        <v>0</v>
      </c>
      <c r="AD342">
        <f t="shared" si="105"/>
        <v>0</v>
      </c>
      <c r="AE342">
        <f t="shared" si="106"/>
        <v>0</v>
      </c>
      <c r="AF342">
        <f t="shared" si="107"/>
        <v>0</v>
      </c>
      <c r="AG342">
        <f t="shared" si="108"/>
        <v>0</v>
      </c>
      <c r="AH342">
        <f t="shared" si="109"/>
        <v>0</v>
      </c>
      <c r="AJ342" s="4" t="e">
        <f t="shared" si="95"/>
        <v>#DIV/0!</v>
      </c>
      <c r="AK342" s="4" t="e">
        <f t="shared" si="96"/>
        <v>#DIV/0!</v>
      </c>
      <c r="AL342" s="4" t="e">
        <f t="shared" si="97"/>
        <v>#DIV/0!</v>
      </c>
      <c r="AM342" s="4" t="e">
        <f t="shared" si="98"/>
        <v>#DIV/0!</v>
      </c>
      <c r="AN342" s="4" t="e">
        <f t="shared" si="99"/>
        <v>#DIV/0!</v>
      </c>
      <c r="AO342" s="4" t="e">
        <f t="shared" si="100"/>
        <v>#DIV/0!</v>
      </c>
      <c r="AP342" s="4" t="e">
        <f t="shared" si="101"/>
        <v>#DIV/0!</v>
      </c>
      <c r="AQ342" s="4" t="e">
        <f t="shared" si="102"/>
        <v>#DIV/0!</v>
      </c>
    </row>
    <row r="343" spans="1:43">
      <c r="A343">
        <v>287</v>
      </c>
      <c r="B343" t="s">
        <v>345</v>
      </c>
      <c r="C343" t="s">
        <v>25</v>
      </c>
      <c r="D343">
        <v>3000</v>
      </c>
      <c r="E343" t="s">
        <v>27</v>
      </c>
      <c r="F343">
        <v>1.2</v>
      </c>
      <c r="G343" t="s">
        <v>37</v>
      </c>
      <c r="I343">
        <v>2.7</v>
      </c>
      <c r="J343">
        <v>3.7</v>
      </c>
      <c r="K343">
        <v>3.2</v>
      </c>
      <c r="L343">
        <v>2.27</v>
      </c>
      <c r="N343">
        <v>1.4830000000000001</v>
      </c>
      <c r="O343">
        <f>IFERROR(AVERAGEIF(H343:N343,"&gt;0"),"")</f>
        <v>2.6706000000000003</v>
      </c>
      <c r="R343">
        <f>IF(H343=0,0,(H343-$P343))</f>
        <v>0</v>
      </c>
      <c r="S343">
        <f>IF(I343=0,0,(I343-$P343))</f>
        <v>2.7</v>
      </c>
      <c r="T343">
        <f>IF(J343=0,0,(J343-$P343))</f>
        <v>3.7</v>
      </c>
      <c r="U343">
        <f>IF(K343=0,0,(K343-$P343))</f>
        <v>3.2</v>
      </c>
      <c r="V343">
        <f>IF(L343=0,0,(L343-$P343))</f>
        <v>2.27</v>
      </c>
      <c r="W343">
        <f>IF(M343=0,0,(M343-$P343))</f>
        <v>0</v>
      </c>
      <c r="X343">
        <f>IF(N343=0,0,(N343-$P343))</f>
        <v>1.4830000000000001</v>
      </c>
      <c r="Y343">
        <f>IFERROR(IF(O343=0,0,(O343-$P343)),0)</f>
        <v>2.6706000000000003</v>
      </c>
      <c r="AA343">
        <f t="shared" si="94"/>
        <v>0</v>
      </c>
      <c r="AB343">
        <f t="shared" si="103"/>
        <v>2.7</v>
      </c>
      <c r="AC343">
        <f t="shared" si="104"/>
        <v>3.7</v>
      </c>
      <c r="AD343">
        <f t="shared" si="105"/>
        <v>3.2</v>
      </c>
      <c r="AE343">
        <f t="shared" si="106"/>
        <v>2.27</v>
      </c>
      <c r="AF343">
        <f t="shared" si="107"/>
        <v>0</v>
      </c>
      <c r="AG343">
        <f t="shared" si="108"/>
        <v>1.4830000000000001</v>
      </c>
      <c r="AH343">
        <f t="shared" si="109"/>
        <v>2.6706000000000003</v>
      </c>
      <c r="AJ343" s="4" t="e">
        <f t="shared" si="95"/>
        <v>#DIV/0!</v>
      </c>
      <c r="AK343" s="4" t="e">
        <f t="shared" si="96"/>
        <v>#DIV/0!</v>
      </c>
      <c r="AL343" s="4" t="e">
        <f t="shared" si="97"/>
        <v>#DIV/0!</v>
      </c>
      <c r="AM343" s="4" t="e">
        <f t="shared" si="98"/>
        <v>#DIV/0!</v>
      </c>
      <c r="AN343" s="4" t="e">
        <f t="shared" si="99"/>
        <v>#DIV/0!</v>
      </c>
      <c r="AO343" s="4" t="e">
        <f t="shared" si="100"/>
        <v>#DIV/0!</v>
      </c>
      <c r="AP343" s="4" t="e">
        <f t="shared" si="101"/>
        <v>#DIV/0!</v>
      </c>
      <c r="AQ343" s="4" t="e">
        <f t="shared" si="102"/>
        <v>#DIV/0!</v>
      </c>
    </row>
    <row r="344" spans="1:43">
      <c r="A344">
        <v>288</v>
      </c>
      <c r="B344" t="s">
        <v>346</v>
      </c>
      <c r="C344" t="s">
        <v>15</v>
      </c>
      <c r="D344">
        <v>3000</v>
      </c>
      <c r="E344" t="s">
        <v>85</v>
      </c>
      <c r="F344">
        <v>0.53300000000000003</v>
      </c>
      <c r="G344" t="s">
        <v>86</v>
      </c>
      <c r="O344" t="str">
        <f>IFERROR(AVERAGEIF(H344:N344,"&gt;0"),"")</f>
        <v/>
      </c>
      <c r="R344">
        <f>IF(H344=0,0,(H344-$P344))</f>
        <v>0</v>
      </c>
      <c r="S344">
        <f>IF(I344=0,0,(I344-$P344))</f>
        <v>0</v>
      </c>
      <c r="T344">
        <f>IF(J344=0,0,(J344-$P344))</f>
        <v>0</v>
      </c>
      <c r="U344">
        <f>IF(K344=0,0,(K344-$P344))</f>
        <v>0</v>
      </c>
      <c r="V344">
        <f>IF(L344=0,0,(L344-$P344))</f>
        <v>0</v>
      </c>
      <c r="W344">
        <f>IF(M344=0,0,(M344-$P344))</f>
        <v>0</v>
      </c>
      <c r="X344">
        <f>IF(N344=0,0,(N344-$P344))</f>
        <v>0</v>
      </c>
      <c r="Y344">
        <f>IFERROR(IF(O344=0,0,(O344-$P344)),0)</f>
        <v>0</v>
      </c>
      <c r="AA344">
        <f t="shared" si="94"/>
        <v>0</v>
      </c>
      <c r="AB344">
        <f t="shared" si="103"/>
        <v>0</v>
      </c>
      <c r="AC344">
        <f t="shared" si="104"/>
        <v>0</v>
      </c>
      <c r="AD344">
        <f t="shared" si="105"/>
        <v>0</v>
      </c>
      <c r="AE344">
        <f t="shared" si="106"/>
        <v>0</v>
      </c>
      <c r="AF344">
        <f t="shared" si="107"/>
        <v>0</v>
      </c>
      <c r="AG344">
        <f t="shared" si="108"/>
        <v>0</v>
      </c>
      <c r="AH344">
        <f t="shared" si="109"/>
        <v>0</v>
      </c>
      <c r="AJ344" s="4" t="e">
        <f t="shared" si="95"/>
        <v>#DIV/0!</v>
      </c>
      <c r="AK344" s="4" t="e">
        <f t="shared" si="96"/>
        <v>#DIV/0!</v>
      </c>
      <c r="AL344" s="4" t="e">
        <f t="shared" si="97"/>
        <v>#DIV/0!</v>
      </c>
      <c r="AM344" s="4" t="e">
        <f t="shared" si="98"/>
        <v>#DIV/0!</v>
      </c>
      <c r="AN344" s="4" t="e">
        <f t="shared" si="99"/>
        <v>#DIV/0!</v>
      </c>
      <c r="AO344" s="4" t="e">
        <f t="shared" si="100"/>
        <v>#DIV/0!</v>
      </c>
      <c r="AP344" s="4" t="e">
        <f t="shared" si="101"/>
        <v>#DIV/0!</v>
      </c>
      <c r="AQ344" s="4" t="e">
        <f t="shared" si="102"/>
        <v>#DIV/0!</v>
      </c>
    </row>
    <row r="345" spans="1:43">
      <c r="A345">
        <v>291</v>
      </c>
      <c r="B345" t="s">
        <v>349</v>
      </c>
      <c r="C345" t="s">
        <v>25</v>
      </c>
      <c r="D345">
        <v>3000</v>
      </c>
      <c r="E345" t="s">
        <v>42</v>
      </c>
      <c r="F345">
        <v>2.2250000000000001</v>
      </c>
      <c r="G345" t="s">
        <v>43</v>
      </c>
      <c r="L345">
        <v>1.23</v>
      </c>
      <c r="M345">
        <v>0.87</v>
      </c>
      <c r="O345">
        <f>IFERROR(AVERAGEIF(H345:N345,"&gt;0"),"")</f>
        <v>1.05</v>
      </c>
      <c r="R345">
        <f>IF(H345=0,0,(H345-$P345))</f>
        <v>0</v>
      </c>
      <c r="S345">
        <f>IF(I345=0,0,(I345-$P345))</f>
        <v>0</v>
      </c>
      <c r="T345">
        <f>IF(J345=0,0,(J345-$P345))</f>
        <v>0</v>
      </c>
      <c r="U345">
        <f>IF(K345=0,0,(K345-$P345))</f>
        <v>0</v>
      </c>
      <c r="V345">
        <f>IF(L345=0,0,(L345-$P345))</f>
        <v>1.23</v>
      </c>
      <c r="W345">
        <f>IF(M345=0,0,(M345-$P345))</f>
        <v>0.87</v>
      </c>
      <c r="X345">
        <f>IF(N345=0,0,(N345-$P345))</f>
        <v>0</v>
      </c>
      <c r="Y345">
        <f>IFERROR(IF(O345=0,0,(O345-$P345)),0)</f>
        <v>1.05</v>
      </c>
      <c r="AA345">
        <f t="shared" si="94"/>
        <v>0</v>
      </c>
      <c r="AB345">
        <f t="shared" si="103"/>
        <v>0</v>
      </c>
      <c r="AC345">
        <f t="shared" si="104"/>
        <v>0</v>
      </c>
      <c r="AD345">
        <f t="shared" si="105"/>
        <v>0</v>
      </c>
      <c r="AE345">
        <f t="shared" si="106"/>
        <v>1.23</v>
      </c>
      <c r="AF345">
        <f t="shared" si="107"/>
        <v>0.87</v>
      </c>
      <c r="AG345">
        <f t="shared" si="108"/>
        <v>0</v>
      </c>
      <c r="AH345">
        <f t="shared" si="109"/>
        <v>1.05</v>
      </c>
      <c r="AJ345" s="4" t="e">
        <f t="shared" si="95"/>
        <v>#DIV/0!</v>
      </c>
      <c r="AK345" s="4" t="e">
        <f t="shared" si="96"/>
        <v>#DIV/0!</v>
      </c>
      <c r="AL345" s="4" t="e">
        <f t="shared" si="97"/>
        <v>#DIV/0!</v>
      </c>
      <c r="AM345" s="4" t="e">
        <f t="shared" si="98"/>
        <v>#DIV/0!</v>
      </c>
      <c r="AN345" s="4" t="e">
        <f t="shared" si="99"/>
        <v>#DIV/0!</v>
      </c>
      <c r="AO345" s="4" t="e">
        <f t="shared" si="100"/>
        <v>#DIV/0!</v>
      </c>
      <c r="AP345" s="4" t="e">
        <f t="shared" si="101"/>
        <v>#DIV/0!</v>
      </c>
      <c r="AQ345" s="4" t="e">
        <f t="shared" si="102"/>
        <v>#DIV/0!</v>
      </c>
    </row>
    <row r="346" spans="1:43">
      <c r="A346">
        <v>292</v>
      </c>
      <c r="B346" t="s">
        <v>350</v>
      </c>
      <c r="C346" t="s">
        <v>25</v>
      </c>
      <c r="D346">
        <v>3000</v>
      </c>
      <c r="E346" t="s">
        <v>19</v>
      </c>
      <c r="F346">
        <v>0</v>
      </c>
      <c r="G346" t="s">
        <v>20</v>
      </c>
      <c r="O346" t="str">
        <f>IFERROR(AVERAGEIF(H346:N346,"&gt;0"),"")</f>
        <v/>
      </c>
      <c r="R346">
        <f>IF(H346=0,0,(H346-$P346))</f>
        <v>0</v>
      </c>
      <c r="S346">
        <f>IF(I346=0,0,(I346-$P346))</f>
        <v>0</v>
      </c>
      <c r="T346">
        <f>IF(J346=0,0,(J346-$P346))</f>
        <v>0</v>
      </c>
      <c r="U346">
        <f>IF(K346=0,0,(K346-$P346))</f>
        <v>0</v>
      </c>
      <c r="V346">
        <f>IF(L346=0,0,(L346-$P346))</f>
        <v>0</v>
      </c>
      <c r="W346">
        <f>IF(M346=0,0,(M346-$P346))</f>
        <v>0</v>
      </c>
      <c r="X346">
        <f>IF(N346=0,0,(N346-$P346))</f>
        <v>0</v>
      </c>
      <c r="Y346">
        <f>IFERROR(IF(O346=0,0,(O346-$P346)),0)</f>
        <v>0</v>
      </c>
      <c r="AA346">
        <f t="shared" si="94"/>
        <v>0</v>
      </c>
      <c r="AB346">
        <f t="shared" si="103"/>
        <v>0</v>
      </c>
      <c r="AC346">
        <f t="shared" si="104"/>
        <v>0</v>
      </c>
      <c r="AD346">
        <f t="shared" si="105"/>
        <v>0</v>
      </c>
      <c r="AE346">
        <f t="shared" si="106"/>
        <v>0</v>
      </c>
      <c r="AF346">
        <f t="shared" si="107"/>
        <v>0</v>
      </c>
      <c r="AG346">
        <f t="shared" si="108"/>
        <v>0</v>
      </c>
      <c r="AH346">
        <f t="shared" si="109"/>
        <v>0</v>
      </c>
      <c r="AJ346" s="4" t="e">
        <f t="shared" si="95"/>
        <v>#DIV/0!</v>
      </c>
      <c r="AK346" s="4" t="e">
        <f t="shared" si="96"/>
        <v>#DIV/0!</v>
      </c>
      <c r="AL346" s="4" t="e">
        <f t="shared" si="97"/>
        <v>#DIV/0!</v>
      </c>
      <c r="AM346" s="4" t="e">
        <f t="shared" si="98"/>
        <v>#DIV/0!</v>
      </c>
      <c r="AN346" s="4" t="e">
        <f t="shared" si="99"/>
        <v>#DIV/0!</v>
      </c>
      <c r="AO346" s="4" t="e">
        <f t="shared" si="100"/>
        <v>#DIV/0!</v>
      </c>
      <c r="AP346" s="4" t="e">
        <f t="shared" si="101"/>
        <v>#DIV/0!</v>
      </c>
      <c r="AQ346" s="4" t="e">
        <f t="shared" si="102"/>
        <v>#DIV/0!</v>
      </c>
    </row>
    <row r="347" spans="1:43">
      <c r="A347">
        <v>295</v>
      </c>
      <c r="B347" t="s">
        <v>353</v>
      </c>
      <c r="C347" t="s">
        <v>15</v>
      </c>
      <c r="D347">
        <v>3000</v>
      </c>
      <c r="E347" t="s">
        <v>85</v>
      </c>
      <c r="F347">
        <v>0.4</v>
      </c>
      <c r="G347" t="s">
        <v>109</v>
      </c>
      <c r="O347" t="str">
        <f>IFERROR(AVERAGEIF(H347:N347,"&gt;0"),"")</f>
        <v/>
      </c>
      <c r="R347">
        <f>IF(H347=0,0,(H347-$P347))</f>
        <v>0</v>
      </c>
      <c r="S347">
        <f>IF(I347=0,0,(I347-$P347))</f>
        <v>0</v>
      </c>
      <c r="T347">
        <f>IF(J347=0,0,(J347-$P347))</f>
        <v>0</v>
      </c>
      <c r="U347">
        <f>IF(K347=0,0,(K347-$P347))</f>
        <v>0</v>
      </c>
      <c r="V347">
        <f>IF(L347=0,0,(L347-$P347))</f>
        <v>0</v>
      </c>
      <c r="W347">
        <f>IF(M347=0,0,(M347-$P347))</f>
        <v>0</v>
      </c>
      <c r="X347">
        <f>IF(N347=0,0,(N347-$P347))</f>
        <v>0</v>
      </c>
      <c r="Y347">
        <f>IFERROR(IF(O347=0,0,(O347-$P347)),0)</f>
        <v>0</v>
      </c>
      <c r="AA347">
        <f t="shared" si="94"/>
        <v>0</v>
      </c>
      <c r="AB347">
        <f t="shared" si="103"/>
        <v>0</v>
      </c>
      <c r="AC347">
        <f t="shared" si="104"/>
        <v>0</v>
      </c>
      <c r="AD347">
        <f t="shared" si="105"/>
        <v>0</v>
      </c>
      <c r="AE347">
        <f t="shared" si="106"/>
        <v>0</v>
      </c>
      <c r="AF347">
        <f t="shared" si="107"/>
        <v>0</v>
      </c>
      <c r="AG347">
        <f t="shared" si="108"/>
        <v>0</v>
      </c>
      <c r="AH347">
        <f t="shared" si="109"/>
        <v>0</v>
      </c>
      <c r="AJ347" s="4" t="e">
        <f t="shared" si="95"/>
        <v>#DIV/0!</v>
      </c>
      <c r="AK347" s="4" t="e">
        <f t="shared" si="96"/>
        <v>#DIV/0!</v>
      </c>
      <c r="AL347" s="4" t="e">
        <f t="shared" si="97"/>
        <v>#DIV/0!</v>
      </c>
      <c r="AM347" s="4" t="e">
        <f t="shared" si="98"/>
        <v>#DIV/0!</v>
      </c>
      <c r="AN347" s="4" t="e">
        <f t="shared" si="99"/>
        <v>#DIV/0!</v>
      </c>
      <c r="AO347" s="4" t="e">
        <f t="shared" si="100"/>
        <v>#DIV/0!</v>
      </c>
      <c r="AP347" s="4" t="e">
        <f t="shared" si="101"/>
        <v>#DIV/0!</v>
      </c>
      <c r="AQ347" s="4" t="e">
        <f t="shared" si="102"/>
        <v>#DIV/0!</v>
      </c>
    </row>
    <row r="348" spans="1:43">
      <c r="A348">
        <v>296</v>
      </c>
      <c r="B348" t="s">
        <v>354</v>
      </c>
      <c r="C348" t="s">
        <v>25</v>
      </c>
      <c r="D348">
        <v>3000</v>
      </c>
      <c r="E348" t="s">
        <v>22</v>
      </c>
      <c r="F348">
        <v>1.4750000000000001</v>
      </c>
      <c r="G348" t="s">
        <v>56</v>
      </c>
      <c r="I348">
        <v>3.2</v>
      </c>
      <c r="J348">
        <v>2.4500000000000002</v>
      </c>
      <c r="K348">
        <v>3.2</v>
      </c>
      <c r="L348">
        <v>1.02</v>
      </c>
      <c r="M348">
        <v>0.42</v>
      </c>
      <c r="N348">
        <v>1.8220000000000001</v>
      </c>
      <c r="O348">
        <f>IFERROR(AVERAGEIF(H348:N348,"&gt;0"),"")</f>
        <v>2.0186666666666668</v>
      </c>
      <c r="R348">
        <f>IF(H348=0,0,(H348-$P348))</f>
        <v>0</v>
      </c>
      <c r="S348">
        <f>IF(I348=0,0,(I348-$P348))</f>
        <v>3.2</v>
      </c>
      <c r="T348">
        <f>IF(J348=0,0,(J348-$P348))</f>
        <v>2.4500000000000002</v>
      </c>
      <c r="U348">
        <f>IF(K348=0,0,(K348-$P348))</f>
        <v>3.2</v>
      </c>
      <c r="V348">
        <f>IF(L348=0,0,(L348-$P348))</f>
        <v>1.02</v>
      </c>
      <c r="W348">
        <f>IF(M348=0,0,(M348-$P348))</f>
        <v>0.42</v>
      </c>
      <c r="X348">
        <f>IF(N348=0,0,(N348-$P348))</f>
        <v>1.8220000000000001</v>
      </c>
      <c r="Y348">
        <f>IFERROR(IF(O348=0,0,(O348-$P348)),0)</f>
        <v>2.0186666666666668</v>
      </c>
      <c r="AA348">
        <f t="shared" si="94"/>
        <v>0</v>
      </c>
      <c r="AB348">
        <f t="shared" si="103"/>
        <v>3.2</v>
      </c>
      <c r="AC348">
        <f t="shared" si="104"/>
        <v>2.4500000000000002</v>
      </c>
      <c r="AD348">
        <f t="shared" si="105"/>
        <v>3.2</v>
      </c>
      <c r="AE348">
        <f t="shared" si="106"/>
        <v>1.02</v>
      </c>
      <c r="AF348">
        <f t="shared" si="107"/>
        <v>0.42</v>
      </c>
      <c r="AG348">
        <f t="shared" si="108"/>
        <v>1.8220000000000001</v>
      </c>
      <c r="AH348">
        <f t="shared" si="109"/>
        <v>2.0186666666666668</v>
      </c>
      <c r="AJ348" s="4" t="e">
        <f t="shared" si="95"/>
        <v>#DIV/0!</v>
      </c>
      <c r="AK348" s="4" t="e">
        <f t="shared" si="96"/>
        <v>#DIV/0!</v>
      </c>
      <c r="AL348" s="4" t="e">
        <f t="shared" si="97"/>
        <v>#DIV/0!</v>
      </c>
      <c r="AM348" s="4" t="e">
        <f t="shared" si="98"/>
        <v>#DIV/0!</v>
      </c>
      <c r="AN348" s="4" t="e">
        <f t="shared" si="99"/>
        <v>#DIV/0!</v>
      </c>
      <c r="AO348" s="4" t="e">
        <f t="shared" si="100"/>
        <v>#DIV/0!</v>
      </c>
      <c r="AP348" s="4" t="e">
        <f t="shared" si="101"/>
        <v>#DIV/0!</v>
      </c>
      <c r="AQ348" s="4" t="e">
        <f t="shared" si="102"/>
        <v>#DIV/0!</v>
      </c>
    </row>
    <row r="349" spans="1:43">
      <c r="A349">
        <v>297</v>
      </c>
      <c r="B349" t="s">
        <v>355</v>
      </c>
      <c r="C349" t="s">
        <v>15</v>
      </c>
      <c r="D349">
        <v>3000</v>
      </c>
      <c r="E349" t="s">
        <v>22</v>
      </c>
      <c r="F349">
        <v>0</v>
      </c>
      <c r="G349" t="s">
        <v>23</v>
      </c>
      <c r="I349">
        <v>4.4000000000000004</v>
      </c>
      <c r="K349">
        <v>5.0999999999999996</v>
      </c>
      <c r="M349">
        <v>0.03</v>
      </c>
      <c r="N349">
        <v>1.921</v>
      </c>
      <c r="O349">
        <f>IFERROR(AVERAGEIF(H349:N349,"&gt;0"),"")</f>
        <v>2.8627499999999997</v>
      </c>
      <c r="R349">
        <f>IF(H349=0,0,(H349-$P349))</f>
        <v>0</v>
      </c>
      <c r="S349">
        <f>IF(I349=0,0,(I349-$P349))</f>
        <v>4.4000000000000004</v>
      </c>
      <c r="T349">
        <f>IF(J349=0,0,(J349-$P349))</f>
        <v>0</v>
      </c>
      <c r="U349">
        <f>IF(K349=0,0,(K349-$P349))</f>
        <v>5.0999999999999996</v>
      </c>
      <c r="V349">
        <f>IF(L349=0,0,(L349-$P349))</f>
        <v>0</v>
      </c>
      <c r="W349">
        <f>IF(M349=0,0,(M349-$P349))</f>
        <v>0.03</v>
      </c>
      <c r="X349">
        <f>IF(N349=0,0,(N349-$P349))</f>
        <v>1.921</v>
      </c>
      <c r="Y349">
        <f>IFERROR(IF(O349=0,0,(O349-$P349)),0)</f>
        <v>2.8627499999999997</v>
      </c>
      <c r="AA349">
        <f t="shared" si="94"/>
        <v>0</v>
      </c>
      <c r="AB349">
        <f t="shared" si="103"/>
        <v>4.4000000000000004</v>
      </c>
      <c r="AC349">
        <f t="shared" si="104"/>
        <v>0</v>
      </c>
      <c r="AD349">
        <f t="shared" si="105"/>
        <v>5.0999999999999996</v>
      </c>
      <c r="AE349">
        <f t="shared" si="106"/>
        <v>0</v>
      </c>
      <c r="AF349">
        <f t="shared" si="107"/>
        <v>0.03</v>
      </c>
      <c r="AG349">
        <f t="shared" si="108"/>
        <v>1.921</v>
      </c>
      <c r="AH349">
        <f t="shared" si="109"/>
        <v>2.8627499999999997</v>
      </c>
      <c r="AJ349" s="4" t="e">
        <f t="shared" si="95"/>
        <v>#DIV/0!</v>
      </c>
      <c r="AK349" s="4" t="e">
        <f t="shared" si="96"/>
        <v>#DIV/0!</v>
      </c>
      <c r="AL349" s="4" t="e">
        <f t="shared" si="97"/>
        <v>#DIV/0!</v>
      </c>
      <c r="AM349" s="4" t="e">
        <f t="shared" si="98"/>
        <v>#DIV/0!</v>
      </c>
      <c r="AN349" s="4" t="e">
        <f t="shared" si="99"/>
        <v>#DIV/0!</v>
      </c>
      <c r="AO349" s="4" t="e">
        <f t="shared" si="100"/>
        <v>#DIV/0!</v>
      </c>
      <c r="AP349" s="4" t="e">
        <f t="shared" si="101"/>
        <v>#DIV/0!</v>
      </c>
      <c r="AQ349" s="4" t="e">
        <f t="shared" si="102"/>
        <v>#DIV/0!</v>
      </c>
    </row>
    <row r="350" spans="1:43">
      <c r="A350">
        <v>301</v>
      </c>
      <c r="B350" t="s">
        <v>359</v>
      </c>
      <c r="C350" t="s">
        <v>15</v>
      </c>
      <c r="D350">
        <v>3000</v>
      </c>
      <c r="E350" t="s">
        <v>42</v>
      </c>
      <c r="F350">
        <v>0.82499999999999996</v>
      </c>
      <c r="G350" t="s">
        <v>58</v>
      </c>
      <c r="I350">
        <v>3.1</v>
      </c>
      <c r="K350">
        <v>2.6</v>
      </c>
      <c r="M350">
        <v>0.33</v>
      </c>
      <c r="N350">
        <v>3.6059999999999999</v>
      </c>
      <c r="O350">
        <f>IFERROR(AVERAGEIF(H350:N350,"&gt;0"),"")</f>
        <v>2.4089999999999998</v>
      </c>
      <c r="R350">
        <f>IF(H350=0,0,(H350-$P350))</f>
        <v>0</v>
      </c>
      <c r="S350">
        <f>IF(I350=0,0,(I350-$P350))</f>
        <v>3.1</v>
      </c>
      <c r="T350">
        <f>IF(J350=0,0,(J350-$P350))</f>
        <v>0</v>
      </c>
      <c r="U350">
        <f>IF(K350=0,0,(K350-$P350))</f>
        <v>2.6</v>
      </c>
      <c r="V350">
        <f>IF(L350=0,0,(L350-$P350))</f>
        <v>0</v>
      </c>
      <c r="W350">
        <f>IF(M350=0,0,(M350-$P350))</f>
        <v>0.33</v>
      </c>
      <c r="X350">
        <f>IF(N350=0,0,(N350-$P350))</f>
        <v>3.6059999999999999</v>
      </c>
      <c r="Y350">
        <f>IFERROR(IF(O350=0,0,(O350-$P350)),0)</f>
        <v>2.4089999999999998</v>
      </c>
      <c r="AA350">
        <f t="shared" si="94"/>
        <v>0</v>
      </c>
      <c r="AB350">
        <f t="shared" si="103"/>
        <v>3.1</v>
      </c>
      <c r="AC350">
        <f t="shared" si="104"/>
        <v>0</v>
      </c>
      <c r="AD350">
        <f t="shared" si="105"/>
        <v>2.6</v>
      </c>
      <c r="AE350">
        <f t="shared" si="106"/>
        <v>0</v>
      </c>
      <c r="AF350">
        <f t="shared" si="107"/>
        <v>0.33</v>
      </c>
      <c r="AG350">
        <f t="shared" si="108"/>
        <v>3.6059999999999999</v>
      </c>
      <c r="AH350">
        <f t="shared" si="109"/>
        <v>2.4089999999999998</v>
      </c>
      <c r="AJ350" s="4" t="e">
        <f t="shared" si="95"/>
        <v>#DIV/0!</v>
      </c>
      <c r="AK350" s="4" t="e">
        <f t="shared" si="96"/>
        <v>#DIV/0!</v>
      </c>
      <c r="AL350" s="4" t="e">
        <f t="shared" si="97"/>
        <v>#DIV/0!</v>
      </c>
      <c r="AM350" s="4" t="e">
        <f t="shared" si="98"/>
        <v>#DIV/0!</v>
      </c>
      <c r="AN350" s="4" t="e">
        <f t="shared" si="99"/>
        <v>#DIV/0!</v>
      </c>
      <c r="AO350" s="4" t="e">
        <f t="shared" si="100"/>
        <v>#DIV/0!</v>
      </c>
      <c r="AP350" s="4" t="e">
        <f t="shared" si="101"/>
        <v>#DIV/0!</v>
      </c>
      <c r="AQ350" s="4" t="e">
        <f t="shared" si="102"/>
        <v>#DIV/0!</v>
      </c>
    </row>
    <row r="351" spans="1:43">
      <c r="A351">
        <v>303</v>
      </c>
      <c r="B351" t="s">
        <v>361</v>
      </c>
      <c r="C351" t="s">
        <v>25</v>
      </c>
      <c r="D351">
        <v>3000</v>
      </c>
      <c r="E351" t="s">
        <v>85</v>
      </c>
      <c r="F351">
        <v>3.7</v>
      </c>
      <c r="G351" t="s">
        <v>109</v>
      </c>
      <c r="O351" t="str">
        <f>IFERROR(AVERAGEIF(H351:N351,"&gt;0"),"")</f>
        <v/>
      </c>
      <c r="R351">
        <f>IF(H351=0,0,(H351-$P351))</f>
        <v>0</v>
      </c>
      <c r="S351">
        <f>IF(I351=0,0,(I351-$P351))</f>
        <v>0</v>
      </c>
      <c r="T351">
        <f>IF(J351=0,0,(J351-$P351))</f>
        <v>0</v>
      </c>
      <c r="U351">
        <f>IF(K351=0,0,(K351-$P351))</f>
        <v>0</v>
      </c>
      <c r="V351">
        <f>IF(L351=0,0,(L351-$P351))</f>
        <v>0</v>
      </c>
      <c r="W351">
        <f>IF(M351=0,0,(M351-$P351))</f>
        <v>0</v>
      </c>
      <c r="X351">
        <f>IF(N351=0,0,(N351-$P351))</f>
        <v>0</v>
      </c>
      <c r="Y351">
        <f>IFERROR(IF(O351=0,0,(O351-$P351)),0)</f>
        <v>0</v>
      </c>
      <c r="AA351">
        <f t="shared" si="94"/>
        <v>0</v>
      </c>
      <c r="AB351">
        <f t="shared" si="103"/>
        <v>0</v>
      </c>
      <c r="AC351">
        <f t="shared" si="104"/>
        <v>0</v>
      </c>
      <c r="AD351">
        <f t="shared" si="105"/>
        <v>0</v>
      </c>
      <c r="AE351">
        <f t="shared" si="106"/>
        <v>0</v>
      </c>
      <c r="AF351">
        <f t="shared" si="107"/>
        <v>0</v>
      </c>
      <c r="AG351">
        <f t="shared" si="108"/>
        <v>0</v>
      </c>
      <c r="AH351">
        <f t="shared" si="109"/>
        <v>0</v>
      </c>
      <c r="AJ351" s="4" t="e">
        <f t="shared" si="95"/>
        <v>#DIV/0!</v>
      </c>
      <c r="AK351" s="4" t="e">
        <f t="shared" si="96"/>
        <v>#DIV/0!</v>
      </c>
      <c r="AL351" s="4" t="e">
        <f t="shared" si="97"/>
        <v>#DIV/0!</v>
      </c>
      <c r="AM351" s="4" t="e">
        <f t="shared" si="98"/>
        <v>#DIV/0!</v>
      </c>
      <c r="AN351" s="4" t="e">
        <f t="shared" si="99"/>
        <v>#DIV/0!</v>
      </c>
      <c r="AO351" s="4" t="e">
        <f t="shared" si="100"/>
        <v>#DIV/0!</v>
      </c>
      <c r="AP351" s="4" t="e">
        <f t="shared" si="101"/>
        <v>#DIV/0!</v>
      </c>
      <c r="AQ351" s="4" t="e">
        <f t="shared" si="102"/>
        <v>#DIV/0!</v>
      </c>
    </row>
    <row r="352" spans="1:43">
      <c r="A352">
        <v>305</v>
      </c>
      <c r="B352" t="s">
        <v>363</v>
      </c>
      <c r="C352" t="s">
        <v>15</v>
      </c>
      <c r="D352">
        <v>3000</v>
      </c>
      <c r="E352" t="s">
        <v>34</v>
      </c>
      <c r="F352">
        <v>0</v>
      </c>
      <c r="G352" t="s">
        <v>35</v>
      </c>
      <c r="O352" t="str">
        <f>IFERROR(AVERAGEIF(H352:N352,"&gt;0"),"")</f>
        <v/>
      </c>
      <c r="R352">
        <f>IF(H352=0,0,(H352-$P352))</f>
        <v>0</v>
      </c>
      <c r="S352">
        <f>IF(I352=0,0,(I352-$P352))</f>
        <v>0</v>
      </c>
      <c r="T352">
        <f>IF(J352=0,0,(J352-$P352))</f>
        <v>0</v>
      </c>
      <c r="U352">
        <f>IF(K352=0,0,(K352-$P352))</f>
        <v>0</v>
      </c>
      <c r="V352">
        <f>IF(L352=0,0,(L352-$P352))</f>
        <v>0</v>
      </c>
      <c r="W352">
        <f>IF(M352=0,0,(M352-$P352))</f>
        <v>0</v>
      </c>
      <c r="X352">
        <f>IF(N352=0,0,(N352-$P352))</f>
        <v>0</v>
      </c>
      <c r="Y352">
        <f>IFERROR(IF(O352=0,0,(O352-$P352)),0)</f>
        <v>0</v>
      </c>
      <c r="AA352">
        <f t="shared" si="94"/>
        <v>0</v>
      </c>
      <c r="AB352">
        <f t="shared" si="103"/>
        <v>0</v>
      </c>
      <c r="AC352">
        <f t="shared" si="104"/>
        <v>0</v>
      </c>
      <c r="AD352">
        <f t="shared" si="105"/>
        <v>0</v>
      </c>
      <c r="AE352">
        <f t="shared" si="106"/>
        <v>0</v>
      </c>
      <c r="AF352">
        <f t="shared" si="107"/>
        <v>0</v>
      </c>
      <c r="AG352">
        <f t="shared" si="108"/>
        <v>0</v>
      </c>
      <c r="AH352">
        <f t="shared" si="109"/>
        <v>0</v>
      </c>
      <c r="AJ352" s="4" t="e">
        <f t="shared" si="95"/>
        <v>#DIV/0!</v>
      </c>
      <c r="AK352" s="4" t="e">
        <f t="shared" si="96"/>
        <v>#DIV/0!</v>
      </c>
      <c r="AL352" s="4" t="e">
        <f t="shared" si="97"/>
        <v>#DIV/0!</v>
      </c>
      <c r="AM352" s="4" t="e">
        <f t="shared" si="98"/>
        <v>#DIV/0!</v>
      </c>
      <c r="AN352" s="4" t="e">
        <f t="shared" si="99"/>
        <v>#DIV/0!</v>
      </c>
      <c r="AO352" s="4" t="e">
        <f t="shared" si="100"/>
        <v>#DIV/0!</v>
      </c>
      <c r="AP352" s="4" t="e">
        <f t="shared" si="101"/>
        <v>#DIV/0!</v>
      </c>
      <c r="AQ352" s="4" t="e">
        <f t="shared" si="102"/>
        <v>#DIV/0!</v>
      </c>
    </row>
    <row r="353" spans="1:43">
      <c r="A353">
        <v>309</v>
      </c>
      <c r="B353" t="s">
        <v>367</v>
      </c>
      <c r="C353" t="s">
        <v>15</v>
      </c>
      <c r="D353">
        <v>3000</v>
      </c>
      <c r="E353" t="s">
        <v>42</v>
      </c>
      <c r="F353">
        <v>1.8</v>
      </c>
      <c r="G353" t="s">
        <v>58</v>
      </c>
      <c r="I353">
        <v>2.6</v>
      </c>
      <c r="J353">
        <v>4.43</v>
      </c>
      <c r="K353">
        <v>3.3</v>
      </c>
      <c r="L353">
        <v>2.34</v>
      </c>
      <c r="M353">
        <v>2.5499999999999998</v>
      </c>
      <c r="N353">
        <v>3.8820000000000001</v>
      </c>
      <c r="O353">
        <f>IFERROR(AVERAGEIF(H353:N353,"&gt;0"),"")</f>
        <v>3.1836666666666669</v>
      </c>
      <c r="R353">
        <f>IF(H353=0,0,(H353-$P353))</f>
        <v>0</v>
      </c>
      <c r="S353">
        <f>IF(I353=0,0,(I353-$P353))</f>
        <v>2.6</v>
      </c>
      <c r="T353">
        <f>IF(J353=0,0,(J353-$P353))</f>
        <v>4.43</v>
      </c>
      <c r="U353">
        <f>IF(K353=0,0,(K353-$P353))</f>
        <v>3.3</v>
      </c>
      <c r="V353">
        <f>IF(L353=0,0,(L353-$P353))</f>
        <v>2.34</v>
      </c>
      <c r="W353">
        <f>IF(M353=0,0,(M353-$P353))</f>
        <v>2.5499999999999998</v>
      </c>
      <c r="X353">
        <f>IF(N353=0,0,(N353-$P353))</f>
        <v>3.8820000000000001</v>
      </c>
      <c r="Y353">
        <f>IFERROR(IF(O353=0,0,(O353-$P353)),0)</f>
        <v>3.1836666666666669</v>
      </c>
      <c r="AA353">
        <f t="shared" si="94"/>
        <v>0</v>
      </c>
      <c r="AB353">
        <f t="shared" si="103"/>
        <v>2.6</v>
      </c>
      <c r="AC353">
        <f t="shared" si="104"/>
        <v>4.43</v>
      </c>
      <c r="AD353">
        <f t="shared" si="105"/>
        <v>3.3</v>
      </c>
      <c r="AE353">
        <f t="shared" si="106"/>
        <v>2.34</v>
      </c>
      <c r="AF353">
        <f t="shared" si="107"/>
        <v>2.5499999999999998</v>
      </c>
      <c r="AG353">
        <f t="shared" si="108"/>
        <v>3.8820000000000001</v>
      </c>
      <c r="AH353">
        <f t="shared" si="109"/>
        <v>3.1836666666666669</v>
      </c>
      <c r="AJ353" s="4" t="e">
        <f t="shared" si="95"/>
        <v>#DIV/0!</v>
      </c>
      <c r="AK353" s="4" t="e">
        <f t="shared" si="96"/>
        <v>#DIV/0!</v>
      </c>
      <c r="AL353" s="4" t="e">
        <f t="shared" si="97"/>
        <v>#DIV/0!</v>
      </c>
      <c r="AM353" s="4" t="e">
        <f t="shared" si="98"/>
        <v>#DIV/0!</v>
      </c>
      <c r="AN353" s="4" t="e">
        <f t="shared" si="99"/>
        <v>#DIV/0!</v>
      </c>
      <c r="AO353" s="4" t="e">
        <f t="shared" si="100"/>
        <v>#DIV/0!</v>
      </c>
      <c r="AP353" s="4" t="e">
        <f t="shared" si="101"/>
        <v>#DIV/0!</v>
      </c>
      <c r="AQ353" s="4" t="e">
        <f t="shared" si="102"/>
        <v>#DIV/0!</v>
      </c>
    </row>
    <row r="354" spans="1:43">
      <c r="A354">
        <v>310</v>
      </c>
      <c r="B354" t="s">
        <v>368</v>
      </c>
      <c r="C354" t="s">
        <v>15</v>
      </c>
      <c r="D354">
        <v>3000</v>
      </c>
      <c r="E354" t="s">
        <v>27</v>
      </c>
      <c r="F354">
        <v>6.367</v>
      </c>
      <c r="G354" t="s">
        <v>37</v>
      </c>
      <c r="H354">
        <v>6.5</v>
      </c>
      <c r="I354">
        <v>5</v>
      </c>
      <c r="J354">
        <v>3.97</v>
      </c>
      <c r="L354">
        <v>5.34</v>
      </c>
      <c r="M354">
        <v>6.95</v>
      </c>
      <c r="O354">
        <f>IFERROR(AVERAGEIF(H354:N354,"&gt;0"),"")</f>
        <v>5.5520000000000005</v>
      </c>
      <c r="R354">
        <f>IF(H354=0,0,(H354-$P354))</f>
        <v>6.5</v>
      </c>
      <c r="S354">
        <f>IF(I354=0,0,(I354-$P354))</f>
        <v>5</v>
      </c>
      <c r="T354">
        <f>IF(J354=0,0,(J354-$P354))</f>
        <v>3.97</v>
      </c>
      <c r="U354">
        <f>IF(K354=0,0,(K354-$P354))</f>
        <v>0</v>
      </c>
      <c r="V354">
        <f>IF(L354=0,0,(L354-$P354))</f>
        <v>5.34</v>
      </c>
      <c r="W354">
        <f>IF(M354=0,0,(M354-$P354))</f>
        <v>6.95</v>
      </c>
      <c r="X354">
        <f>IF(N354=0,0,(N354-$P354))</f>
        <v>0</v>
      </c>
      <c r="Y354">
        <f>IFERROR(IF(O354=0,0,(O354-$P354)),0)</f>
        <v>5.5520000000000005</v>
      </c>
      <c r="AA354">
        <f t="shared" si="94"/>
        <v>6.5</v>
      </c>
      <c r="AB354">
        <f t="shared" si="103"/>
        <v>5</v>
      </c>
      <c r="AC354">
        <f t="shared" si="104"/>
        <v>3.97</v>
      </c>
      <c r="AD354">
        <f t="shared" si="105"/>
        <v>0</v>
      </c>
      <c r="AE354">
        <f t="shared" si="106"/>
        <v>5.34</v>
      </c>
      <c r="AF354">
        <f t="shared" si="107"/>
        <v>6.95</v>
      </c>
      <c r="AG354">
        <f t="shared" si="108"/>
        <v>0</v>
      </c>
      <c r="AH354">
        <f t="shared" si="109"/>
        <v>5.5520000000000005</v>
      </c>
      <c r="AJ354" s="4" t="e">
        <f t="shared" si="95"/>
        <v>#DIV/0!</v>
      </c>
      <c r="AK354" s="4" t="e">
        <f t="shared" si="96"/>
        <v>#DIV/0!</v>
      </c>
      <c r="AL354" s="4" t="e">
        <f t="shared" si="97"/>
        <v>#DIV/0!</v>
      </c>
      <c r="AM354" s="4" t="e">
        <f t="shared" si="98"/>
        <v>#DIV/0!</v>
      </c>
      <c r="AN354" s="4" t="e">
        <f t="shared" si="99"/>
        <v>#DIV/0!</v>
      </c>
      <c r="AO354" s="4" t="e">
        <f t="shared" si="100"/>
        <v>#DIV/0!</v>
      </c>
      <c r="AP354" s="4" t="e">
        <f t="shared" si="101"/>
        <v>#DIV/0!</v>
      </c>
      <c r="AQ354" s="4" t="e">
        <f t="shared" si="102"/>
        <v>#DIV/0!</v>
      </c>
    </row>
    <row r="355" spans="1:43">
      <c r="A355">
        <v>313</v>
      </c>
      <c r="B355" t="s">
        <v>371</v>
      </c>
      <c r="C355" t="s">
        <v>25</v>
      </c>
      <c r="D355">
        <v>3000</v>
      </c>
      <c r="E355" t="s">
        <v>92</v>
      </c>
      <c r="F355">
        <v>3.367</v>
      </c>
      <c r="G355" t="s">
        <v>93</v>
      </c>
      <c r="J355">
        <v>1.93</v>
      </c>
      <c r="M355">
        <v>0.03</v>
      </c>
      <c r="O355">
        <f>IFERROR(AVERAGEIF(H355:N355,"&gt;0"),"")</f>
        <v>0.98</v>
      </c>
      <c r="R355">
        <f>IF(H355=0,0,(H355-$P355))</f>
        <v>0</v>
      </c>
      <c r="S355">
        <f>IF(I355=0,0,(I355-$P355))</f>
        <v>0</v>
      </c>
      <c r="T355">
        <f>IF(J355=0,0,(J355-$P355))</f>
        <v>1.93</v>
      </c>
      <c r="U355">
        <f>IF(K355=0,0,(K355-$P355))</f>
        <v>0</v>
      </c>
      <c r="V355">
        <f>IF(L355=0,0,(L355-$P355))</f>
        <v>0</v>
      </c>
      <c r="W355">
        <f>IF(M355=0,0,(M355-$P355))</f>
        <v>0.03</v>
      </c>
      <c r="X355">
        <f>IF(N355=0,0,(N355-$P355))</f>
        <v>0</v>
      </c>
      <c r="Y355">
        <f>IFERROR(IF(O355=0,0,(O355-$P355)),0)</f>
        <v>0.98</v>
      </c>
      <c r="AA355">
        <f t="shared" si="94"/>
        <v>0</v>
      </c>
      <c r="AB355">
        <f t="shared" si="103"/>
        <v>0</v>
      </c>
      <c r="AC355">
        <f t="shared" si="104"/>
        <v>1.93</v>
      </c>
      <c r="AD355">
        <f t="shared" si="105"/>
        <v>0</v>
      </c>
      <c r="AE355">
        <f t="shared" si="106"/>
        <v>0</v>
      </c>
      <c r="AF355">
        <f t="shared" si="107"/>
        <v>0.03</v>
      </c>
      <c r="AG355">
        <f t="shared" si="108"/>
        <v>0</v>
      </c>
      <c r="AH355">
        <f t="shared" si="109"/>
        <v>0.98</v>
      </c>
      <c r="AJ355" s="4" t="e">
        <f t="shared" si="95"/>
        <v>#DIV/0!</v>
      </c>
      <c r="AK355" s="4" t="e">
        <f t="shared" si="96"/>
        <v>#DIV/0!</v>
      </c>
      <c r="AL355" s="4" t="e">
        <f t="shared" si="97"/>
        <v>#DIV/0!</v>
      </c>
      <c r="AM355" s="4" t="e">
        <f t="shared" si="98"/>
        <v>#DIV/0!</v>
      </c>
      <c r="AN355" s="4" t="e">
        <f t="shared" si="99"/>
        <v>#DIV/0!</v>
      </c>
      <c r="AO355" s="4" t="e">
        <f t="shared" si="100"/>
        <v>#DIV/0!</v>
      </c>
      <c r="AP355" s="4" t="e">
        <f t="shared" si="101"/>
        <v>#DIV/0!</v>
      </c>
      <c r="AQ355" s="4" t="e">
        <f t="shared" si="102"/>
        <v>#DIV/0!</v>
      </c>
    </row>
    <row r="356" spans="1:43">
      <c r="A356">
        <v>315</v>
      </c>
      <c r="B356" t="s">
        <v>373</v>
      </c>
      <c r="C356" t="s">
        <v>25</v>
      </c>
      <c r="D356">
        <v>3000</v>
      </c>
      <c r="E356" t="s">
        <v>19</v>
      </c>
      <c r="F356">
        <v>0</v>
      </c>
      <c r="G356" t="s">
        <v>20</v>
      </c>
      <c r="M356">
        <v>7.0000000000000007E-2</v>
      </c>
      <c r="O356">
        <f>IFERROR(AVERAGEIF(H356:N356,"&gt;0"),"")</f>
        <v>7.0000000000000007E-2</v>
      </c>
      <c r="R356">
        <f>IF(H356=0,0,(H356-$P356))</f>
        <v>0</v>
      </c>
      <c r="S356">
        <f>IF(I356=0,0,(I356-$P356))</f>
        <v>0</v>
      </c>
      <c r="T356">
        <f>IF(J356=0,0,(J356-$P356))</f>
        <v>0</v>
      </c>
      <c r="U356">
        <f>IF(K356=0,0,(K356-$P356))</f>
        <v>0</v>
      </c>
      <c r="V356">
        <f>IF(L356=0,0,(L356-$P356))</f>
        <v>0</v>
      </c>
      <c r="W356">
        <f>IF(M356=0,0,(M356-$P356))</f>
        <v>7.0000000000000007E-2</v>
      </c>
      <c r="X356">
        <f>IF(N356=0,0,(N356-$P356))</f>
        <v>0</v>
      </c>
      <c r="Y356">
        <f>IFERROR(IF(O356=0,0,(O356-$P356)),0)</f>
        <v>7.0000000000000007E-2</v>
      </c>
      <c r="AA356">
        <f t="shared" si="94"/>
        <v>0</v>
      </c>
      <c r="AB356">
        <f t="shared" si="103"/>
        <v>0</v>
      </c>
      <c r="AC356">
        <f t="shared" si="104"/>
        <v>0</v>
      </c>
      <c r="AD356">
        <f t="shared" si="105"/>
        <v>0</v>
      </c>
      <c r="AE356">
        <f t="shared" si="106"/>
        <v>0</v>
      </c>
      <c r="AF356">
        <f t="shared" si="107"/>
        <v>7.0000000000000007E-2</v>
      </c>
      <c r="AG356">
        <f t="shared" si="108"/>
        <v>0</v>
      </c>
      <c r="AH356">
        <f t="shared" si="109"/>
        <v>7.0000000000000007E-2</v>
      </c>
      <c r="AJ356" s="4" t="e">
        <f t="shared" si="95"/>
        <v>#DIV/0!</v>
      </c>
      <c r="AK356" s="4" t="e">
        <f t="shared" si="96"/>
        <v>#DIV/0!</v>
      </c>
      <c r="AL356" s="4" t="e">
        <f t="shared" si="97"/>
        <v>#DIV/0!</v>
      </c>
      <c r="AM356" s="4" t="e">
        <f t="shared" si="98"/>
        <v>#DIV/0!</v>
      </c>
      <c r="AN356" s="4" t="e">
        <f t="shared" si="99"/>
        <v>#DIV/0!</v>
      </c>
      <c r="AO356" s="4" t="e">
        <f t="shared" si="100"/>
        <v>#DIV/0!</v>
      </c>
      <c r="AP356" s="4" t="e">
        <f t="shared" si="101"/>
        <v>#DIV/0!</v>
      </c>
      <c r="AQ356" s="4" t="e">
        <f t="shared" si="102"/>
        <v>#DIV/0!</v>
      </c>
    </row>
    <row r="357" spans="1:43">
      <c r="A357">
        <v>316</v>
      </c>
      <c r="B357" t="s">
        <v>374</v>
      </c>
      <c r="C357" t="s">
        <v>25</v>
      </c>
      <c r="D357">
        <v>3000</v>
      </c>
      <c r="E357" t="s">
        <v>22</v>
      </c>
      <c r="F357">
        <v>0</v>
      </c>
      <c r="G357" t="s">
        <v>23</v>
      </c>
      <c r="O357" t="str">
        <f>IFERROR(AVERAGEIF(H357:N357,"&gt;0"),"")</f>
        <v/>
      </c>
      <c r="R357">
        <f>IF(H357=0,0,(H357-$P357))</f>
        <v>0</v>
      </c>
      <c r="S357">
        <f>IF(I357=0,0,(I357-$P357))</f>
        <v>0</v>
      </c>
      <c r="T357">
        <f>IF(J357=0,0,(J357-$P357))</f>
        <v>0</v>
      </c>
      <c r="U357">
        <f>IF(K357=0,0,(K357-$P357))</f>
        <v>0</v>
      </c>
      <c r="V357">
        <f>IF(L357=0,0,(L357-$P357))</f>
        <v>0</v>
      </c>
      <c r="W357">
        <f>IF(M357=0,0,(M357-$P357))</f>
        <v>0</v>
      </c>
      <c r="X357">
        <f>IF(N357=0,0,(N357-$P357))</f>
        <v>0</v>
      </c>
      <c r="Y357">
        <f>IFERROR(IF(O357=0,0,(O357-$P357)),0)</f>
        <v>0</v>
      </c>
      <c r="AA357">
        <f t="shared" si="94"/>
        <v>0</v>
      </c>
      <c r="AB357">
        <f t="shared" si="103"/>
        <v>0</v>
      </c>
      <c r="AC357">
        <f t="shared" si="104"/>
        <v>0</v>
      </c>
      <c r="AD357">
        <f t="shared" si="105"/>
        <v>0</v>
      </c>
      <c r="AE357">
        <f t="shared" si="106"/>
        <v>0</v>
      </c>
      <c r="AF357">
        <f t="shared" si="107"/>
        <v>0</v>
      </c>
      <c r="AG357">
        <f t="shared" si="108"/>
        <v>0</v>
      </c>
      <c r="AH357">
        <f t="shared" si="109"/>
        <v>0</v>
      </c>
      <c r="AJ357" s="4" t="e">
        <f t="shared" si="95"/>
        <v>#DIV/0!</v>
      </c>
      <c r="AK357" s="4" t="e">
        <f t="shared" si="96"/>
        <v>#DIV/0!</v>
      </c>
      <c r="AL357" s="4" t="e">
        <f t="shared" si="97"/>
        <v>#DIV/0!</v>
      </c>
      <c r="AM357" s="4" t="e">
        <f t="shared" si="98"/>
        <v>#DIV/0!</v>
      </c>
      <c r="AN357" s="4" t="e">
        <f t="shared" si="99"/>
        <v>#DIV/0!</v>
      </c>
      <c r="AO357" s="4" t="e">
        <f t="shared" si="100"/>
        <v>#DIV/0!</v>
      </c>
      <c r="AP357" s="4" t="e">
        <f t="shared" si="101"/>
        <v>#DIV/0!</v>
      </c>
      <c r="AQ357" s="4" t="e">
        <f t="shared" si="102"/>
        <v>#DIV/0!</v>
      </c>
    </row>
    <row r="358" spans="1:43">
      <c r="A358">
        <v>317</v>
      </c>
      <c r="B358" t="s">
        <v>375</v>
      </c>
      <c r="C358" t="s">
        <v>15</v>
      </c>
      <c r="D358">
        <v>3000</v>
      </c>
      <c r="E358" t="s">
        <v>30</v>
      </c>
      <c r="F358">
        <v>1.8</v>
      </c>
      <c r="G358" t="s">
        <v>71</v>
      </c>
      <c r="I358">
        <v>3.6</v>
      </c>
      <c r="J358">
        <v>5.53</v>
      </c>
      <c r="M358">
        <v>1.57</v>
      </c>
      <c r="O358">
        <f>IFERROR(AVERAGEIF(H358:N358,"&gt;0"),"")</f>
        <v>3.5666666666666669</v>
      </c>
      <c r="R358">
        <f>IF(H358=0,0,(H358-$P358))</f>
        <v>0</v>
      </c>
      <c r="S358">
        <f>IF(I358=0,0,(I358-$P358))</f>
        <v>3.6</v>
      </c>
      <c r="T358">
        <f>IF(J358=0,0,(J358-$P358))</f>
        <v>5.53</v>
      </c>
      <c r="U358">
        <f>IF(K358=0,0,(K358-$P358))</f>
        <v>0</v>
      </c>
      <c r="V358">
        <f>IF(L358=0,0,(L358-$P358))</f>
        <v>0</v>
      </c>
      <c r="W358">
        <f>IF(M358=0,0,(M358-$P358))</f>
        <v>1.57</v>
      </c>
      <c r="X358">
        <f>IF(N358=0,0,(N358-$P358))</f>
        <v>0</v>
      </c>
      <c r="Y358">
        <f>IFERROR(IF(O358=0,0,(O358-$P358)),0)</f>
        <v>3.5666666666666669</v>
      </c>
      <c r="AA358">
        <f t="shared" si="94"/>
        <v>0</v>
      </c>
      <c r="AB358">
        <f t="shared" si="103"/>
        <v>3.6</v>
      </c>
      <c r="AC358">
        <f t="shared" si="104"/>
        <v>5.53</v>
      </c>
      <c r="AD358">
        <f t="shared" si="105"/>
        <v>0</v>
      </c>
      <c r="AE358">
        <f t="shared" si="106"/>
        <v>0</v>
      </c>
      <c r="AF358">
        <f t="shared" si="107"/>
        <v>1.57</v>
      </c>
      <c r="AG358">
        <f t="shared" si="108"/>
        <v>0</v>
      </c>
      <c r="AH358">
        <f t="shared" si="109"/>
        <v>3.5666666666666669</v>
      </c>
      <c r="AJ358" s="4" t="e">
        <f t="shared" si="95"/>
        <v>#DIV/0!</v>
      </c>
      <c r="AK358" s="4" t="e">
        <f t="shared" si="96"/>
        <v>#DIV/0!</v>
      </c>
      <c r="AL358" s="4" t="e">
        <f t="shared" si="97"/>
        <v>#DIV/0!</v>
      </c>
      <c r="AM358" s="4" t="e">
        <f t="shared" si="98"/>
        <v>#DIV/0!</v>
      </c>
      <c r="AN358" s="4" t="e">
        <f t="shared" si="99"/>
        <v>#DIV/0!</v>
      </c>
      <c r="AO358" s="4" t="e">
        <f t="shared" si="100"/>
        <v>#DIV/0!</v>
      </c>
      <c r="AP358" s="4" t="e">
        <f t="shared" si="101"/>
        <v>#DIV/0!</v>
      </c>
      <c r="AQ358" s="4" t="e">
        <f t="shared" si="102"/>
        <v>#DIV/0!</v>
      </c>
    </row>
    <row r="359" spans="1:43">
      <c r="A359">
        <v>318</v>
      </c>
      <c r="B359" t="s">
        <v>376</v>
      </c>
      <c r="C359" t="s">
        <v>25</v>
      </c>
      <c r="D359">
        <v>3000</v>
      </c>
      <c r="E359" t="s">
        <v>52</v>
      </c>
      <c r="F359">
        <v>1.5</v>
      </c>
      <c r="G359" t="s">
        <v>53</v>
      </c>
      <c r="M359">
        <v>0.01</v>
      </c>
      <c r="O359">
        <f>IFERROR(AVERAGEIF(H359:N359,"&gt;0"),"")</f>
        <v>0.01</v>
      </c>
      <c r="R359">
        <f>IF(H359=0,0,(H359-$P359))</f>
        <v>0</v>
      </c>
      <c r="S359">
        <f>IF(I359=0,0,(I359-$P359))</f>
        <v>0</v>
      </c>
      <c r="T359">
        <f>IF(J359=0,0,(J359-$P359))</f>
        <v>0</v>
      </c>
      <c r="U359">
        <f>IF(K359=0,0,(K359-$P359))</f>
        <v>0</v>
      </c>
      <c r="V359">
        <f>IF(L359=0,0,(L359-$P359))</f>
        <v>0</v>
      </c>
      <c r="W359">
        <f>IF(M359=0,0,(M359-$P359))</f>
        <v>0.01</v>
      </c>
      <c r="X359">
        <f>IF(N359=0,0,(N359-$P359))</f>
        <v>0</v>
      </c>
      <c r="Y359">
        <f>IFERROR(IF(O359=0,0,(O359-$P359)),0)</f>
        <v>0.01</v>
      </c>
      <c r="AA359">
        <f t="shared" si="94"/>
        <v>0</v>
      </c>
      <c r="AB359">
        <f t="shared" si="103"/>
        <v>0</v>
      </c>
      <c r="AC359">
        <f t="shared" si="104"/>
        <v>0</v>
      </c>
      <c r="AD359">
        <f t="shared" si="105"/>
        <v>0</v>
      </c>
      <c r="AE359">
        <f t="shared" si="106"/>
        <v>0</v>
      </c>
      <c r="AF359">
        <f t="shared" si="107"/>
        <v>0.01</v>
      </c>
      <c r="AG359">
        <f t="shared" si="108"/>
        <v>0</v>
      </c>
      <c r="AH359">
        <f t="shared" si="109"/>
        <v>0.01</v>
      </c>
      <c r="AJ359" s="4" t="e">
        <f t="shared" si="95"/>
        <v>#DIV/0!</v>
      </c>
      <c r="AK359" s="4" t="e">
        <f t="shared" si="96"/>
        <v>#DIV/0!</v>
      </c>
      <c r="AL359" s="4" t="e">
        <f t="shared" si="97"/>
        <v>#DIV/0!</v>
      </c>
      <c r="AM359" s="4" t="e">
        <f t="shared" si="98"/>
        <v>#DIV/0!</v>
      </c>
      <c r="AN359" s="4" t="e">
        <f t="shared" si="99"/>
        <v>#DIV/0!</v>
      </c>
      <c r="AO359" s="4" t="e">
        <f t="shared" si="100"/>
        <v>#DIV/0!</v>
      </c>
      <c r="AP359" s="4" t="e">
        <f t="shared" si="101"/>
        <v>#DIV/0!</v>
      </c>
      <c r="AQ359" s="4" t="e">
        <f t="shared" si="102"/>
        <v>#DIV/0!</v>
      </c>
    </row>
    <row r="360" spans="1:43">
      <c r="A360">
        <v>319</v>
      </c>
      <c r="B360" t="s">
        <v>377</v>
      </c>
      <c r="C360" t="s">
        <v>25</v>
      </c>
      <c r="D360">
        <v>3000</v>
      </c>
      <c r="E360" t="s">
        <v>78</v>
      </c>
      <c r="F360">
        <v>0.85</v>
      </c>
      <c r="G360" t="s">
        <v>126</v>
      </c>
      <c r="M360">
        <v>0.02</v>
      </c>
      <c r="N360">
        <v>1.7310000000000001</v>
      </c>
      <c r="O360">
        <f>IFERROR(AVERAGEIF(H360:N360,"&gt;0"),"")</f>
        <v>0.87550000000000006</v>
      </c>
      <c r="R360">
        <f>IF(H360=0,0,(H360-$P360))</f>
        <v>0</v>
      </c>
      <c r="S360">
        <f>IF(I360=0,0,(I360-$P360))</f>
        <v>0</v>
      </c>
      <c r="T360">
        <f>IF(J360=0,0,(J360-$P360))</f>
        <v>0</v>
      </c>
      <c r="U360">
        <f>IF(K360=0,0,(K360-$P360))</f>
        <v>0</v>
      </c>
      <c r="V360">
        <f>IF(L360=0,0,(L360-$P360))</f>
        <v>0</v>
      </c>
      <c r="W360">
        <f>IF(M360=0,0,(M360-$P360))</f>
        <v>0.02</v>
      </c>
      <c r="X360">
        <f>IF(N360=0,0,(N360-$P360))</f>
        <v>1.7310000000000001</v>
      </c>
      <c r="Y360">
        <f>IFERROR(IF(O360=0,0,(O360-$P360)),0)</f>
        <v>0.87550000000000006</v>
      </c>
      <c r="AA360">
        <f t="shared" si="94"/>
        <v>0</v>
      </c>
      <c r="AB360">
        <f t="shared" si="103"/>
        <v>0</v>
      </c>
      <c r="AC360">
        <f t="shared" si="104"/>
        <v>0</v>
      </c>
      <c r="AD360">
        <f t="shared" si="105"/>
        <v>0</v>
      </c>
      <c r="AE360">
        <f t="shared" si="106"/>
        <v>0</v>
      </c>
      <c r="AF360">
        <f t="shared" si="107"/>
        <v>0.02</v>
      </c>
      <c r="AG360">
        <f t="shared" si="108"/>
        <v>1.7310000000000001</v>
      </c>
      <c r="AH360">
        <f t="shared" si="109"/>
        <v>0.87550000000000006</v>
      </c>
      <c r="AJ360" s="4" t="e">
        <f t="shared" si="95"/>
        <v>#DIV/0!</v>
      </c>
      <c r="AK360" s="4" t="e">
        <f t="shared" si="96"/>
        <v>#DIV/0!</v>
      </c>
      <c r="AL360" s="4" t="e">
        <f t="shared" si="97"/>
        <v>#DIV/0!</v>
      </c>
      <c r="AM360" s="4" t="e">
        <f t="shared" si="98"/>
        <v>#DIV/0!</v>
      </c>
      <c r="AN360" s="4" t="e">
        <f t="shared" si="99"/>
        <v>#DIV/0!</v>
      </c>
      <c r="AO360" s="4" t="e">
        <f t="shared" si="100"/>
        <v>#DIV/0!</v>
      </c>
      <c r="AP360" s="4" t="e">
        <f t="shared" si="101"/>
        <v>#DIV/0!</v>
      </c>
      <c r="AQ360" s="4" t="e">
        <f t="shared" si="102"/>
        <v>#DIV/0!</v>
      </c>
    </row>
    <row r="361" spans="1:43">
      <c r="A361">
        <v>323</v>
      </c>
      <c r="B361" t="s">
        <v>381</v>
      </c>
      <c r="C361" t="s">
        <v>15</v>
      </c>
      <c r="D361">
        <v>3000</v>
      </c>
      <c r="E361" t="s">
        <v>39</v>
      </c>
      <c r="F361">
        <v>1.833</v>
      </c>
      <c r="G361" t="s">
        <v>40</v>
      </c>
      <c r="H361">
        <v>2</v>
      </c>
      <c r="I361">
        <v>1.8</v>
      </c>
      <c r="J361">
        <v>4.8</v>
      </c>
      <c r="M361">
        <v>3.26</v>
      </c>
      <c r="O361">
        <f>IFERROR(AVERAGEIF(H361:N361,"&gt;0"),"")</f>
        <v>2.9649999999999999</v>
      </c>
      <c r="R361">
        <f>IF(H361=0,0,(H361-$P361))</f>
        <v>2</v>
      </c>
      <c r="S361">
        <f>IF(I361=0,0,(I361-$P361))</f>
        <v>1.8</v>
      </c>
      <c r="T361">
        <f>IF(J361=0,0,(J361-$P361))</f>
        <v>4.8</v>
      </c>
      <c r="U361">
        <f>IF(K361=0,0,(K361-$P361))</f>
        <v>0</v>
      </c>
      <c r="V361">
        <f>IF(L361=0,0,(L361-$P361))</f>
        <v>0</v>
      </c>
      <c r="W361">
        <f>IF(M361=0,0,(M361-$P361))</f>
        <v>3.26</v>
      </c>
      <c r="X361">
        <f>IF(N361=0,0,(N361-$P361))</f>
        <v>0</v>
      </c>
      <c r="Y361">
        <f>IFERROR(IF(O361=0,0,(O361-$P361)),0)</f>
        <v>2.9649999999999999</v>
      </c>
      <c r="AA361">
        <f t="shared" si="94"/>
        <v>2</v>
      </c>
      <c r="AB361">
        <f t="shared" si="103"/>
        <v>1.8</v>
      </c>
      <c r="AC361">
        <f t="shared" si="104"/>
        <v>4.8</v>
      </c>
      <c r="AD361">
        <f t="shared" si="105"/>
        <v>0</v>
      </c>
      <c r="AE361">
        <f t="shared" si="106"/>
        <v>0</v>
      </c>
      <c r="AF361">
        <f t="shared" si="107"/>
        <v>3.26</v>
      </c>
      <c r="AG361">
        <f t="shared" si="108"/>
        <v>0</v>
      </c>
      <c r="AH361">
        <f t="shared" si="109"/>
        <v>2.9649999999999999</v>
      </c>
      <c r="AJ361" s="4" t="e">
        <f t="shared" si="95"/>
        <v>#DIV/0!</v>
      </c>
      <c r="AK361" s="4" t="e">
        <f t="shared" si="96"/>
        <v>#DIV/0!</v>
      </c>
      <c r="AL361" s="4" t="e">
        <f t="shared" si="97"/>
        <v>#DIV/0!</v>
      </c>
      <c r="AM361" s="4" t="e">
        <f t="shared" si="98"/>
        <v>#DIV/0!</v>
      </c>
      <c r="AN361" s="4" t="e">
        <f t="shared" si="99"/>
        <v>#DIV/0!</v>
      </c>
      <c r="AO361" s="4" t="e">
        <f t="shared" si="100"/>
        <v>#DIV/0!</v>
      </c>
      <c r="AP361" s="4" t="e">
        <f t="shared" si="101"/>
        <v>#DIV/0!</v>
      </c>
      <c r="AQ361" s="4" t="e">
        <f t="shared" si="102"/>
        <v>#DIV/0!</v>
      </c>
    </row>
    <row r="362" spans="1:43">
      <c r="A362">
        <v>324</v>
      </c>
      <c r="B362" t="s">
        <v>382</v>
      </c>
      <c r="C362" t="s">
        <v>25</v>
      </c>
      <c r="D362">
        <v>3000</v>
      </c>
      <c r="E362" t="s">
        <v>85</v>
      </c>
      <c r="F362">
        <v>1</v>
      </c>
      <c r="G362" t="s">
        <v>109</v>
      </c>
      <c r="L362">
        <v>1.07</v>
      </c>
      <c r="O362">
        <f>IFERROR(AVERAGEIF(H362:N362,"&gt;0"),"")</f>
        <v>1.07</v>
      </c>
      <c r="R362">
        <f>IF(H362=0,0,(H362-$P362))</f>
        <v>0</v>
      </c>
      <c r="S362">
        <f>IF(I362=0,0,(I362-$P362))</f>
        <v>0</v>
      </c>
      <c r="T362">
        <f>IF(J362=0,0,(J362-$P362))</f>
        <v>0</v>
      </c>
      <c r="U362">
        <f>IF(K362=0,0,(K362-$P362))</f>
        <v>0</v>
      </c>
      <c r="V362">
        <f>IF(L362=0,0,(L362-$P362))</f>
        <v>1.07</v>
      </c>
      <c r="W362">
        <f>IF(M362=0,0,(M362-$P362))</f>
        <v>0</v>
      </c>
      <c r="X362">
        <f>IF(N362=0,0,(N362-$P362))</f>
        <v>0</v>
      </c>
      <c r="Y362">
        <f>IFERROR(IF(O362=0,0,(O362-$P362)),0)</f>
        <v>1.07</v>
      </c>
      <c r="AA362">
        <f t="shared" si="94"/>
        <v>0</v>
      </c>
      <c r="AB362">
        <f t="shared" si="103"/>
        <v>0</v>
      </c>
      <c r="AC362">
        <f t="shared" si="104"/>
        <v>0</v>
      </c>
      <c r="AD362">
        <f t="shared" si="105"/>
        <v>0</v>
      </c>
      <c r="AE362">
        <f t="shared" si="106"/>
        <v>1.07</v>
      </c>
      <c r="AF362">
        <f t="shared" si="107"/>
        <v>0</v>
      </c>
      <c r="AG362">
        <f t="shared" si="108"/>
        <v>0</v>
      </c>
      <c r="AH362">
        <f t="shared" si="109"/>
        <v>1.07</v>
      </c>
      <c r="AJ362" s="4" t="e">
        <f t="shared" si="95"/>
        <v>#DIV/0!</v>
      </c>
      <c r="AK362" s="4" t="e">
        <f t="shared" si="96"/>
        <v>#DIV/0!</v>
      </c>
      <c r="AL362" s="4" t="e">
        <f t="shared" si="97"/>
        <v>#DIV/0!</v>
      </c>
      <c r="AM362" s="4" t="e">
        <f t="shared" si="98"/>
        <v>#DIV/0!</v>
      </c>
      <c r="AN362" s="4" t="e">
        <f t="shared" si="99"/>
        <v>#DIV/0!</v>
      </c>
      <c r="AO362" s="4" t="e">
        <f t="shared" si="100"/>
        <v>#DIV/0!</v>
      </c>
      <c r="AP362" s="4" t="e">
        <f t="shared" si="101"/>
        <v>#DIV/0!</v>
      </c>
      <c r="AQ362" s="4" t="e">
        <f t="shared" si="102"/>
        <v>#DIV/0!</v>
      </c>
    </row>
    <row r="363" spans="1:43">
      <c r="A363">
        <v>325</v>
      </c>
      <c r="B363" t="s">
        <v>383</v>
      </c>
      <c r="C363" t="s">
        <v>15</v>
      </c>
      <c r="D363">
        <v>3000</v>
      </c>
      <c r="E363" t="s">
        <v>19</v>
      </c>
      <c r="F363">
        <v>1.9</v>
      </c>
      <c r="G363" t="s">
        <v>118</v>
      </c>
      <c r="O363" t="str">
        <f>IFERROR(AVERAGEIF(H363:N363,"&gt;0"),"")</f>
        <v/>
      </c>
      <c r="R363">
        <f>IF(H363=0,0,(H363-$P363))</f>
        <v>0</v>
      </c>
      <c r="S363">
        <f>IF(I363=0,0,(I363-$P363))</f>
        <v>0</v>
      </c>
      <c r="T363">
        <f>IF(J363=0,0,(J363-$P363))</f>
        <v>0</v>
      </c>
      <c r="U363">
        <f>IF(K363=0,0,(K363-$P363))</f>
        <v>0</v>
      </c>
      <c r="V363">
        <f>IF(L363=0,0,(L363-$P363))</f>
        <v>0</v>
      </c>
      <c r="W363">
        <f>IF(M363=0,0,(M363-$P363))</f>
        <v>0</v>
      </c>
      <c r="X363">
        <f>IF(N363=0,0,(N363-$P363))</f>
        <v>0</v>
      </c>
      <c r="Y363">
        <f>IFERROR(IF(O363=0,0,(O363-$P363)),0)</f>
        <v>0</v>
      </c>
      <c r="AA363">
        <f t="shared" si="94"/>
        <v>0</v>
      </c>
      <c r="AB363">
        <f t="shared" si="103"/>
        <v>0</v>
      </c>
      <c r="AC363">
        <f t="shared" si="104"/>
        <v>0</v>
      </c>
      <c r="AD363">
        <f t="shared" si="105"/>
        <v>0</v>
      </c>
      <c r="AE363">
        <f t="shared" si="106"/>
        <v>0</v>
      </c>
      <c r="AF363">
        <f t="shared" si="107"/>
        <v>0</v>
      </c>
      <c r="AG363">
        <f t="shared" si="108"/>
        <v>0</v>
      </c>
      <c r="AH363">
        <f t="shared" si="109"/>
        <v>0</v>
      </c>
      <c r="AJ363" s="4" t="e">
        <f t="shared" si="95"/>
        <v>#DIV/0!</v>
      </c>
      <c r="AK363" s="4" t="e">
        <f t="shared" si="96"/>
        <v>#DIV/0!</v>
      </c>
      <c r="AL363" s="4" t="e">
        <f t="shared" si="97"/>
        <v>#DIV/0!</v>
      </c>
      <c r="AM363" s="4" t="e">
        <f t="shared" si="98"/>
        <v>#DIV/0!</v>
      </c>
      <c r="AN363" s="4" t="e">
        <f t="shared" si="99"/>
        <v>#DIV/0!</v>
      </c>
      <c r="AO363" s="4" t="e">
        <f t="shared" si="100"/>
        <v>#DIV/0!</v>
      </c>
      <c r="AP363" s="4" t="e">
        <f t="shared" si="101"/>
        <v>#DIV/0!</v>
      </c>
      <c r="AQ363" s="4" t="e">
        <f t="shared" si="102"/>
        <v>#DIV/0!</v>
      </c>
    </row>
    <row r="364" spans="1:43">
      <c r="A364">
        <v>327</v>
      </c>
      <c r="B364" t="s">
        <v>385</v>
      </c>
      <c r="C364" t="s">
        <v>15</v>
      </c>
      <c r="D364">
        <v>3000</v>
      </c>
      <c r="E364" t="s">
        <v>16</v>
      </c>
      <c r="F364">
        <v>0</v>
      </c>
      <c r="G364" t="s">
        <v>17</v>
      </c>
      <c r="I364">
        <v>1.6</v>
      </c>
      <c r="O364">
        <f>IFERROR(AVERAGEIF(H364:N364,"&gt;0"),"")</f>
        <v>1.6</v>
      </c>
      <c r="R364">
        <f>IF(H364=0,0,(H364-$P364))</f>
        <v>0</v>
      </c>
      <c r="S364">
        <f>IF(I364=0,0,(I364-$P364))</f>
        <v>1.6</v>
      </c>
      <c r="T364">
        <f>IF(J364=0,0,(J364-$P364))</f>
        <v>0</v>
      </c>
      <c r="U364">
        <f>IF(K364=0,0,(K364-$P364))</f>
        <v>0</v>
      </c>
      <c r="V364">
        <f>IF(L364=0,0,(L364-$P364))</f>
        <v>0</v>
      </c>
      <c r="W364">
        <f>IF(M364=0,0,(M364-$P364))</f>
        <v>0</v>
      </c>
      <c r="X364">
        <f>IF(N364=0,0,(N364-$P364))</f>
        <v>0</v>
      </c>
      <c r="Y364">
        <f>IFERROR(IF(O364=0,0,(O364-$P364)),0)</f>
        <v>1.6</v>
      </c>
      <c r="AA364">
        <f t="shared" si="94"/>
        <v>0</v>
      </c>
      <c r="AB364">
        <f t="shared" si="103"/>
        <v>1.6</v>
      </c>
      <c r="AC364">
        <f t="shared" si="104"/>
        <v>0</v>
      </c>
      <c r="AD364">
        <f t="shared" si="105"/>
        <v>0</v>
      </c>
      <c r="AE364">
        <f t="shared" si="106"/>
        <v>0</v>
      </c>
      <c r="AF364">
        <f t="shared" si="107"/>
        <v>0</v>
      </c>
      <c r="AG364">
        <f t="shared" si="108"/>
        <v>0</v>
      </c>
      <c r="AH364">
        <f t="shared" si="109"/>
        <v>1.6</v>
      </c>
      <c r="AJ364" s="4" t="e">
        <f t="shared" si="95"/>
        <v>#DIV/0!</v>
      </c>
      <c r="AK364" s="4" t="e">
        <f t="shared" si="96"/>
        <v>#DIV/0!</v>
      </c>
      <c r="AL364" s="4" t="e">
        <f t="shared" si="97"/>
        <v>#DIV/0!</v>
      </c>
      <c r="AM364" s="4" t="e">
        <f t="shared" si="98"/>
        <v>#DIV/0!</v>
      </c>
      <c r="AN364" s="4" t="e">
        <f t="shared" si="99"/>
        <v>#DIV/0!</v>
      </c>
      <c r="AO364" s="4" t="e">
        <f t="shared" si="100"/>
        <v>#DIV/0!</v>
      </c>
      <c r="AP364" s="4" t="e">
        <f t="shared" si="101"/>
        <v>#DIV/0!</v>
      </c>
      <c r="AQ364" s="4" t="e">
        <f t="shared" si="102"/>
        <v>#DIV/0!</v>
      </c>
    </row>
    <row r="365" spans="1:43">
      <c r="A365">
        <v>328</v>
      </c>
      <c r="B365" t="s">
        <v>386</v>
      </c>
      <c r="C365" t="s">
        <v>15</v>
      </c>
      <c r="D365">
        <v>3000</v>
      </c>
      <c r="E365" t="s">
        <v>48</v>
      </c>
      <c r="F365">
        <v>-0.5</v>
      </c>
      <c r="G365" t="s">
        <v>66</v>
      </c>
      <c r="I365">
        <v>1.6</v>
      </c>
      <c r="L365">
        <v>1.96</v>
      </c>
      <c r="O365">
        <f>IFERROR(AVERAGEIF(H365:N365,"&gt;0"),"")</f>
        <v>1.78</v>
      </c>
      <c r="R365">
        <f>IF(H365=0,0,(H365-$P365))</f>
        <v>0</v>
      </c>
      <c r="S365">
        <f>IF(I365=0,0,(I365-$P365))</f>
        <v>1.6</v>
      </c>
      <c r="T365">
        <f>IF(J365=0,0,(J365-$P365))</f>
        <v>0</v>
      </c>
      <c r="U365">
        <f>IF(K365=0,0,(K365-$P365))</f>
        <v>0</v>
      </c>
      <c r="V365">
        <f>IF(L365=0,0,(L365-$P365))</f>
        <v>1.96</v>
      </c>
      <c r="W365">
        <f>IF(M365=0,0,(M365-$P365))</f>
        <v>0</v>
      </c>
      <c r="X365">
        <f>IF(N365=0,0,(N365-$P365))</f>
        <v>0</v>
      </c>
      <c r="Y365">
        <f>IFERROR(IF(O365=0,0,(O365-$P365)),0)</f>
        <v>1.78</v>
      </c>
      <c r="AA365">
        <f t="shared" si="94"/>
        <v>0</v>
      </c>
      <c r="AB365">
        <f t="shared" si="103"/>
        <v>1.6</v>
      </c>
      <c r="AC365">
        <f t="shared" si="104"/>
        <v>0</v>
      </c>
      <c r="AD365">
        <f t="shared" si="105"/>
        <v>0</v>
      </c>
      <c r="AE365">
        <f t="shared" si="106"/>
        <v>1.96</v>
      </c>
      <c r="AF365">
        <f t="shared" si="107"/>
        <v>0</v>
      </c>
      <c r="AG365">
        <f t="shared" si="108"/>
        <v>0</v>
      </c>
      <c r="AH365">
        <f t="shared" si="109"/>
        <v>1.78</v>
      </c>
      <c r="AJ365" s="4" t="e">
        <f t="shared" si="95"/>
        <v>#DIV/0!</v>
      </c>
      <c r="AK365" s="4" t="e">
        <f t="shared" si="96"/>
        <v>#DIV/0!</v>
      </c>
      <c r="AL365" s="4" t="e">
        <f t="shared" si="97"/>
        <v>#DIV/0!</v>
      </c>
      <c r="AM365" s="4" t="e">
        <f t="shared" si="98"/>
        <v>#DIV/0!</v>
      </c>
      <c r="AN365" s="4" t="e">
        <f t="shared" si="99"/>
        <v>#DIV/0!</v>
      </c>
      <c r="AO365" s="4" t="e">
        <f t="shared" si="100"/>
        <v>#DIV/0!</v>
      </c>
      <c r="AP365" s="4" t="e">
        <f t="shared" si="101"/>
        <v>#DIV/0!</v>
      </c>
      <c r="AQ365" s="4" t="e">
        <f t="shared" si="102"/>
        <v>#DIV/0!</v>
      </c>
    </row>
    <row r="366" spans="1:43">
      <c r="A366">
        <v>329</v>
      </c>
      <c r="B366" t="s">
        <v>387</v>
      </c>
      <c r="C366" t="s">
        <v>15</v>
      </c>
      <c r="D366">
        <v>3000</v>
      </c>
      <c r="E366" t="s">
        <v>30</v>
      </c>
      <c r="F366">
        <v>3.8250000000000002</v>
      </c>
      <c r="G366" t="s">
        <v>71</v>
      </c>
      <c r="I366">
        <v>3.2</v>
      </c>
      <c r="J366">
        <v>4.34</v>
      </c>
      <c r="K366">
        <v>2.6</v>
      </c>
      <c r="L366">
        <v>2.59</v>
      </c>
      <c r="M366">
        <v>5.1100000000000003</v>
      </c>
      <c r="N366">
        <v>4.9749999999999996</v>
      </c>
      <c r="O366">
        <f>IFERROR(AVERAGEIF(H366:N366,"&gt;0"),"")</f>
        <v>3.8024999999999998</v>
      </c>
      <c r="R366">
        <f>IF(H366=0,0,(H366-$P366))</f>
        <v>0</v>
      </c>
      <c r="S366">
        <f>IF(I366=0,0,(I366-$P366))</f>
        <v>3.2</v>
      </c>
      <c r="T366">
        <f>IF(J366=0,0,(J366-$P366))</f>
        <v>4.34</v>
      </c>
      <c r="U366">
        <f>IF(K366=0,0,(K366-$P366))</f>
        <v>2.6</v>
      </c>
      <c r="V366">
        <f>IF(L366=0,0,(L366-$P366))</f>
        <v>2.59</v>
      </c>
      <c r="W366">
        <f>IF(M366=0,0,(M366-$P366))</f>
        <v>5.1100000000000003</v>
      </c>
      <c r="X366">
        <f>IF(N366=0,0,(N366-$P366))</f>
        <v>4.9749999999999996</v>
      </c>
      <c r="Y366">
        <f>IFERROR(IF(O366=0,0,(O366-$P366)),0)</f>
        <v>3.8024999999999998</v>
      </c>
      <c r="AA366">
        <f t="shared" si="94"/>
        <v>0</v>
      </c>
      <c r="AB366">
        <f t="shared" si="103"/>
        <v>3.2</v>
      </c>
      <c r="AC366">
        <f t="shared" si="104"/>
        <v>4.34</v>
      </c>
      <c r="AD366">
        <f t="shared" si="105"/>
        <v>2.6</v>
      </c>
      <c r="AE366">
        <f t="shared" si="106"/>
        <v>2.59</v>
      </c>
      <c r="AF366">
        <f t="shared" si="107"/>
        <v>5.1100000000000003</v>
      </c>
      <c r="AG366">
        <f t="shared" si="108"/>
        <v>4.9749999999999996</v>
      </c>
      <c r="AH366">
        <f t="shared" si="109"/>
        <v>3.8024999999999998</v>
      </c>
      <c r="AJ366" s="4" t="e">
        <f t="shared" si="95"/>
        <v>#DIV/0!</v>
      </c>
      <c r="AK366" s="4" t="e">
        <f t="shared" si="96"/>
        <v>#DIV/0!</v>
      </c>
      <c r="AL366" s="4" t="e">
        <f t="shared" si="97"/>
        <v>#DIV/0!</v>
      </c>
      <c r="AM366" s="4" t="e">
        <f t="shared" si="98"/>
        <v>#DIV/0!</v>
      </c>
      <c r="AN366" s="4" t="e">
        <f t="shared" si="99"/>
        <v>#DIV/0!</v>
      </c>
      <c r="AO366" s="4" t="e">
        <f t="shared" si="100"/>
        <v>#DIV/0!</v>
      </c>
      <c r="AP366" s="4" t="e">
        <f t="shared" si="101"/>
        <v>#DIV/0!</v>
      </c>
      <c r="AQ366" s="4" t="e">
        <f t="shared" si="102"/>
        <v>#DIV/0!</v>
      </c>
    </row>
    <row r="367" spans="1:43">
      <c r="A367">
        <v>337</v>
      </c>
      <c r="B367" t="s">
        <v>395</v>
      </c>
      <c r="C367" t="s">
        <v>15</v>
      </c>
      <c r="D367">
        <v>3000</v>
      </c>
      <c r="E367" t="s">
        <v>22</v>
      </c>
      <c r="F367">
        <v>1.05</v>
      </c>
      <c r="G367" t="s">
        <v>23</v>
      </c>
      <c r="I367">
        <v>1.6</v>
      </c>
      <c r="K367">
        <v>1.8</v>
      </c>
      <c r="L367">
        <v>2.4700000000000002</v>
      </c>
      <c r="N367">
        <v>3.6480000000000001</v>
      </c>
      <c r="O367">
        <f>IFERROR(AVERAGEIF(H367:N367,"&gt;0"),"")</f>
        <v>2.3795000000000002</v>
      </c>
      <c r="R367">
        <f>IF(H367=0,0,(H367-$P367))</f>
        <v>0</v>
      </c>
      <c r="S367">
        <f>IF(I367=0,0,(I367-$P367))</f>
        <v>1.6</v>
      </c>
      <c r="T367">
        <f>IF(J367=0,0,(J367-$P367))</f>
        <v>0</v>
      </c>
      <c r="U367">
        <f>IF(K367=0,0,(K367-$P367))</f>
        <v>1.8</v>
      </c>
      <c r="V367">
        <f>IF(L367=0,0,(L367-$P367))</f>
        <v>2.4700000000000002</v>
      </c>
      <c r="W367">
        <f>IF(M367=0,0,(M367-$P367))</f>
        <v>0</v>
      </c>
      <c r="X367">
        <f>IF(N367=0,0,(N367-$P367))</f>
        <v>3.6480000000000001</v>
      </c>
      <c r="Y367">
        <f>IFERROR(IF(O367=0,0,(O367-$P367)),0)</f>
        <v>2.3795000000000002</v>
      </c>
      <c r="AA367">
        <f t="shared" si="94"/>
        <v>0</v>
      </c>
      <c r="AB367">
        <f t="shared" si="103"/>
        <v>1.6</v>
      </c>
      <c r="AC367">
        <f t="shared" si="104"/>
        <v>0</v>
      </c>
      <c r="AD367">
        <f t="shared" si="105"/>
        <v>1.8</v>
      </c>
      <c r="AE367">
        <f t="shared" si="106"/>
        <v>2.4700000000000002</v>
      </c>
      <c r="AF367">
        <f t="shared" si="107"/>
        <v>0</v>
      </c>
      <c r="AG367">
        <f t="shared" si="108"/>
        <v>3.6480000000000001</v>
      </c>
      <c r="AH367">
        <f t="shared" si="109"/>
        <v>2.3795000000000002</v>
      </c>
      <c r="AJ367" s="4" t="e">
        <f t="shared" si="95"/>
        <v>#DIV/0!</v>
      </c>
      <c r="AK367" s="4" t="e">
        <f t="shared" si="96"/>
        <v>#DIV/0!</v>
      </c>
      <c r="AL367" s="4" t="e">
        <f t="shared" si="97"/>
        <v>#DIV/0!</v>
      </c>
      <c r="AM367" s="4" t="e">
        <f t="shared" si="98"/>
        <v>#DIV/0!</v>
      </c>
      <c r="AN367" s="4" t="e">
        <f t="shared" si="99"/>
        <v>#DIV/0!</v>
      </c>
      <c r="AO367" s="4" t="e">
        <f t="shared" si="100"/>
        <v>#DIV/0!</v>
      </c>
      <c r="AP367" s="4" t="e">
        <f t="shared" si="101"/>
        <v>#DIV/0!</v>
      </c>
      <c r="AQ367" s="4" t="e">
        <f t="shared" si="102"/>
        <v>#DIV/0!</v>
      </c>
    </row>
    <row r="368" spans="1:43">
      <c r="A368">
        <v>338</v>
      </c>
      <c r="B368" t="s">
        <v>396</v>
      </c>
      <c r="C368" t="s">
        <v>25</v>
      </c>
      <c r="D368">
        <v>3000</v>
      </c>
      <c r="E368" t="s">
        <v>39</v>
      </c>
      <c r="F368">
        <v>0</v>
      </c>
      <c r="G368" t="s">
        <v>61</v>
      </c>
      <c r="I368">
        <v>3.1</v>
      </c>
      <c r="K368">
        <v>3.4</v>
      </c>
      <c r="N368">
        <v>3.0569999999999999</v>
      </c>
      <c r="O368">
        <f>IFERROR(AVERAGEIF(H368:N368,"&gt;0"),"")</f>
        <v>3.1856666666666666</v>
      </c>
      <c r="R368">
        <f>IF(H368=0,0,(H368-$P368))</f>
        <v>0</v>
      </c>
      <c r="S368">
        <f>IF(I368=0,0,(I368-$P368))</f>
        <v>3.1</v>
      </c>
      <c r="T368">
        <f>IF(J368=0,0,(J368-$P368))</f>
        <v>0</v>
      </c>
      <c r="U368">
        <f>IF(K368=0,0,(K368-$P368))</f>
        <v>3.4</v>
      </c>
      <c r="V368">
        <f>IF(L368=0,0,(L368-$P368))</f>
        <v>0</v>
      </c>
      <c r="W368">
        <f>IF(M368=0,0,(M368-$P368))</f>
        <v>0</v>
      </c>
      <c r="X368">
        <f>IF(N368=0,0,(N368-$P368))</f>
        <v>3.0569999999999999</v>
      </c>
      <c r="Y368">
        <f>IFERROR(IF(O368=0,0,(O368-$P368)),0)</f>
        <v>3.1856666666666666</v>
      </c>
      <c r="AA368">
        <f t="shared" si="94"/>
        <v>0</v>
      </c>
      <c r="AB368">
        <f t="shared" si="103"/>
        <v>3.1</v>
      </c>
      <c r="AC368">
        <f t="shared" si="104"/>
        <v>0</v>
      </c>
      <c r="AD368">
        <f t="shared" si="105"/>
        <v>3.4</v>
      </c>
      <c r="AE368">
        <f t="shared" si="106"/>
        <v>0</v>
      </c>
      <c r="AF368">
        <f t="shared" si="107"/>
        <v>0</v>
      </c>
      <c r="AG368">
        <f t="shared" si="108"/>
        <v>3.0569999999999999</v>
      </c>
      <c r="AH368">
        <f t="shared" si="109"/>
        <v>3.1856666666666666</v>
      </c>
      <c r="AJ368" s="4" t="e">
        <f t="shared" si="95"/>
        <v>#DIV/0!</v>
      </c>
      <c r="AK368" s="4" t="e">
        <f t="shared" si="96"/>
        <v>#DIV/0!</v>
      </c>
      <c r="AL368" s="4" t="e">
        <f t="shared" si="97"/>
        <v>#DIV/0!</v>
      </c>
      <c r="AM368" s="4" t="e">
        <f t="shared" si="98"/>
        <v>#DIV/0!</v>
      </c>
      <c r="AN368" s="4" t="e">
        <f t="shared" si="99"/>
        <v>#DIV/0!</v>
      </c>
      <c r="AO368" s="4" t="e">
        <f t="shared" si="100"/>
        <v>#DIV/0!</v>
      </c>
      <c r="AP368" s="4" t="e">
        <f t="shared" si="101"/>
        <v>#DIV/0!</v>
      </c>
      <c r="AQ368" s="4" t="e">
        <f t="shared" si="102"/>
        <v>#DIV/0!</v>
      </c>
    </row>
    <row r="369" spans="1:43">
      <c r="A369">
        <v>339</v>
      </c>
      <c r="B369" t="s">
        <v>397</v>
      </c>
      <c r="C369" t="s">
        <v>15</v>
      </c>
      <c r="D369">
        <v>3000</v>
      </c>
      <c r="E369" t="s">
        <v>16</v>
      </c>
      <c r="F369">
        <v>5.3330000000000002</v>
      </c>
      <c r="G369" t="s">
        <v>97</v>
      </c>
      <c r="L369">
        <v>3.82</v>
      </c>
      <c r="M369">
        <v>4.21</v>
      </c>
      <c r="O369">
        <f>IFERROR(AVERAGEIF(H369:N369,"&gt;0"),"")</f>
        <v>4.0149999999999997</v>
      </c>
      <c r="R369">
        <f>IF(H369=0,0,(H369-$P369))</f>
        <v>0</v>
      </c>
      <c r="S369">
        <f>IF(I369=0,0,(I369-$P369))</f>
        <v>0</v>
      </c>
      <c r="T369">
        <f>IF(J369=0,0,(J369-$P369))</f>
        <v>0</v>
      </c>
      <c r="U369">
        <f>IF(K369=0,0,(K369-$P369))</f>
        <v>0</v>
      </c>
      <c r="V369">
        <f>IF(L369=0,0,(L369-$P369))</f>
        <v>3.82</v>
      </c>
      <c r="W369">
        <f>IF(M369=0,0,(M369-$P369))</f>
        <v>4.21</v>
      </c>
      <c r="X369">
        <f>IF(N369=0,0,(N369-$P369))</f>
        <v>0</v>
      </c>
      <c r="Y369">
        <f>IFERROR(IF(O369=0,0,(O369-$P369)),0)</f>
        <v>4.0149999999999997</v>
      </c>
      <c r="AA369">
        <f t="shared" si="94"/>
        <v>0</v>
      </c>
      <c r="AB369">
        <f t="shared" si="103"/>
        <v>0</v>
      </c>
      <c r="AC369">
        <f t="shared" si="104"/>
        <v>0</v>
      </c>
      <c r="AD369">
        <f t="shared" si="105"/>
        <v>0</v>
      </c>
      <c r="AE369">
        <f t="shared" si="106"/>
        <v>3.82</v>
      </c>
      <c r="AF369">
        <f t="shared" si="107"/>
        <v>4.21</v>
      </c>
      <c r="AG369">
        <f t="shared" si="108"/>
        <v>0</v>
      </c>
      <c r="AH369">
        <f t="shared" si="109"/>
        <v>4.0149999999999997</v>
      </c>
      <c r="AJ369" s="4" t="e">
        <f t="shared" si="95"/>
        <v>#DIV/0!</v>
      </c>
      <c r="AK369" s="4" t="e">
        <f t="shared" si="96"/>
        <v>#DIV/0!</v>
      </c>
      <c r="AL369" s="4" t="e">
        <f t="shared" si="97"/>
        <v>#DIV/0!</v>
      </c>
      <c r="AM369" s="4" t="e">
        <f t="shared" si="98"/>
        <v>#DIV/0!</v>
      </c>
      <c r="AN369" s="4" t="e">
        <f t="shared" si="99"/>
        <v>#DIV/0!</v>
      </c>
      <c r="AO369" s="4" t="e">
        <f t="shared" si="100"/>
        <v>#DIV/0!</v>
      </c>
      <c r="AP369" s="4" t="e">
        <f t="shared" si="101"/>
        <v>#DIV/0!</v>
      </c>
      <c r="AQ369" s="4" t="e">
        <f t="shared" si="102"/>
        <v>#DIV/0!</v>
      </c>
    </row>
    <row r="370" spans="1:43">
      <c r="A370">
        <v>341</v>
      </c>
      <c r="B370" t="s">
        <v>399</v>
      </c>
      <c r="C370" t="s">
        <v>15</v>
      </c>
      <c r="D370">
        <v>3000</v>
      </c>
      <c r="E370" t="s">
        <v>85</v>
      </c>
      <c r="F370">
        <v>4.0999999999999996</v>
      </c>
      <c r="G370" t="s">
        <v>109</v>
      </c>
      <c r="J370">
        <v>6.05</v>
      </c>
      <c r="O370">
        <f>IFERROR(AVERAGEIF(H370:N370,"&gt;0"),"")</f>
        <v>6.05</v>
      </c>
      <c r="R370">
        <f>IF(H370=0,0,(H370-$P370))</f>
        <v>0</v>
      </c>
      <c r="S370">
        <f>IF(I370=0,0,(I370-$P370))</f>
        <v>0</v>
      </c>
      <c r="T370">
        <f>IF(J370=0,0,(J370-$P370))</f>
        <v>6.05</v>
      </c>
      <c r="U370">
        <f>IF(K370=0,0,(K370-$P370))</f>
        <v>0</v>
      </c>
      <c r="V370">
        <f>IF(L370=0,0,(L370-$P370))</f>
        <v>0</v>
      </c>
      <c r="W370">
        <f>IF(M370=0,0,(M370-$P370))</f>
        <v>0</v>
      </c>
      <c r="X370">
        <f>IF(N370=0,0,(N370-$P370))</f>
        <v>0</v>
      </c>
      <c r="Y370">
        <f>IFERROR(IF(O370=0,0,(O370-$P370)),0)</f>
        <v>6.05</v>
      </c>
      <c r="AA370">
        <f t="shared" si="94"/>
        <v>0</v>
      </c>
      <c r="AB370">
        <f t="shared" si="103"/>
        <v>0</v>
      </c>
      <c r="AC370">
        <f t="shared" si="104"/>
        <v>6.05</v>
      </c>
      <c r="AD370">
        <f t="shared" si="105"/>
        <v>0</v>
      </c>
      <c r="AE370">
        <f t="shared" si="106"/>
        <v>0</v>
      </c>
      <c r="AF370">
        <f t="shared" si="107"/>
        <v>0</v>
      </c>
      <c r="AG370">
        <f t="shared" si="108"/>
        <v>0</v>
      </c>
      <c r="AH370">
        <f t="shared" si="109"/>
        <v>6.05</v>
      </c>
      <c r="AJ370" s="4" t="e">
        <f t="shared" si="95"/>
        <v>#DIV/0!</v>
      </c>
      <c r="AK370" s="4" t="e">
        <f t="shared" si="96"/>
        <v>#DIV/0!</v>
      </c>
      <c r="AL370" s="4" t="e">
        <f t="shared" si="97"/>
        <v>#DIV/0!</v>
      </c>
      <c r="AM370" s="4" t="e">
        <f t="shared" si="98"/>
        <v>#DIV/0!</v>
      </c>
      <c r="AN370" s="4" t="e">
        <f t="shared" si="99"/>
        <v>#DIV/0!</v>
      </c>
      <c r="AO370" s="4" t="e">
        <f t="shared" si="100"/>
        <v>#DIV/0!</v>
      </c>
      <c r="AP370" s="4" t="e">
        <f t="shared" si="101"/>
        <v>#DIV/0!</v>
      </c>
      <c r="AQ370" s="4" t="e">
        <f t="shared" si="102"/>
        <v>#DIV/0!</v>
      </c>
    </row>
    <row r="371" spans="1:43">
      <c r="A371">
        <v>342</v>
      </c>
      <c r="B371" t="s">
        <v>400</v>
      </c>
      <c r="C371" t="s">
        <v>15</v>
      </c>
      <c r="D371">
        <v>3000</v>
      </c>
      <c r="E371" t="s">
        <v>85</v>
      </c>
      <c r="F371">
        <v>1.133</v>
      </c>
      <c r="G371" t="s">
        <v>86</v>
      </c>
      <c r="M371">
        <v>0.62</v>
      </c>
      <c r="O371">
        <f>IFERROR(AVERAGEIF(H371:N371,"&gt;0"),"")</f>
        <v>0.62</v>
      </c>
      <c r="R371">
        <f>IF(H371=0,0,(H371-$P371))</f>
        <v>0</v>
      </c>
      <c r="S371">
        <f>IF(I371=0,0,(I371-$P371))</f>
        <v>0</v>
      </c>
      <c r="T371">
        <f>IF(J371=0,0,(J371-$P371))</f>
        <v>0</v>
      </c>
      <c r="U371">
        <f>IF(K371=0,0,(K371-$P371))</f>
        <v>0</v>
      </c>
      <c r="V371">
        <f>IF(L371=0,0,(L371-$P371))</f>
        <v>0</v>
      </c>
      <c r="W371">
        <f>IF(M371=0,0,(M371-$P371))</f>
        <v>0.62</v>
      </c>
      <c r="X371">
        <f>IF(N371=0,0,(N371-$P371))</f>
        <v>0</v>
      </c>
      <c r="Y371">
        <f>IFERROR(IF(O371=0,0,(O371-$P371)),0)</f>
        <v>0.62</v>
      </c>
      <c r="AA371">
        <f t="shared" si="94"/>
        <v>0</v>
      </c>
      <c r="AB371">
        <f t="shared" si="103"/>
        <v>0</v>
      </c>
      <c r="AC371">
        <f t="shared" si="104"/>
        <v>0</v>
      </c>
      <c r="AD371">
        <f t="shared" si="105"/>
        <v>0</v>
      </c>
      <c r="AE371">
        <f t="shared" si="106"/>
        <v>0</v>
      </c>
      <c r="AF371">
        <f t="shared" si="107"/>
        <v>0.62</v>
      </c>
      <c r="AG371">
        <f t="shared" si="108"/>
        <v>0</v>
      </c>
      <c r="AH371">
        <f t="shared" si="109"/>
        <v>0.62</v>
      </c>
      <c r="AJ371" s="4" t="e">
        <f t="shared" si="95"/>
        <v>#DIV/0!</v>
      </c>
      <c r="AK371" s="4" t="e">
        <f t="shared" si="96"/>
        <v>#DIV/0!</v>
      </c>
      <c r="AL371" s="4" t="e">
        <f t="shared" si="97"/>
        <v>#DIV/0!</v>
      </c>
      <c r="AM371" s="4" t="e">
        <f t="shared" si="98"/>
        <v>#DIV/0!</v>
      </c>
      <c r="AN371" s="4" t="e">
        <f t="shared" si="99"/>
        <v>#DIV/0!</v>
      </c>
      <c r="AO371" s="4" t="e">
        <f t="shared" si="100"/>
        <v>#DIV/0!</v>
      </c>
      <c r="AP371" s="4" t="e">
        <f t="shared" si="101"/>
        <v>#DIV/0!</v>
      </c>
      <c r="AQ371" s="4" t="e">
        <f t="shared" si="102"/>
        <v>#DIV/0!</v>
      </c>
    </row>
    <row r="372" spans="1:43">
      <c r="A372">
        <v>343</v>
      </c>
      <c r="B372" t="s">
        <v>401</v>
      </c>
      <c r="C372" t="s">
        <v>25</v>
      </c>
      <c r="D372">
        <v>3000</v>
      </c>
      <c r="E372" t="s">
        <v>34</v>
      </c>
      <c r="F372">
        <v>0.85</v>
      </c>
      <c r="G372" t="s">
        <v>35</v>
      </c>
      <c r="M372">
        <v>0.02</v>
      </c>
      <c r="O372">
        <f>IFERROR(AVERAGEIF(H372:N372,"&gt;0"),"")</f>
        <v>0.02</v>
      </c>
      <c r="R372">
        <f>IF(H372=0,0,(H372-$P372))</f>
        <v>0</v>
      </c>
      <c r="S372">
        <f>IF(I372=0,0,(I372-$P372))</f>
        <v>0</v>
      </c>
      <c r="T372">
        <f>IF(J372=0,0,(J372-$P372))</f>
        <v>0</v>
      </c>
      <c r="U372">
        <f>IF(K372=0,0,(K372-$P372))</f>
        <v>0</v>
      </c>
      <c r="V372">
        <f>IF(L372=0,0,(L372-$P372))</f>
        <v>0</v>
      </c>
      <c r="W372">
        <f>IF(M372=0,0,(M372-$P372))</f>
        <v>0.02</v>
      </c>
      <c r="X372">
        <f>IF(N372=0,0,(N372-$P372))</f>
        <v>0</v>
      </c>
      <c r="Y372">
        <f>IFERROR(IF(O372=0,0,(O372-$P372)),0)</f>
        <v>0.02</v>
      </c>
      <c r="AA372">
        <f t="shared" si="94"/>
        <v>0</v>
      </c>
      <c r="AB372">
        <f t="shared" si="103"/>
        <v>0</v>
      </c>
      <c r="AC372">
        <f t="shared" si="104"/>
        <v>0</v>
      </c>
      <c r="AD372">
        <f t="shared" si="105"/>
        <v>0</v>
      </c>
      <c r="AE372">
        <f t="shared" si="106"/>
        <v>0</v>
      </c>
      <c r="AF372">
        <f t="shared" si="107"/>
        <v>0.02</v>
      </c>
      <c r="AG372">
        <f t="shared" si="108"/>
        <v>0</v>
      </c>
      <c r="AH372">
        <f t="shared" si="109"/>
        <v>0.02</v>
      </c>
      <c r="AJ372" s="4" t="e">
        <f t="shared" si="95"/>
        <v>#DIV/0!</v>
      </c>
      <c r="AK372" s="4" t="e">
        <f t="shared" si="96"/>
        <v>#DIV/0!</v>
      </c>
      <c r="AL372" s="4" t="e">
        <f t="shared" si="97"/>
        <v>#DIV/0!</v>
      </c>
      <c r="AM372" s="4" t="e">
        <f t="shared" si="98"/>
        <v>#DIV/0!</v>
      </c>
      <c r="AN372" s="4" t="e">
        <f t="shared" si="99"/>
        <v>#DIV/0!</v>
      </c>
      <c r="AO372" s="4" t="e">
        <f t="shared" si="100"/>
        <v>#DIV/0!</v>
      </c>
      <c r="AP372" s="4" t="e">
        <f t="shared" si="101"/>
        <v>#DIV/0!</v>
      </c>
      <c r="AQ372" s="4" t="e">
        <f t="shared" si="102"/>
        <v>#DIV/0!</v>
      </c>
    </row>
    <row r="373" spans="1:43">
      <c r="A373">
        <v>345</v>
      </c>
      <c r="B373" t="s">
        <v>403</v>
      </c>
      <c r="C373" t="s">
        <v>25</v>
      </c>
      <c r="D373">
        <v>3000</v>
      </c>
      <c r="E373" t="s">
        <v>34</v>
      </c>
      <c r="F373">
        <v>0</v>
      </c>
      <c r="G373" t="s">
        <v>35</v>
      </c>
      <c r="O373" t="str">
        <f>IFERROR(AVERAGEIF(H373:N373,"&gt;0"),"")</f>
        <v/>
      </c>
      <c r="R373">
        <f>IF(H373=0,0,(H373-$P373))</f>
        <v>0</v>
      </c>
      <c r="S373">
        <f>IF(I373=0,0,(I373-$P373))</f>
        <v>0</v>
      </c>
      <c r="T373">
        <f>IF(J373=0,0,(J373-$P373))</f>
        <v>0</v>
      </c>
      <c r="U373">
        <f>IF(K373=0,0,(K373-$P373))</f>
        <v>0</v>
      </c>
      <c r="V373">
        <f>IF(L373=0,0,(L373-$P373))</f>
        <v>0</v>
      </c>
      <c r="W373">
        <f>IF(M373=0,0,(M373-$P373))</f>
        <v>0</v>
      </c>
      <c r="X373">
        <f>IF(N373=0,0,(N373-$P373))</f>
        <v>0</v>
      </c>
      <c r="Y373">
        <f>IFERROR(IF(O373=0,0,(O373-$P373)),0)</f>
        <v>0</v>
      </c>
      <c r="AA373">
        <f t="shared" si="94"/>
        <v>0</v>
      </c>
      <c r="AB373">
        <f t="shared" si="103"/>
        <v>0</v>
      </c>
      <c r="AC373">
        <f t="shared" si="104"/>
        <v>0</v>
      </c>
      <c r="AD373">
        <f t="shared" si="105"/>
        <v>0</v>
      </c>
      <c r="AE373">
        <f t="shared" si="106"/>
        <v>0</v>
      </c>
      <c r="AF373">
        <f t="shared" si="107"/>
        <v>0</v>
      </c>
      <c r="AG373">
        <f t="shared" si="108"/>
        <v>0</v>
      </c>
      <c r="AH373">
        <f t="shared" si="109"/>
        <v>0</v>
      </c>
      <c r="AJ373" s="4" t="e">
        <f t="shared" si="95"/>
        <v>#DIV/0!</v>
      </c>
      <c r="AK373" s="4" t="e">
        <f t="shared" si="96"/>
        <v>#DIV/0!</v>
      </c>
      <c r="AL373" s="4" t="e">
        <f t="shared" si="97"/>
        <v>#DIV/0!</v>
      </c>
      <c r="AM373" s="4" t="e">
        <f t="shared" si="98"/>
        <v>#DIV/0!</v>
      </c>
      <c r="AN373" s="4" t="e">
        <f t="shared" si="99"/>
        <v>#DIV/0!</v>
      </c>
      <c r="AO373" s="4" t="e">
        <f t="shared" si="100"/>
        <v>#DIV/0!</v>
      </c>
      <c r="AP373" s="4" t="e">
        <f t="shared" si="101"/>
        <v>#DIV/0!</v>
      </c>
      <c r="AQ373" s="4" t="e">
        <f t="shared" si="102"/>
        <v>#DIV/0!</v>
      </c>
    </row>
    <row r="374" spans="1:43">
      <c r="A374">
        <v>346</v>
      </c>
      <c r="B374" t="s">
        <v>404</v>
      </c>
      <c r="C374" t="s">
        <v>15</v>
      </c>
      <c r="D374">
        <v>3000</v>
      </c>
      <c r="E374" t="s">
        <v>34</v>
      </c>
      <c r="F374">
        <v>0</v>
      </c>
      <c r="G374" t="s">
        <v>121</v>
      </c>
      <c r="O374" t="str">
        <f>IFERROR(AVERAGEIF(H374:N374,"&gt;0"),"")</f>
        <v/>
      </c>
      <c r="R374">
        <f>IF(H374=0,0,(H374-$P374))</f>
        <v>0</v>
      </c>
      <c r="S374">
        <f>IF(I374=0,0,(I374-$P374))</f>
        <v>0</v>
      </c>
      <c r="T374">
        <f>IF(J374=0,0,(J374-$P374))</f>
        <v>0</v>
      </c>
      <c r="U374">
        <f>IF(K374=0,0,(K374-$P374))</f>
        <v>0</v>
      </c>
      <c r="V374">
        <f>IF(L374=0,0,(L374-$P374))</f>
        <v>0</v>
      </c>
      <c r="W374">
        <f>IF(M374=0,0,(M374-$P374))</f>
        <v>0</v>
      </c>
      <c r="X374">
        <f>IF(N374=0,0,(N374-$P374))</f>
        <v>0</v>
      </c>
      <c r="Y374">
        <f>IFERROR(IF(O374=0,0,(O374-$P374)),0)</f>
        <v>0</v>
      </c>
      <c r="AA374">
        <f t="shared" si="94"/>
        <v>0</v>
      </c>
      <c r="AB374">
        <f t="shared" si="103"/>
        <v>0</v>
      </c>
      <c r="AC374">
        <f t="shared" si="104"/>
        <v>0</v>
      </c>
      <c r="AD374">
        <f t="shared" si="105"/>
        <v>0</v>
      </c>
      <c r="AE374">
        <f t="shared" si="106"/>
        <v>0</v>
      </c>
      <c r="AF374">
        <f t="shared" si="107"/>
        <v>0</v>
      </c>
      <c r="AG374">
        <f t="shared" si="108"/>
        <v>0</v>
      </c>
      <c r="AH374">
        <f t="shared" si="109"/>
        <v>0</v>
      </c>
      <c r="AJ374" s="4" t="e">
        <f t="shared" si="95"/>
        <v>#DIV/0!</v>
      </c>
      <c r="AK374" s="4" t="e">
        <f t="shared" si="96"/>
        <v>#DIV/0!</v>
      </c>
      <c r="AL374" s="4" t="e">
        <f t="shared" si="97"/>
        <v>#DIV/0!</v>
      </c>
      <c r="AM374" s="4" t="e">
        <f t="shared" si="98"/>
        <v>#DIV/0!</v>
      </c>
      <c r="AN374" s="4" t="e">
        <f t="shared" si="99"/>
        <v>#DIV/0!</v>
      </c>
      <c r="AO374" s="4" t="e">
        <f t="shared" si="100"/>
        <v>#DIV/0!</v>
      </c>
      <c r="AP374" s="4" t="e">
        <f t="shared" si="101"/>
        <v>#DIV/0!</v>
      </c>
      <c r="AQ374" s="4" t="e">
        <f t="shared" si="102"/>
        <v>#DIV/0!</v>
      </c>
    </row>
    <row r="375" spans="1:43">
      <c r="A375">
        <v>348</v>
      </c>
      <c r="B375" t="s">
        <v>406</v>
      </c>
      <c r="C375" t="s">
        <v>15</v>
      </c>
      <c r="D375">
        <v>3000</v>
      </c>
      <c r="E375" t="s">
        <v>30</v>
      </c>
      <c r="F375">
        <v>0</v>
      </c>
      <c r="G375" t="s">
        <v>31</v>
      </c>
      <c r="M375">
        <v>1.97</v>
      </c>
      <c r="O375">
        <f>IFERROR(AVERAGEIF(H375:N375,"&gt;0"),"")</f>
        <v>1.97</v>
      </c>
      <c r="R375">
        <f>IF(H375=0,0,(H375-$P375))</f>
        <v>0</v>
      </c>
      <c r="S375">
        <f>IF(I375=0,0,(I375-$P375))</f>
        <v>0</v>
      </c>
      <c r="T375">
        <f>IF(J375=0,0,(J375-$P375))</f>
        <v>0</v>
      </c>
      <c r="U375">
        <f>IF(K375=0,0,(K375-$P375))</f>
        <v>0</v>
      </c>
      <c r="V375">
        <f>IF(L375=0,0,(L375-$P375))</f>
        <v>0</v>
      </c>
      <c r="W375">
        <f>IF(M375=0,0,(M375-$P375))</f>
        <v>1.97</v>
      </c>
      <c r="X375">
        <f>IF(N375=0,0,(N375-$P375))</f>
        <v>0</v>
      </c>
      <c r="Y375">
        <f>IFERROR(IF(O375=0,0,(O375-$P375)),0)</f>
        <v>1.97</v>
      </c>
      <c r="AA375">
        <f t="shared" si="94"/>
        <v>0</v>
      </c>
      <c r="AB375">
        <f t="shared" si="103"/>
        <v>0</v>
      </c>
      <c r="AC375">
        <f t="shared" si="104"/>
        <v>0</v>
      </c>
      <c r="AD375">
        <f t="shared" si="105"/>
        <v>0</v>
      </c>
      <c r="AE375">
        <f t="shared" si="106"/>
        <v>0</v>
      </c>
      <c r="AF375">
        <f t="shared" si="107"/>
        <v>1.97</v>
      </c>
      <c r="AG375">
        <f t="shared" si="108"/>
        <v>0</v>
      </c>
      <c r="AH375">
        <f t="shared" si="109"/>
        <v>1.97</v>
      </c>
      <c r="AJ375" s="4" t="e">
        <f t="shared" si="95"/>
        <v>#DIV/0!</v>
      </c>
      <c r="AK375" s="4" t="e">
        <f t="shared" si="96"/>
        <v>#DIV/0!</v>
      </c>
      <c r="AL375" s="4" t="e">
        <f t="shared" si="97"/>
        <v>#DIV/0!</v>
      </c>
      <c r="AM375" s="4" t="e">
        <f t="shared" si="98"/>
        <v>#DIV/0!</v>
      </c>
      <c r="AN375" s="4" t="e">
        <f t="shared" si="99"/>
        <v>#DIV/0!</v>
      </c>
      <c r="AO375" s="4" t="e">
        <f t="shared" si="100"/>
        <v>#DIV/0!</v>
      </c>
      <c r="AP375" s="4" t="e">
        <f t="shared" si="101"/>
        <v>#DIV/0!</v>
      </c>
      <c r="AQ375" s="4" t="e">
        <f t="shared" si="102"/>
        <v>#DIV/0!</v>
      </c>
    </row>
    <row r="376" spans="1:43">
      <c r="A376">
        <v>349</v>
      </c>
      <c r="B376" t="s">
        <v>407</v>
      </c>
      <c r="C376" t="s">
        <v>15</v>
      </c>
      <c r="D376">
        <v>3000</v>
      </c>
      <c r="E376" t="s">
        <v>48</v>
      </c>
      <c r="F376">
        <v>0</v>
      </c>
      <c r="G376" t="s">
        <v>66</v>
      </c>
      <c r="O376" t="str">
        <f>IFERROR(AVERAGEIF(H376:N376,"&gt;0"),"")</f>
        <v/>
      </c>
      <c r="R376">
        <f>IF(H376=0,0,(H376-$P376))</f>
        <v>0</v>
      </c>
      <c r="S376">
        <f>IF(I376=0,0,(I376-$P376))</f>
        <v>0</v>
      </c>
      <c r="T376">
        <f>IF(J376=0,0,(J376-$P376))</f>
        <v>0</v>
      </c>
      <c r="U376">
        <f>IF(K376=0,0,(K376-$P376))</f>
        <v>0</v>
      </c>
      <c r="V376">
        <f>IF(L376=0,0,(L376-$P376))</f>
        <v>0</v>
      </c>
      <c r="W376">
        <f>IF(M376=0,0,(M376-$P376))</f>
        <v>0</v>
      </c>
      <c r="X376">
        <f>IF(N376=0,0,(N376-$P376))</f>
        <v>0</v>
      </c>
      <c r="Y376">
        <f>IFERROR(IF(O376=0,0,(O376-$P376)),0)</f>
        <v>0</v>
      </c>
      <c r="AA376">
        <f t="shared" si="94"/>
        <v>0</v>
      </c>
      <c r="AB376">
        <f t="shared" si="103"/>
        <v>0</v>
      </c>
      <c r="AC376">
        <f t="shared" si="104"/>
        <v>0</v>
      </c>
      <c r="AD376">
        <f t="shared" si="105"/>
        <v>0</v>
      </c>
      <c r="AE376">
        <f t="shared" si="106"/>
        <v>0</v>
      </c>
      <c r="AF376">
        <f t="shared" si="107"/>
        <v>0</v>
      </c>
      <c r="AG376">
        <f t="shared" si="108"/>
        <v>0</v>
      </c>
      <c r="AH376">
        <f t="shared" si="109"/>
        <v>0</v>
      </c>
      <c r="AJ376" s="4" t="e">
        <f t="shared" si="95"/>
        <v>#DIV/0!</v>
      </c>
      <c r="AK376" s="4" t="e">
        <f t="shared" si="96"/>
        <v>#DIV/0!</v>
      </c>
      <c r="AL376" s="4" t="e">
        <f t="shared" si="97"/>
        <v>#DIV/0!</v>
      </c>
      <c r="AM376" s="4" t="e">
        <f t="shared" si="98"/>
        <v>#DIV/0!</v>
      </c>
      <c r="AN376" s="4" t="e">
        <f t="shared" si="99"/>
        <v>#DIV/0!</v>
      </c>
      <c r="AO376" s="4" t="e">
        <f t="shared" si="100"/>
        <v>#DIV/0!</v>
      </c>
      <c r="AP376" s="4" t="e">
        <f t="shared" si="101"/>
        <v>#DIV/0!</v>
      </c>
      <c r="AQ376" s="4" t="e">
        <f t="shared" si="102"/>
        <v>#DIV/0!</v>
      </c>
    </row>
    <row r="377" spans="1:43">
      <c r="A377">
        <v>350</v>
      </c>
      <c r="B377" t="s">
        <v>408</v>
      </c>
      <c r="C377" t="s">
        <v>25</v>
      </c>
      <c r="D377">
        <v>3000</v>
      </c>
      <c r="E377" t="s">
        <v>19</v>
      </c>
      <c r="F377">
        <v>2.95</v>
      </c>
      <c r="G377" t="s">
        <v>118</v>
      </c>
      <c r="O377" t="str">
        <f>IFERROR(AVERAGEIF(H377:N377,"&gt;0"),"")</f>
        <v/>
      </c>
      <c r="R377">
        <f>IF(H377=0,0,(H377-$P377))</f>
        <v>0</v>
      </c>
      <c r="S377">
        <f>IF(I377=0,0,(I377-$P377))</f>
        <v>0</v>
      </c>
      <c r="T377">
        <f>IF(J377=0,0,(J377-$P377))</f>
        <v>0</v>
      </c>
      <c r="U377">
        <f>IF(K377=0,0,(K377-$P377))</f>
        <v>0</v>
      </c>
      <c r="V377">
        <f>IF(L377=0,0,(L377-$P377))</f>
        <v>0</v>
      </c>
      <c r="W377">
        <f>IF(M377=0,0,(M377-$P377))</f>
        <v>0</v>
      </c>
      <c r="X377">
        <f>IF(N377=0,0,(N377-$P377))</f>
        <v>0</v>
      </c>
      <c r="Y377">
        <f>IFERROR(IF(O377=0,0,(O377-$P377)),0)</f>
        <v>0</v>
      </c>
      <c r="AA377">
        <f t="shared" si="94"/>
        <v>0</v>
      </c>
      <c r="AB377">
        <f t="shared" si="103"/>
        <v>0</v>
      </c>
      <c r="AC377">
        <f t="shared" si="104"/>
        <v>0</v>
      </c>
      <c r="AD377">
        <f t="shared" si="105"/>
        <v>0</v>
      </c>
      <c r="AE377">
        <f t="shared" si="106"/>
        <v>0</v>
      </c>
      <c r="AF377">
        <f t="shared" si="107"/>
        <v>0</v>
      </c>
      <c r="AG377">
        <f t="shared" si="108"/>
        <v>0</v>
      </c>
      <c r="AH377">
        <f t="shared" si="109"/>
        <v>0</v>
      </c>
      <c r="AJ377" s="4" t="e">
        <f t="shared" si="95"/>
        <v>#DIV/0!</v>
      </c>
      <c r="AK377" s="4" t="e">
        <f t="shared" si="96"/>
        <v>#DIV/0!</v>
      </c>
      <c r="AL377" s="4" t="e">
        <f t="shared" si="97"/>
        <v>#DIV/0!</v>
      </c>
      <c r="AM377" s="4" t="e">
        <f t="shared" si="98"/>
        <v>#DIV/0!</v>
      </c>
      <c r="AN377" s="4" t="e">
        <f t="shared" si="99"/>
        <v>#DIV/0!</v>
      </c>
      <c r="AO377" s="4" t="e">
        <f t="shared" si="100"/>
        <v>#DIV/0!</v>
      </c>
      <c r="AP377" s="4" t="e">
        <f t="shared" si="101"/>
        <v>#DIV/0!</v>
      </c>
      <c r="AQ377" s="4" t="e">
        <f t="shared" si="102"/>
        <v>#DIV/0!</v>
      </c>
    </row>
    <row r="378" spans="1:43">
      <c r="A378">
        <v>351</v>
      </c>
      <c r="B378" t="s">
        <v>409</v>
      </c>
      <c r="C378" t="s">
        <v>25</v>
      </c>
      <c r="D378">
        <v>3000</v>
      </c>
      <c r="E378" t="s">
        <v>78</v>
      </c>
      <c r="F378">
        <v>6.2</v>
      </c>
      <c r="G378" t="s">
        <v>79</v>
      </c>
      <c r="H378">
        <v>4</v>
      </c>
      <c r="I378">
        <v>3.5</v>
      </c>
      <c r="J378">
        <v>6.71</v>
      </c>
      <c r="M378">
        <v>6.77</v>
      </c>
      <c r="O378">
        <f>IFERROR(AVERAGEIF(H378:N378,"&gt;0"),"")</f>
        <v>5.2450000000000001</v>
      </c>
      <c r="R378">
        <f>IF(H378=0,0,(H378-$P378))</f>
        <v>4</v>
      </c>
      <c r="S378">
        <f>IF(I378=0,0,(I378-$P378))</f>
        <v>3.5</v>
      </c>
      <c r="T378">
        <f>IF(J378=0,0,(J378-$P378))</f>
        <v>6.71</v>
      </c>
      <c r="U378">
        <f>IF(K378=0,0,(K378-$P378))</f>
        <v>0</v>
      </c>
      <c r="V378">
        <f>IF(L378=0,0,(L378-$P378))</f>
        <v>0</v>
      </c>
      <c r="W378">
        <f>IF(M378=0,0,(M378-$P378))</f>
        <v>6.77</v>
      </c>
      <c r="X378">
        <f>IF(N378=0,0,(N378-$P378))</f>
        <v>0</v>
      </c>
      <c r="Y378">
        <f>IFERROR(IF(O378=0,0,(O378-$P378)),0)</f>
        <v>5.2450000000000001</v>
      </c>
      <c r="AA378">
        <f t="shared" si="94"/>
        <v>4</v>
      </c>
      <c r="AB378">
        <f t="shared" si="103"/>
        <v>3.5</v>
      </c>
      <c r="AC378">
        <f t="shared" si="104"/>
        <v>6.71</v>
      </c>
      <c r="AD378">
        <f t="shared" si="105"/>
        <v>0</v>
      </c>
      <c r="AE378">
        <f t="shared" si="106"/>
        <v>0</v>
      </c>
      <c r="AF378">
        <f t="shared" si="107"/>
        <v>6.77</v>
      </c>
      <c r="AG378">
        <f t="shared" si="108"/>
        <v>0</v>
      </c>
      <c r="AH378">
        <f t="shared" si="109"/>
        <v>5.2450000000000001</v>
      </c>
      <c r="AJ378" s="4" t="e">
        <f t="shared" si="95"/>
        <v>#DIV/0!</v>
      </c>
      <c r="AK378" s="4" t="e">
        <f t="shared" si="96"/>
        <v>#DIV/0!</v>
      </c>
      <c r="AL378" s="4" t="e">
        <f t="shared" si="97"/>
        <v>#DIV/0!</v>
      </c>
      <c r="AM378" s="4" t="e">
        <f t="shared" si="98"/>
        <v>#DIV/0!</v>
      </c>
      <c r="AN378" s="4" t="e">
        <f t="shared" si="99"/>
        <v>#DIV/0!</v>
      </c>
      <c r="AO378" s="4" t="e">
        <f t="shared" si="100"/>
        <v>#DIV/0!</v>
      </c>
      <c r="AP378" s="4" t="e">
        <f t="shared" si="101"/>
        <v>#DIV/0!</v>
      </c>
      <c r="AQ378" s="4" t="e">
        <f t="shared" si="102"/>
        <v>#DIV/0!</v>
      </c>
    </row>
    <row r="379" spans="1:43">
      <c r="A379">
        <v>352</v>
      </c>
      <c r="B379" t="s">
        <v>410</v>
      </c>
      <c r="C379" t="s">
        <v>15</v>
      </c>
      <c r="D379">
        <v>3000</v>
      </c>
      <c r="E379" t="s">
        <v>27</v>
      </c>
      <c r="F379">
        <v>0</v>
      </c>
      <c r="G379" t="s">
        <v>28</v>
      </c>
      <c r="M379">
        <v>0.01</v>
      </c>
      <c r="O379">
        <f>IFERROR(AVERAGEIF(H379:N379,"&gt;0"),"")</f>
        <v>0.01</v>
      </c>
      <c r="R379">
        <f>IF(H379=0,0,(H379-$P379))</f>
        <v>0</v>
      </c>
      <c r="S379">
        <f>IF(I379=0,0,(I379-$P379))</f>
        <v>0</v>
      </c>
      <c r="T379">
        <f>IF(J379=0,0,(J379-$P379))</f>
        <v>0</v>
      </c>
      <c r="U379">
        <f>IF(K379=0,0,(K379-$P379))</f>
        <v>0</v>
      </c>
      <c r="V379">
        <f>IF(L379=0,0,(L379-$P379))</f>
        <v>0</v>
      </c>
      <c r="W379">
        <f>IF(M379=0,0,(M379-$P379))</f>
        <v>0.01</v>
      </c>
      <c r="X379">
        <f>IF(N379=0,0,(N379-$P379))</f>
        <v>0</v>
      </c>
      <c r="Y379">
        <f>IFERROR(IF(O379=0,0,(O379-$P379)),0)</f>
        <v>0.01</v>
      </c>
      <c r="AA379">
        <f t="shared" si="94"/>
        <v>0</v>
      </c>
      <c r="AB379">
        <f t="shared" si="103"/>
        <v>0</v>
      </c>
      <c r="AC379">
        <f t="shared" si="104"/>
        <v>0</v>
      </c>
      <c r="AD379">
        <f t="shared" si="105"/>
        <v>0</v>
      </c>
      <c r="AE379">
        <f t="shared" si="106"/>
        <v>0</v>
      </c>
      <c r="AF379">
        <f t="shared" si="107"/>
        <v>0.01</v>
      </c>
      <c r="AG379">
        <f t="shared" si="108"/>
        <v>0</v>
      </c>
      <c r="AH379">
        <f t="shared" si="109"/>
        <v>0.01</v>
      </c>
      <c r="AJ379" s="4" t="e">
        <f t="shared" si="95"/>
        <v>#DIV/0!</v>
      </c>
      <c r="AK379" s="4" t="e">
        <f t="shared" si="96"/>
        <v>#DIV/0!</v>
      </c>
      <c r="AL379" s="4" t="e">
        <f t="shared" si="97"/>
        <v>#DIV/0!</v>
      </c>
      <c r="AM379" s="4" t="e">
        <f t="shared" si="98"/>
        <v>#DIV/0!</v>
      </c>
      <c r="AN379" s="4" t="e">
        <f t="shared" si="99"/>
        <v>#DIV/0!</v>
      </c>
      <c r="AO379" s="4" t="e">
        <f t="shared" si="100"/>
        <v>#DIV/0!</v>
      </c>
      <c r="AP379" s="4" t="e">
        <f t="shared" si="101"/>
        <v>#DIV/0!</v>
      </c>
      <c r="AQ379" s="4" t="e">
        <f t="shared" si="102"/>
        <v>#DIV/0!</v>
      </c>
    </row>
    <row r="380" spans="1:43">
      <c r="A380">
        <v>354</v>
      </c>
      <c r="B380" t="s">
        <v>412</v>
      </c>
      <c r="C380" t="s">
        <v>15</v>
      </c>
      <c r="D380">
        <v>3000</v>
      </c>
      <c r="E380" t="s">
        <v>42</v>
      </c>
      <c r="F380">
        <v>0</v>
      </c>
      <c r="G380" t="s">
        <v>43</v>
      </c>
      <c r="O380" t="str">
        <f>IFERROR(AVERAGEIF(H380:N380,"&gt;0"),"")</f>
        <v/>
      </c>
      <c r="R380">
        <f>IF(H380=0,0,(H380-$P380))</f>
        <v>0</v>
      </c>
      <c r="S380">
        <f>IF(I380=0,0,(I380-$P380))</f>
        <v>0</v>
      </c>
      <c r="T380">
        <f>IF(J380=0,0,(J380-$P380))</f>
        <v>0</v>
      </c>
      <c r="U380">
        <f>IF(K380=0,0,(K380-$P380))</f>
        <v>0</v>
      </c>
      <c r="V380">
        <f>IF(L380=0,0,(L380-$P380))</f>
        <v>0</v>
      </c>
      <c r="W380">
        <f>IF(M380=0,0,(M380-$P380))</f>
        <v>0</v>
      </c>
      <c r="X380">
        <f>IF(N380=0,0,(N380-$P380))</f>
        <v>0</v>
      </c>
      <c r="Y380">
        <f>IFERROR(IF(O380=0,0,(O380-$P380)),0)</f>
        <v>0</v>
      </c>
      <c r="AA380">
        <f t="shared" si="94"/>
        <v>0</v>
      </c>
      <c r="AB380">
        <f t="shared" si="103"/>
        <v>0</v>
      </c>
      <c r="AC380">
        <f t="shared" si="104"/>
        <v>0</v>
      </c>
      <c r="AD380">
        <f t="shared" si="105"/>
        <v>0</v>
      </c>
      <c r="AE380">
        <f t="shared" si="106"/>
        <v>0</v>
      </c>
      <c r="AF380">
        <f t="shared" si="107"/>
        <v>0</v>
      </c>
      <c r="AG380">
        <f t="shared" si="108"/>
        <v>0</v>
      </c>
      <c r="AH380">
        <f t="shared" si="109"/>
        <v>0</v>
      </c>
      <c r="AJ380" s="4" t="e">
        <f t="shared" si="95"/>
        <v>#DIV/0!</v>
      </c>
      <c r="AK380" s="4" t="e">
        <f t="shared" si="96"/>
        <v>#DIV/0!</v>
      </c>
      <c r="AL380" s="4" t="e">
        <f t="shared" si="97"/>
        <v>#DIV/0!</v>
      </c>
      <c r="AM380" s="4" t="e">
        <f t="shared" si="98"/>
        <v>#DIV/0!</v>
      </c>
      <c r="AN380" s="4" t="e">
        <f t="shared" si="99"/>
        <v>#DIV/0!</v>
      </c>
      <c r="AO380" s="4" t="e">
        <f t="shared" si="100"/>
        <v>#DIV/0!</v>
      </c>
      <c r="AP380" s="4" t="e">
        <f t="shared" si="101"/>
        <v>#DIV/0!</v>
      </c>
      <c r="AQ380" s="4" t="e">
        <f t="shared" si="102"/>
        <v>#DIV/0!</v>
      </c>
    </row>
    <row r="381" spans="1:43">
      <c r="A381">
        <v>357</v>
      </c>
      <c r="B381" t="s">
        <v>415</v>
      </c>
      <c r="C381" t="s">
        <v>15</v>
      </c>
      <c r="D381">
        <v>3000</v>
      </c>
      <c r="E381" t="s">
        <v>34</v>
      </c>
      <c r="F381">
        <v>0</v>
      </c>
      <c r="G381" t="s">
        <v>35</v>
      </c>
      <c r="I381">
        <v>5.6</v>
      </c>
      <c r="K381">
        <v>4.8</v>
      </c>
      <c r="L381">
        <v>1.94</v>
      </c>
      <c r="M381">
        <v>2.65</v>
      </c>
      <c r="O381">
        <f>IFERROR(AVERAGEIF(H381:N381,"&gt;0"),"")</f>
        <v>3.7474999999999996</v>
      </c>
      <c r="R381">
        <f>IF(H381=0,0,(H381-$P381))</f>
        <v>0</v>
      </c>
      <c r="S381">
        <f>IF(I381=0,0,(I381-$P381))</f>
        <v>5.6</v>
      </c>
      <c r="T381">
        <f>IF(J381=0,0,(J381-$P381))</f>
        <v>0</v>
      </c>
      <c r="U381">
        <f>IF(K381=0,0,(K381-$P381))</f>
        <v>4.8</v>
      </c>
      <c r="V381">
        <f>IF(L381=0,0,(L381-$P381))</f>
        <v>1.94</v>
      </c>
      <c r="W381">
        <f>IF(M381=0,0,(M381-$P381))</f>
        <v>2.65</v>
      </c>
      <c r="X381">
        <f>IF(N381=0,0,(N381-$P381))</f>
        <v>0</v>
      </c>
      <c r="Y381">
        <f>IFERROR(IF(O381=0,0,(O381-$P381)),0)</f>
        <v>3.7474999999999996</v>
      </c>
      <c r="AA381">
        <f t="shared" si="94"/>
        <v>0</v>
      </c>
      <c r="AB381">
        <f t="shared" si="103"/>
        <v>5.6</v>
      </c>
      <c r="AC381">
        <f t="shared" si="104"/>
        <v>0</v>
      </c>
      <c r="AD381">
        <f t="shared" si="105"/>
        <v>4.8</v>
      </c>
      <c r="AE381">
        <f t="shared" si="106"/>
        <v>1.94</v>
      </c>
      <c r="AF381">
        <f t="shared" si="107"/>
        <v>2.65</v>
      </c>
      <c r="AG381">
        <f t="shared" si="108"/>
        <v>0</v>
      </c>
      <c r="AH381">
        <f t="shared" si="109"/>
        <v>3.7474999999999996</v>
      </c>
      <c r="AJ381" s="4" t="e">
        <f t="shared" si="95"/>
        <v>#DIV/0!</v>
      </c>
      <c r="AK381" s="4" t="e">
        <f t="shared" si="96"/>
        <v>#DIV/0!</v>
      </c>
      <c r="AL381" s="4" t="e">
        <f t="shared" si="97"/>
        <v>#DIV/0!</v>
      </c>
      <c r="AM381" s="4" t="e">
        <f t="shared" si="98"/>
        <v>#DIV/0!</v>
      </c>
      <c r="AN381" s="4" t="e">
        <f t="shared" si="99"/>
        <v>#DIV/0!</v>
      </c>
      <c r="AO381" s="4" t="e">
        <f t="shared" si="100"/>
        <v>#DIV/0!</v>
      </c>
      <c r="AP381" s="4" t="e">
        <f t="shared" si="101"/>
        <v>#DIV/0!</v>
      </c>
      <c r="AQ381" s="4" t="e">
        <f t="shared" si="102"/>
        <v>#DIV/0!</v>
      </c>
    </row>
    <row r="382" spans="1:43">
      <c r="A382">
        <v>358</v>
      </c>
      <c r="B382" t="s">
        <v>416</v>
      </c>
      <c r="C382" t="s">
        <v>214</v>
      </c>
      <c r="D382">
        <v>2900</v>
      </c>
      <c r="E382" t="s">
        <v>19</v>
      </c>
      <c r="F382">
        <v>8.75</v>
      </c>
      <c r="G382" t="s">
        <v>20</v>
      </c>
      <c r="O382" t="str">
        <f>IFERROR(AVERAGEIF(H382:N382,"&gt;0"),"")</f>
        <v/>
      </c>
      <c r="R382">
        <f>IF(H382=0,0,(H382-$P382))</f>
        <v>0</v>
      </c>
      <c r="S382">
        <f>IF(I382=0,0,(I382-$P382))</f>
        <v>0</v>
      </c>
      <c r="T382">
        <f>IF(J382=0,0,(J382-$P382))</f>
        <v>0</v>
      </c>
      <c r="U382">
        <f>IF(K382=0,0,(K382-$P382))</f>
        <v>0</v>
      </c>
      <c r="V382">
        <f>IF(L382=0,0,(L382-$P382))</f>
        <v>0</v>
      </c>
      <c r="W382">
        <f>IF(M382=0,0,(M382-$P382))</f>
        <v>0</v>
      </c>
      <c r="X382">
        <f>IF(N382=0,0,(N382-$P382))</f>
        <v>0</v>
      </c>
      <c r="Y382">
        <f>IFERROR(IF(O382=0,0,(O382-$P382)),0)</f>
        <v>0</v>
      </c>
      <c r="AA382">
        <f t="shared" si="94"/>
        <v>0</v>
      </c>
      <c r="AB382">
        <f t="shared" si="103"/>
        <v>0</v>
      </c>
      <c r="AC382">
        <f t="shared" si="104"/>
        <v>0</v>
      </c>
      <c r="AD382">
        <f t="shared" si="105"/>
        <v>0</v>
      </c>
      <c r="AE382">
        <f t="shared" si="106"/>
        <v>0</v>
      </c>
      <c r="AF382">
        <f t="shared" si="107"/>
        <v>0</v>
      </c>
      <c r="AG382">
        <f t="shared" si="108"/>
        <v>0</v>
      </c>
      <c r="AH382">
        <f t="shared" si="109"/>
        <v>0</v>
      </c>
      <c r="AJ382" s="4" t="e">
        <f t="shared" si="95"/>
        <v>#DIV/0!</v>
      </c>
      <c r="AK382" s="4" t="e">
        <f t="shared" si="96"/>
        <v>#DIV/0!</v>
      </c>
      <c r="AL382" s="4" t="e">
        <f t="shared" si="97"/>
        <v>#DIV/0!</v>
      </c>
      <c r="AM382" s="4" t="e">
        <f t="shared" si="98"/>
        <v>#DIV/0!</v>
      </c>
      <c r="AN382" s="4" t="e">
        <f t="shared" si="99"/>
        <v>#DIV/0!</v>
      </c>
      <c r="AO382" s="4" t="e">
        <f t="shared" si="100"/>
        <v>#DIV/0!</v>
      </c>
      <c r="AP382" s="4" t="e">
        <f t="shared" si="101"/>
        <v>#DIV/0!</v>
      </c>
      <c r="AQ382" s="4" t="e">
        <f t="shared" si="102"/>
        <v>#DIV/0!</v>
      </c>
    </row>
    <row r="383" spans="1:43">
      <c r="A383">
        <v>359</v>
      </c>
      <c r="B383" t="s">
        <v>417</v>
      </c>
      <c r="C383" t="s">
        <v>214</v>
      </c>
      <c r="D383">
        <v>2900</v>
      </c>
      <c r="E383" t="s">
        <v>78</v>
      </c>
      <c r="F383">
        <v>7.75</v>
      </c>
      <c r="G383" t="s">
        <v>79</v>
      </c>
      <c r="O383" t="str">
        <f>IFERROR(AVERAGEIF(H383:N383,"&gt;0"),"")</f>
        <v/>
      </c>
      <c r="R383">
        <f>IF(H383=0,0,(H383-$P383))</f>
        <v>0</v>
      </c>
      <c r="S383">
        <f>IF(I383=0,0,(I383-$P383))</f>
        <v>0</v>
      </c>
      <c r="T383">
        <f>IF(J383=0,0,(J383-$P383))</f>
        <v>0</v>
      </c>
      <c r="U383">
        <f>IF(K383=0,0,(K383-$P383))</f>
        <v>0</v>
      </c>
      <c r="V383">
        <f>IF(L383=0,0,(L383-$P383))</f>
        <v>0</v>
      </c>
      <c r="W383">
        <f>IF(M383=0,0,(M383-$P383))</f>
        <v>0</v>
      </c>
      <c r="X383">
        <f>IF(N383=0,0,(N383-$P383))</f>
        <v>0</v>
      </c>
      <c r="Y383">
        <f>IFERROR(IF(O383=0,0,(O383-$P383)),0)</f>
        <v>0</v>
      </c>
      <c r="AA383">
        <f t="shared" si="94"/>
        <v>0</v>
      </c>
      <c r="AB383">
        <f t="shared" si="103"/>
        <v>0</v>
      </c>
      <c r="AC383">
        <f t="shared" si="104"/>
        <v>0</v>
      </c>
      <c r="AD383">
        <f t="shared" si="105"/>
        <v>0</v>
      </c>
      <c r="AE383">
        <f t="shared" si="106"/>
        <v>0</v>
      </c>
      <c r="AF383">
        <f t="shared" si="107"/>
        <v>0</v>
      </c>
      <c r="AG383">
        <f t="shared" si="108"/>
        <v>0</v>
      </c>
      <c r="AH383">
        <f t="shared" si="109"/>
        <v>0</v>
      </c>
      <c r="AJ383" s="4" t="e">
        <f t="shared" si="95"/>
        <v>#DIV/0!</v>
      </c>
      <c r="AK383" s="4" t="e">
        <f t="shared" si="96"/>
        <v>#DIV/0!</v>
      </c>
      <c r="AL383" s="4" t="e">
        <f t="shared" si="97"/>
        <v>#DIV/0!</v>
      </c>
      <c r="AM383" s="4" t="e">
        <f t="shared" si="98"/>
        <v>#DIV/0!</v>
      </c>
      <c r="AN383" s="4" t="e">
        <f t="shared" si="99"/>
        <v>#DIV/0!</v>
      </c>
      <c r="AO383" s="4" t="e">
        <f t="shared" si="100"/>
        <v>#DIV/0!</v>
      </c>
      <c r="AP383" s="4" t="e">
        <f t="shared" si="101"/>
        <v>#DIV/0!</v>
      </c>
      <c r="AQ383" s="4" t="e">
        <f t="shared" si="102"/>
        <v>#DIV/0!</v>
      </c>
    </row>
    <row r="384" spans="1:43">
      <c r="A384">
        <v>360</v>
      </c>
      <c r="B384" t="s">
        <v>418</v>
      </c>
      <c r="C384" t="s">
        <v>45</v>
      </c>
      <c r="D384">
        <v>2900</v>
      </c>
      <c r="E384" t="s">
        <v>85</v>
      </c>
      <c r="F384">
        <v>2.25</v>
      </c>
      <c r="G384" t="s">
        <v>109</v>
      </c>
      <c r="H384">
        <v>4</v>
      </c>
      <c r="I384">
        <v>6.4</v>
      </c>
      <c r="J384">
        <v>4.28</v>
      </c>
      <c r="K384">
        <v>6.2</v>
      </c>
      <c r="L384">
        <v>2.27</v>
      </c>
      <c r="M384">
        <v>5.26</v>
      </c>
      <c r="N384">
        <v>4.9809999999999999</v>
      </c>
      <c r="O384">
        <f>IFERROR(AVERAGEIF(H384:N384,"&gt;0"),"")</f>
        <v>4.770142857142857</v>
      </c>
      <c r="R384">
        <f>IF(H384=0,0,(H384-$P384))</f>
        <v>4</v>
      </c>
      <c r="S384">
        <f>IF(I384=0,0,(I384-$P384))</f>
        <v>6.4</v>
      </c>
      <c r="T384">
        <f>IF(J384=0,0,(J384-$P384))</f>
        <v>4.28</v>
      </c>
      <c r="U384">
        <f>IF(K384=0,0,(K384-$P384))</f>
        <v>6.2</v>
      </c>
      <c r="V384">
        <f>IF(L384=0,0,(L384-$P384))</f>
        <v>2.27</v>
      </c>
      <c r="W384">
        <f>IF(M384=0,0,(M384-$P384))</f>
        <v>5.26</v>
      </c>
      <c r="X384">
        <f>IF(N384=0,0,(N384-$P384))</f>
        <v>4.9809999999999999</v>
      </c>
      <c r="Y384">
        <f>IFERROR(IF(O384=0,0,(O384-$P384)),0)</f>
        <v>4.770142857142857</v>
      </c>
      <c r="AA384">
        <f t="shared" si="94"/>
        <v>4</v>
      </c>
      <c r="AB384">
        <f t="shared" si="103"/>
        <v>6.4</v>
      </c>
      <c r="AC384">
        <f t="shared" si="104"/>
        <v>4.28</v>
      </c>
      <c r="AD384">
        <f t="shared" si="105"/>
        <v>6.2</v>
      </c>
      <c r="AE384">
        <f t="shared" si="106"/>
        <v>2.27</v>
      </c>
      <c r="AF384">
        <f t="shared" si="107"/>
        <v>5.26</v>
      </c>
      <c r="AG384">
        <f t="shared" si="108"/>
        <v>4.9809999999999999</v>
      </c>
      <c r="AH384">
        <f t="shared" si="109"/>
        <v>4.770142857142857</v>
      </c>
      <c r="AJ384" s="4" t="e">
        <f t="shared" si="95"/>
        <v>#DIV/0!</v>
      </c>
      <c r="AK384" s="4" t="e">
        <f t="shared" si="96"/>
        <v>#DIV/0!</v>
      </c>
      <c r="AL384" s="4" t="e">
        <f t="shared" si="97"/>
        <v>#DIV/0!</v>
      </c>
      <c r="AM384" s="4" t="e">
        <f t="shared" si="98"/>
        <v>#DIV/0!</v>
      </c>
      <c r="AN384" s="4" t="e">
        <f t="shared" si="99"/>
        <v>#DIV/0!</v>
      </c>
      <c r="AO384" s="4" t="e">
        <f t="shared" si="100"/>
        <v>#DIV/0!</v>
      </c>
      <c r="AP384" s="4" t="e">
        <f t="shared" si="101"/>
        <v>#DIV/0!</v>
      </c>
      <c r="AQ384" s="4" t="e">
        <f t="shared" si="102"/>
        <v>#DIV/0!</v>
      </c>
    </row>
    <row r="385" spans="1:43">
      <c r="A385">
        <v>364</v>
      </c>
      <c r="B385" t="s">
        <v>422</v>
      </c>
      <c r="C385" t="s">
        <v>214</v>
      </c>
      <c r="D385">
        <v>2800</v>
      </c>
      <c r="E385" t="s">
        <v>42</v>
      </c>
      <c r="F385">
        <v>7.75</v>
      </c>
      <c r="G385" t="s">
        <v>43</v>
      </c>
      <c r="O385" t="str">
        <f>IFERROR(AVERAGEIF(H385:N385,"&gt;0"),"")</f>
        <v/>
      </c>
      <c r="R385">
        <f>IF(H385=0,0,(H385-$P385))</f>
        <v>0</v>
      </c>
      <c r="S385">
        <f>IF(I385=0,0,(I385-$P385))</f>
        <v>0</v>
      </c>
      <c r="T385">
        <f>IF(J385=0,0,(J385-$P385))</f>
        <v>0</v>
      </c>
      <c r="U385">
        <f>IF(K385=0,0,(K385-$P385))</f>
        <v>0</v>
      </c>
      <c r="V385">
        <f>IF(L385=0,0,(L385-$P385))</f>
        <v>0</v>
      </c>
      <c r="W385">
        <f>IF(M385=0,0,(M385-$P385))</f>
        <v>0</v>
      </c>
      <c r="X385">
        <f>IF(N385=0,0,(N385-$P385))</f>
        <v>0</v>
      </c>
      <c r="Y385">
        <f>IFERROR(IF(O385=0,0,(O385-$P385)),0)</f>
        <v>0</v>
      </c>
      <c r="AA385">
        <f t="shared" si="94"/>
        <v>0</v>
      </c>
      <c r="AB385">
        <f t="shared" si="103"/>
        <v>0</v>
      </c>
      <c r="AC385">
        <f t="shared" si="104"/>
        <v>0</v>
      </c>
      <c r="AD385">
        <f t="shared" si="105"/>
        <v>0</v>
      </c>
      <c r="AE385">
        <f t="shared" si="106"/>
        <v>0</v>
      </c>
      <c r="AF385">
        <f t="shared" si="107"/>
        <v>0</v>
      </c>
      <c r="AG385">
        <f t="shared" si="108"/>
        <v>0</v>
      </c>
      <c r="AH385">
        <f t="shared" si="109"/>
        <v>0</v>
      </c>
      <c r="AJ385" s="4" t="e">
        <f t="shared" si="95"/>
        <v>#DIV/0!</v>
      </c>
      <c r="AK385" s="4" t="e">
        <f t="shared" si="96"/>
        <v>#DIV/0!</v>
      </c>
      <c r="AL385" s="4" t="e">
        <f t="shared" si="97"/>
        <v>#DIV/0!</v>
      </c>
      <c r="AM385" s="4" t="e">
        <f t="shared" si="98"/>
        <v>#DIV/0!</v>
      </c>
      <c r="AN385" s="4" t="e">
        <f t="shared" si="99"/>
        <v>#DIV/0!</v>
      </c>
      <c r="AO385" s="4" t="e">
        <f t="shared" si="100"/>
        <v>#DIV/0!</v>
      </c>
      <c r="AP385" s="4" t="e">
        <f t="shared" si="101"/>
        <v>#DIV/0!</v>
      </c>
      <c r="AQ385" s="4" t="e">
        <f t="shared" si="102"/>
        <v>#DIV/0!</v>
      </c>
    </row>
    <row r="386" spans="1:43">
      <c r="A386">
        <v>365</v>
      </c>
      <c r="B386" t="s">
        <v>423</v>
      </c>
      <c r="C386" t="s">
        <v>214</v>
      </c>
      <c r="D386">
        <v>2800</v>
      </c>
      <c r="E386" t="s">
        <v>39</v>
      </c>
      <c r="F386">
        <v>3.5</v>
      </c>
      <c r="G386" t="s">
        <v>40</v>
      </c>
      <c r="O386" t="str">
        <f>IFERROR(AVERAGEIF(H386:N386,"&gt;0"),"")</f>
        <v/>
      </c>
      <c r="R386">
        <f>IF(H386=0,0,(H386-$P386))</f>
        <v>0</v>
      </c>
      <c r="S386">
        <f>IF(I386=0,0,(I386-$P386))</f>
        <v>0</v>
      </c>
      <c r="T386">
        <f>IF(J386=0,0,(J386-$P386))</f>
        <v>0</v>
      </c>
      <c r="U386">
        <f>IF(K386=0,0,(K386-$P386))</f>
        <v>0</v>
      </c>
      <c r="V386">
        <f>IF(L386=0,0,(L386-$P386))</f>
        <v>0</v>
      </c>
      <c r="W386">
        <f>IF(M386=0,0,(M386-$P386))</f>
        <v>0</v>
      </c>
      <c r="X386">
        <f>IF(N386=0,0,(N386-$P386))</f>
        <v>0</v>
      </c>
      <c r="Y386">
        <f>IFERROR(IF(O386=0,0,(O386-$P386)),0)</f>
        <v>0</v>
      </c>
      <c r="AA386">
        <f t="shared" ref="AA386:AA449" si="110">ABS(R386)</f>
        <v>0</v>
      </c>
      <c r="AB386">
        <f t="shared" si="103"/>
        <v>0</v>
      </c>
      <c r="AC386">
        <f t="shared" si="104"/>
        <v>0</v>
      </c>
      <c r="AD386">
        <f t="shared" si="105"/>
        <v>0</v>
      </c>
      <c r="AE386">
        <f t="shared" si="106"/>
        <v>0</v>
      </c>
      <c r="AF386">
        <f t="shared" si="107"/>
        <v>0</v>
      </c>
      <c r="AG386">
        <f t="shared" si="108"/>
        <v>0</v>
      </c>
      <c r="AH386">
        <f t="shared" si="109"/>
        <v>0</v>
      </c>
      <c r="AJ386" s="4" t="e">
        <f t="shared" si="95"/>
        <v>#DIV/0!</v>
      </c>
      <c r="AK386" s="4" t="e">
        <f t="shared" si="96"/>
        <v>#DIV/0!</v>
      </c>
      <c r="AL386" s="4" t="e">
        <f t="shared" si="97"/>
        <v>#DIV/0!</v>
      </c>
      <c r="AM386" s="4" t="e">
        <f t="shared" si="98"/>
        <v>#DIV/0!</v>
      </c>
      <c r="AN386" s="4" t="e">
        <f t="shared" si="99"/>
        <v>#DIV/0!</v>
      </c>
      <c r="AO386" s="4" t="e">
        <f t="shared" si="100"/>
        <v>#DIV/0!</v>
      </c>
      <c r="AP386" s="4" t="e">
        <f t="shared" si="101"/>
        <v>#DIV/0!</v>
      </c>
      <c r="AQ386" s="4" t="e">
        <f t="shared" si="102"/>
        <v>#DIV/0!</v>
      </c>
    </row>
    <row r="387" spans="1:43">
      <c r="A387">
        <v>366</v>
      </c>
      <c r="B387" t="s">
        <v>424</v>
      </c>
      <c r="C387" t="s">
        <v>214</v>
      </c>
      <c r="D387">
        <v>2800</v>
      </c>
      <c r="E387" t="s">
        <v>22</v>
      </c>
      <c r="F387">
        <v>7.25</v>
      </c>
      <c r="G387" t="s">
        <v>23</v>
      </c>
      <c r="O387" t="str">
        <f>IFERROR(AVERAGEIF(H387:N387,"&gt;0"),"")</f>
        <v/>
      </c>
      <c r="R387">
        <f>IF(H387=0,0,(H387-$P387))</f>
        <v>0</v>
      </c>
      <c r="S387">
        <f>IF(I387=0,0,(I387-$P387))</f>
        <v>0</v>
      </c>
      <c r="T387">
        <f>IF(J387=0,0,(J387-$P387))</f>
        <v>0</v>
      </c>
      <c r="U387">
        <f>IF(K387=0,0,(K387-$P387))</f>
        <v>0</v>
      </c>
      <c r="V387">
        <f>IF(L387=0,0,(L387-$P387))</f>
        <v>0</v>
      </c>
      <c r="W387">
        <f>IF(M387=0,0,(M387-$P387))</f>
        <v>0</v>
      </c>
      <c r="X387">
        <f>IF(N387=0,0,(N387-$P387))</f>
        <v>0</v>
      </c>
      <c r="Y387">
        <f>IFERROR(IF(O387=0,0,(O387-$P387)),0)</f>
        <v>0</v>
      </c>
      <c r="AA387">
        <f t="shared" si="110"/>
        <v>0</v>
      </c>
      <c r="AB387">
        <f t="shared" si="103"/>
        <v>0</v>
      </c>
      <c r="AC387">
        <f t="shared" si="104"/>
        <v>0</v>
      </c>
      <c r="AD387">
        <f t="shared" si="105"/>
        <v>0</v>
      </c>
      <c r="AE387">
        <f t="shared" si="106"/>
        <v>0</v>
      </c>
      <c r="AF387">
        <f t="shared" si="107"/>
        <v>0</v>
      </c>
      <c r="AG387">
        <f t="shared" si="108"/>
        <v>0</v>
      </c>
      <c r="AH387">
        <f t="shared" si="109"/>
        <v>0</v>
      </c>
      <c r="AJ387" s="4" t="e">
        <f t="shared" ref="AJ387:AJ450" si="111">R387/$P387</f>
        <v>#DIV/0!</v>
      </c>
      <c r="AK387" s="4" t="e">
        <f t="shared" ref="AK387:AK450" si="112">S387/$P387</f>
        <v>#DIV/0!</v>
      </c>
      <c r="AL387" s="4" t="e">
        <f t="shared" ref="AL387:AL450" si="113">T387/$P387</f>
        <v>#DIV/0!</v>
      </c>
      <c r="AM387" s="4" t="e">
        <f t="shared" ref="AM387:AM450" si="114">U387/$P387</f>
        <v>#DIV/0!</v>
      </c>
      <c r="AN387" s="4" t="e">
        <f t="shared" ref="AN387:AN450" si="115">V387/$P387</f>
        <v>#DIV/0!</v>
      </c>
      <c r="AO387" s="4" t="e">
        <f t="shared" ref="AO387:AO450" si="116">W387/$P387</f>
        <v>#DIV/0!</v>
      </c>
      <c r="AP387" s="4" t="e">
        <f t="shared" ref="AP387:AP450" si="117">X387/$P387</f>
        <v>#DIV/0!</v>
      </c>
      <c r="AQ387" s="4" t="e">
        <f t="shared" ref="AQ387:AQ450" si="118">Y387/$P387</f>
        <v>#DIV/0!</v>
      </c>
    </row>
    <row r="388" spans="1:43">
      <c r="A388">
        <v>367</v>
      </c>
      <c r="B388" t="s">
        <v>425</v>
      </c>
      <c r="C388" t="s">
        <v>214</v>
      </c>
      <c r="D388">
        <v>2700</v>
      </c>
      <c r="E388" t="s">
        <v>85</v>
      </c>
      <c r="F388">
        <v>4</v>
      </c>
      <c r="G388" t="s">
        <v>109</v>
      </c>
      <c r="O388" t="str">
        <f>IFERROR(AVERAGEIF(H388:N388,"&gt;0"),"")</f>
        <v/>
      </c>
      <c r="R388">
        <f>IF(H388=0,0,(H388-$P388))</f>
        <v>0</v>
      </c>
      <c r="S388">
        <f>IF(I388=0,0,(I388-$P388))</f>
        <v>0</v>
      </c>
      <c r="T388">
        <f>IF(J388=0,0,(J388-$P388))</f>
        <v>0</v>
      </c>
      <c r="U388">
        <f>IF(K388=0,0,(K388-$P388))</f>
        <v>0</v>
      </c>
      <c r="V388">
        <f>IF(L388=0,0,(L388-$P388))</f>
        <v>0</v>
      </c>
      <c r="W388">
        <f>IF(M388=0,0,(M388-$P388))</f>
        <v>0</v>
      </c>
      <c r="X388">
        <f>IF(N388=0,0,(N388-$P388))</f>
        <v>0</v>
      </c>
      <c r="Y388">
        <f>IFERROR(IF(O388=0,0,(O388-$P388)),0)</f>
        <v>0</v>
      </c>
      <c r="AA388">
        <f t="shared" si="110"/>
        <v>0</v>
      </c>
      <c r="AB388">
        <f t="shared" si="103"/>
        <v>0</v>
      </c>
      <c r="AC388">
        <f t="shared" si="104"/>
        <v>0</v>
      </c>
      <c r="AD388">
        <f t="shared" si="105"/>
        <v>0</v>
      </c>
      <c r="AE388">
        <f t="shared" si="106"/>
        <v>0</v>
      </c>
      <c r="AF388">
        <f t="shared" si="107"/>
        <v>0</v>
      </c>
      <c r="AG388">
        <f t="shared" si="108"/>
        <v>0</v>
      </c>
      <c r="AH388">
        <f t="shared" si="109"/>
        <v>0</v>
      </c>
      <c r="AJ388" s="4" t="e">
        <f t="shared" si="111"/>
        <v>#DIV/0!</v>
      </c>
      <c r="AK388" s="4" t="e">
        <f t="shared" si="112"/>
        <v>#DIV/0!</v>
      </c>
      <c r="AL388" s="4" t="e">
        <f t="shared" si="113"/>
        <v>#DIV/0!</v>
      </c>
      <c r="AM388" s="4" t="e">
        <f t="shared" si="114"/>
        <v>#DIV/0!</v>
      </c>
      <c r="AN388" s="4" t="e">
        <f t="shared" si="115"/>
        <v>#DIV/0!</v>
      </c>
      <c r="AO388" s="4" t="e">
        <f t="shared" si="116"/>
        <v>#DIV/0!</v>
      </c>
      <c r="AP388" s="4" t="e">
        <f t="shared" si="117"/>
        <v>#DIV/0!</v>
      </c>
      <c r="AQ388" s="4" t="e">
        <f t="shared" si="118"/>
        <v>#DIV/0!</v>
      </c>
    </row>
    <row r="389" spans="1:43">
      <c r="A389">
        <v>368</v>
      </c>
      <c r="B389" t="s">
        <v>426</v>
      </c>
      <c r="C389" t="s">
        <v>45</v>
      </c>
      <c r="D389">
        <v>2700</v>
      </c>
      <c r="E389" t="s">
        <v>30</v>
      </c>
      <c r="F389">
        <v>7.5250000000000004</v>
      </c>
      <c r="G389" t="s">
        <v>31</v>
      </c>
      <c r="H389">
        <v>12</v>
      </c>
      <c r="I389">
        <v>12.2</v>
      </c>
      <c r="J389">
        <v>7.5</v>
      </c>
      <c r="K389">
        <v>12.1</v>
      </c>
      <c r="L389">
        <v>9.4700000000000006</v>
      </c>
      <c r="M389">
        <v>11.24</v>
      </c>
      <c r="N389">
        <v>8.9160000000000004</v>
      </c>
      <c r="O389">
        <f>IFERROR(AVERAGEIF(H389:N389,"&gt;0"),"")</f>
        <v>10.48942857142857</v>
      </c>
      <c r="R389">
        <f>IF(H389=0,0,(H389-$P389))</f>
        <v>12</v>
      </c>
      <c r="S389">
        <f>IF(I389=0,0,(I389-$P389))</f>
        <v>12.2</v>
      </c>
      <c r="T389">
        <f>IF(J389=0,0,(J389-$P389))</f>
        <v>7.5</v>
      </c>
      <c r="U389">
        <f>IF(K389=0,0,(K389-$P389))</f>
        <v>12.1</v>
      </c>
      <c r="V389">
        <f>IF(L389=0,0,(L389-$P389))</f>
        <v>9.4700000000000006</v>
      </c>
      <c r="W389">
        <f>IF(M389=0,0,(M389-$P389))</f>
        <v>11.24</v>
      </c>
      <c r="X389">
        <f>IF(N389=0,0,(N389-$P389))</f>
        <v>8.9160000000000004</v>
      </c>
      <c r="Y389">
        <f>IFERROR(IF(O389=0,0,(O389-$P389)),0)</f>
        <v>10.48942857142857</v>
      </c>
      <c r="AA389">
        <f t="shared" si="110"/>
        <v>12</v>
      </c>
      <c r="AB389">
        <f t="shared" si="103"/>
        <v>12.2</v>
      </c>
      <c r="AC389">
        <f t="shared" si="104"/>
        <v>7.5</v>
      </c>
      <c r="AD389">
        <f t="shared" si="105"/>
        <v>12.1</v>
      </c>
      <c r="AE389">
        <f t="shared" si="106"/>
        <v>9.4700000000000006</v>
      </c>
      <c r="AF389">
        <f t="shared" si="107"/>
        <v>11.24</v>
      </c>
      <c r="AG389">
        <f t="shared" si="108"/>
        <v>8.9160000000000004</v>
      </c>
      <c r="AH389">
        <f t="shared" si="109"/>
        <v>10.48942857142857</v>
      </c>
      <c r="AJ389" s="4" t="e">
        <f t="shared" si="111"/>
        <v>#DIV/0!</v>
      </c>
      <c r="AK389" s="4" t="e">
        <f t="shared" si="112"/>
        <v>#DIV/0!</v>
      </c>
      <c r="AL389" s="4" t="e">
        <f t="shared" si="113"/>
        <v>#DIV/0!</v>
      </c>
      <c r="AM389" s="4" t="e">
        <f t="shared" si="114"/>
        <v>#DIV/0!</v>
      </c>
      <c r="AN389" s="4" t="e">
        <f t="shared" si="115"/>
        <v>#DIV/0!</v>
      </c>
      <c r="AO389" s="4" t="e">
        <f t="shared" si="116"/>
        <v>#DIV/0!</v>
      </c>
      <c r="AP389" s="4" t="e">
        <f t="shared" si="117"/>
        <v>#DIV/0!</v>
      </c>
      <c r="AQ389" s="4" t="e">
        <f t="shared" si="118"/>
        <v>#DIV/0!</v>
      </c>
    </row>
    <row r="390" spans="1:43">
      <c r="A390">
        <v>369</v>
      </c>
      <c r="B390" t="s">
        <v>427</v>
      </c>
      <c r="C390" t="s">
        <v>214</v>
      </c>
      <c r="D390">
        <v>2600</v>
      </c>
      <c r="E390" t="s">
        <v>78</v>
      </c>
      <c r="F390">
        <v>6</v>
      </c>
      <c r="G390" t="s">
        <v>126</v>
      </c>
      <c r="O390" t="str">
        <f>IFERROR(AVERAGEIF(H390:N390,"&gt;0"),"")</f>
        <v/>
      </c>
      <c r="R390">
        <f>IF(H390=0,0,(H390-$P390))</f>
        <v>0</v>
      </c>
      <c r="S390">
        <f>IF(I390=0,0,(I390-$P390))</f>
        <v>0</v>
      </c>
      <c r="T390">
        <f>IF(J390=0,0,(J390-$P390))</f>
        <v>0</v>
      </c>
      <c r="U390">
        <f>IF(K390=0,0,(K390-$P390))</f>
        <v>0</v>
      </c>
      <c r="V390">
        <f>IF(L390=0,0,(L390-$P390))</f>
        <v>0</v>
      </c>
      <c r="W390">
        <f>IF(M390=0,0,(M390-$P390))</f>
        <v>0</v>
      </c>
      <c r="X390">
        <f>IF(N390=0,0,(N390-$P390))</f>
        <v>0</v>
      </c>
      <c r="Y390">
        <f>IFERROR(IF(O390=0,0,(O390-$P390)),0)</f>
        <v>0</v>
      </c>
      <c r="AA390">
        <f t="shared" si="110"/>
        <v>0</v>
      </c>
      <c r="AB390">
        <f t="shared" si="103"/>
        <v>0</v>
      </c>
      <c r="AC390">
        <f t="shared" si="104"/>
        <v>0</v>
      </c>
      <c r="AD390">
        <f t="shared" si="105"/>
        <v>0</v>
      </c>
      <c r="AE390">
        <f t="shared" si="106"/>
        <v>0</v>
      </c>
      <c r="AF390">
        <f t="shared" si="107"/>
        <v>0</v>
      </c>
      <c r="AG390">
        <f t="shared" si="108"/>
        <v>0</v>
      </c>
      <c r="AH390">
        <f t="shared" si="109"/>
        <v>0</v>
      </c>
      <c r="AJ390" s="4" t="e">
        <f t="shared" si="111"/>
        <v>#DIV/0!</v>
      </c>
      <c r="AK390" s="4" t="e">
        <f t="shared" si="112"/>
        <v>#DIV/0!</v>
      </c>
      <c r="AL390" s="4" t="e">
        <f t="shared" si="113"/>
        <v>#DIV/0!</v>
      </c>
      <c r="AM390" s="4" t="e">
        <f t="shared" si="114"/>
        <v>#DIV/0!</v>
      </c>
      <c r="AN390" s="4" t="e">
        <f t="shared" si="115"/>
        <v>#DIV/0!</v>
      </c>
      <c r="AO390" s="4" t="e">
        <f t="shared" si="116"/>
        <v>#DIV/0!</v>
      </c>
      <c r="AP390" s="4" t="e">
        <f t="shared" si="117"/>
        <v>#DIV/0!</v>
      </c>
      <c r="AQ390" s="4" t="e">
        <f t="shared" si="118"/>
        <v>#DIV/0!</v>
      </c>
    </row>
    <row r="391" spans="1:43">
      <c r="A391">
        <v>370</v>
      </c>
      <c r="B391" t="s">
        <v>428</v>
      </c>
      <c r="C391" t="s">
        <v>214</v>
      </c>
      <c r="D391">
        <v>2600</v>
      </c>
      <c r="E391" t="s">
        <v>30</v>
      </c>
      <c r="F391">
        <v>6.25</v>
      </c>
      <c r="G391" t="s">
        <v>71</v>
      </c>
      <c r="O391" t="str">
        <f>IFERROR(AVERAGEIF(H391:N391,"&gt;0"),"")</f>
        <v/>
      </c>
      <c r="R391">
        <f>IF(H391=0,0,(H391-$P391))</f>
        <v>0</v>
      </c>
      <c r="S391">
        <f>IF(I391=0,0,(I391-$P391))</f>
        <v>0</v>
      </c>
      <c r="T391">
        <f>IF(J391=0,0,(J391-$P391))</f>
        <v>0</v>
      </c>
      <c r="U391">
        <f>IF(K391=0,0,(K391-$P391))</f>
        <v>0</v>
      </c>
      <c r="V391">
        <f>IF(L391=0,0,(L391-$P391))</f>
        <v>0</v>
      </c>
      <c r="W391">
        <f>IF(M391=0,0,(M391-$P391))</f>
        <v>0</v>
      </c>
      <c r="X391">
        <f>IF(N391=0,0,(N391-$P391))</f>
        <v>0</v>
      </c>
      <c r="Y391">
        <f>IFERROR(IF(O391=0,0,(O391-$P391)),0)</f>
        <v>0</v>
      </c>
      <c r="AA391">
        <f t="shared" si="110"/>
        <v>0</v>
      </c>
      <c r="AB391">
        <f t="shared" si="103"/>
        <v>0</v>
      </c>
      <c r="AC391">
        <f t="shared" si="104"/>
        <v>0</v>
      </c>
      <c r="AD391">
        <f t="shared" si="105"/>
        <v>0</v>
      </c>
      <c r="AE391">
        <f t="shared" si="106"/>
        <v>0</v>
      </c>
      <c r="AF391">
        <f t="shared" si="107"/>
        <v>0</v>
      </c>
      <c r="AG391">
        <f t="shared" si="108"/>
        <v>0</v>
      </c>
      <c r="AH391">
        <f t="shared" si="109"/>
        <v>0</v>
      </c>
      <c r="AJ391" s="4" t="e">
        <f t="shared" si="111"/>
        <v>#DIV/0!</v>
      </c>
      <c r="AK391" s="4" t="e">
        <f t="shared" si="112"/>
        <v>#DIV/0!</v>
      </c>
      <c r="AL391" s="4" t="e">
        <f t="shared" si="113"/>
        <v>#DIV/0!</v>
      </c>
      <c r="AM391" s="4" t="e">
        <f t="shared" si="114"/>
        <v>#DIV/0!</v>
      </c>
      <c r="AN391" s="4" t="e">
        <f t="shared" si="115"/>
        <v>#DIV/0!</v>
      </c>
      <c r="AO391" s="4" t="e">
        <f t="shared" si="116"/>
        <v>#DIV/0!</v>
      </c>
      <c r="AP391" s="4" t="e">
        <f t="shared" si="117"/>
        <v>#DIV/0!</v>
      </c>
      <c r="AQ391" s="4" t="e">
        <f t="shared" si="118"/>
        <v>#DIV/0!</v>
      </c>
    </row>
    <row r="392" spans="1:43">
      <c r="A392">
        <v>371</v>
      </c>
      <c r="B392" t="s">
        <v>429</v>
      </c>
      <c r="C392" t="s">
        <v>214</v>
      </c>
      <c r="D392">
        <v>2500</v>
      </c>
      <c r="E392" t="s">
        <v>27</v>
      </c>
      <c r="F392">
        <v>5.25</v>
      </c>
      <c r="G392" t="s">
        <v>28</v>
      </c>
      <c r="O392" t="str">
        <f>IFERROR(AVERAGEIF(H392:N392,"&gt;0"),"")</f>
        <v/>
      </c>
      <c r="R392">
        <f>IF(H392=0,0,(H392-$P392))</f>
        <v>0</v>
      </c>
      <c r="S392">
        <f>IF(I392=0,0,(I392-$P392))</f>
        <v>0</v>
      </c>
      <c r="T392">
        <f>IF(J392=0,0,(J392-$P392))</f>
        <v>0</v>
      </c>
      <c r="U392">
        <f>IF(K392=0,0,(K392-$P392))</f>
        <v>0</v>
      </c>
      <c r="V392">
        <f>IF(L392=0,0,(L392-$P392))</f>
        <v>0</v>
      </c>
      <c r="W392">
        <f>IF(M392=0,0,(M392-$P392))</f>
        <v>0</v>
      </c>
      <c r="X392">
        <f>IF(N392=0,0,(N392-$P392))</f>
        <v>0</v>
      </c>
      <c r="Y392">
        <f>IFERROR(IF(O392=0,0,(O392-$P392)),0)</f>
        <v>0</v>
      </c>
      <c r="AA392">
        <f t="shared" si="110"/>
        <v>0</v>
      </c>
      <c r="AB392">
        <f t="shared" si="103"/>
        <v>0</v>
      </c>
      <c r="AC392">
        <f t="shared" si="104"/>
        <v>0</v>
      </c>
      <c r="AD392">
        <f t="shared" si="105"/>
        <v>0</v>
      </c>
      <c r="AE392">
        <f t="shared" si="106"/>
        <v>0</v>
      </c>
      <c r="AF392">
        <f t="shared" si="107"/>
        <v>0</v>
      </c>
      <c r="AG392">
        <f t="shared" si="108"/>
        <v>0</v>
      </c>
      <c r="AH392">
        <f t="shared" si="109"/>
        <v>0</v>
      </c>
      <c r="AJ392" s="4" t="e">
        <f t="shared" si="111"/>
        <v>#DIV/0!</v>
      </c>
      <c r="AK392" s="4" t="e">
        <f t="shared" si="112"/>
        <v>#DIV/0!</v>
      </c>
      <c r="AL392" s="4" t="e">
        <f t="shared" si="113"/>
        <v>#DIV/0!</v>
      </c>
      <c r="AM392" s="4" t="e">
        <f t="shared" si="114"/>
        <v>#DIV/0!</v>
      </c>
      <c r="AN392" s="4" t="e">
        <f t="shared" si="115"/>
        <v>#DIV/0!</v>
      </c>
      <c r="AO392" s="4" t="e">
        <f t="shared" si="116"/>
        <v>#DIV/0!</v>
      </c>
      <c r="AP392" s="4" t="e">
        <f t="shared" si="117"/>
        <v>#DIV/0!</v>
      </c>
      <c r="AQ392" s="4" t="e">
        <f t="shared" si="118"/>
        <v>#DIV/0!</v>
      </c>
    </row>
    <row r="393" spans="1:43">
      <c r="A393">
        <v>372</v>
      </c>
      <c r="B393" t="s">
        <v>430</v>
      </c>
      <c r="C393" t="s">
        <v>214</v>
      </c>
      <c r="D393">
        <v>2500</v>
      </c>
      <c r="E393" t="s">
        <v>48</v>
      </c>
      <c r="F393">
        <v>10.75</v>
      </c>
      <c r="G393" t="s">
        <v>49</v>
      </c>
      <c r="O393" t="str">
        <f>IFERROR(AVERAGEIF(H393:N393,"&gt;0"),"")</f>
        <v/>
      </c>
      <c r="R393">
        <f>IF(H393=0,0,(H393-$P393))</f>
        <v>0</v>
      </c>
      <c r="S393">
        <f>IF(I393=0,0,(I393-$P393))</f>
        <v>0</v>
      </c>
      <c r="T393">
        <f>IF(J393=0,0,(J393-$P393))</f>
        <v>0</v>
      </c>
      <c r="U393">
        <f>IF(K393=0,0,(K393-$P393))</f>
        <v>0</v>
      </c>
      <c r="V393">
        <f>IF(L393=0,0,(L393-$P393))</f>
        <v>0</v>
      </c>
      <c r="W393">
        <f>IF(M393=0,0,(M393-$P393))</f>
        <v>0</v>
      </c>
      <c r="X393">
        <f>IF(N393=0,0,(N393-$P393))</f>
        <v>0</v>
      </c>
      <c r="Y393">
        <f>IFERROR(IF(O393=0,0,(O393-$P393)),0)</f>
        <v>0</v>
      </c>
      <c r="AA393">
        <f t="shared" si="110"/>
        <v>0</v>
      </c>
      <c r="AB393">
        <f t="shared" si="103"/>
        <v>0</v>
      </c>
      <c r="AC393">
        <f t="shared" si="104"/>
        <v>0</v>
      </c>
      <c r="AD393">
        <f t="shared" si="105"/>
        <v>0</v>
      </c>
      <c r="AE393">
        <f t="shared" si="106"/>
        <v>0</v>
      </c>
      <c r="AF393">
        <f t="shared" si="107"/>
        <v>0</v>
      </c>
      <c r="AG393">
        <f t="shared" si="108"/>
        <v>0</v>
      </c>
      <c r="AH393">
        <f t="shared" si="109"/>
        <v>0</v>
      </c>
      <c r="AJ393" s="4" t="e">
        <f t="shared" si="111"/>
        <v>#DIV/0!</v>
      </c>
      <c r="AK393" s="4" t="e">
        <f t="shared" si="112"/>
        <v>#DIV/0!</v>
      </c>
      <c r="AL393" s="4" t="e">
        <f t="shared" si="113"/>
        <v>#DIV/0!</v>
      </c>
      <c r="AM393" s="4" t="e">
        <f t="shared" si="114"/>
        <v>#DIV/0!</v>
      </c>
      <c r="AN393" s="4" t="e">
        <f t="shared" si="115"/>
        <v>#DIV/0!</v>
      </c>
      <c r="AO393" s="4" t="e">
        <f t="shared" si="116"/>
        <v>#DIV/0!</v>
      </c>
      <c r="AP393" s="4" t="e">
        <f t="shared" si="117"/>
        <v>#DIV/0!</v>
      </c>
      <c r="AQ393" s="4" t="e">
        <f t="shared" si="118"/>
        <v>#DIV/0!</v>
      </c>
    </row>
    <row r="394" spans="1:43">
      <c r="A394">
        <v>373</v>
      </c>
      <c r="B394" t="s">
        <v>431</v>
      </c>
      <c r="C394" t="s">
        <v>214</v>
      </c>
      <c r="D394">
        <v>2500</v>
      </c>
      <c r="E394" t="s">
        <v>85</v>
      </c>
      <c r="F394">
        <v>5</v>
      </c>
      <c r="G394" t="s">
        <v>86</v>
      </c>
      <c r="O394" t="str">
        <f>IFERROR(AVERAGEIF(H394:N394,"&gt;0"),"")</f>
        <v/>
      </c>
      <c r="R394">
        <f>IF(H394=0,0,(H394-$P394))</f>
        <v>0</v>
      </c>
      <c r="S394">
        <f>IF(I394=0,0,(I394-$P394))</f>
        <v>0</v>
      </c>
      <c r="T394">
        <f>IF(J394=0,0,(J394-$P394))</f>
        <v>0</v>
      </c>
      <c r="U394">
        <f>IF(K394=0,0,(K394-$P394))</f>
        <v>0</v>
      </c>
      <c r="V394">
        <f>IF(L394=0,0,(L394-$P394))</f>
        <v>0</v>
      </c>
      <c r="W394">
        <f>IF(M394=0,0,(M394-$P394))</f>
        <v>0</v>
      </c>
      <c r="X394">
        <f>IF(N394=0,0,(N394-$P394))</f>
        <v>0</v>
      </c>
      <c r="Y394">
        <f>IFERROR(IF(O394=0,0,(O394-$P394)),0)</f>
        <v>0</v>
      </c>
      <c r="AA394">
        <f t="shared" si="110"/>
        <v>0</v>
      </c>
      <c r="AB394">
        <f t="shared" si="103"/>
        <v>0</v>
      </c>
      <c r="AC394">
        <f t="shared" si="104"/>
        <v>0</v>
      </c>
      <c r="AD394">
        <f t="shared" si="105"/>
        <v>0</v>
      </c>
      <c r="AE394">
        <f t="shared" si="106"/>
        <v>0</v>
      </c>
      <c r="AF394">
        <f t="shared" si="107"/>
        <v>0</v>
      </c>
      <c r="AG394">
        <f t="shared" si="108"/>
        <v>0</v>
      </c>
      <c r="AH394">
        <f t="shared" si="109"/>
        <v>0</v>
      </c>
      <c r="AJ394" s="4" t="e">
        <f t="shared" si="111"/>
        <v>#DIV/0!</v>
      </c>
      <c r="AK394" s="4" t="e">
        <f t="shared" si="112"/>
        <v>#DIV/0!</v>
      </c>
      <c r="AL394" s="4" t="e">
        <f t="shared" si="113"/>
        <v>#DIV/0!</v>
      </c>
      <c r="AM394" s="4" t="e">
        <f t="shared" si="114"/>
        <v>#DIV/0!</v>
      </c>
      <c r="AN394" s="4" t="e">
        <f t="shared" si="115"/>
        <v>#DIV/0!</v>
      </c>
      <c r="AO394" s="4" t="e">
        <f t="shared" si="116"/>
        <v>#DIV/0!</v>
      </c>
      <c r="AP394" s="4" t="e">
        <f t="shared" si="117"/>
        <v>#DIV/0!</v>
      </c>
      <c r="AQ394" s="4" t="e">
        <f t="shared" si="118"/>
        <v>#DIV/0!</v>
      </c>
    </row>
    <row r="395" spans="1:43">
      <c r="A395">
        <v>374</v>
      </c>
      <c r="B395" t="s">
        <v>432</v>
      </c>
      <c r="C395" t="s">
        <v>45</v>
      </c>
      <c r="D395">
        <v>2500</v>
      </c>
      <c r="E395" t="s">
        <v>48</v>
      </c>
      <c r="F395">
        <v>0</v>
      </c>
      <c r="G395" t="s">
        <v>66</v>
      </c>
      <c r="O395" t="str">
        <f>IFERROR(AVERAGEIF(H395:N395,"&gt;0"),"")</f>
        <v/>
      </c>
      <c r="R395">
        <f>IF(H395=0,0,(H395-$P395))</f>
        <v>0</v>
      </c>
      <c r="S395">
        <f>IF(I395=0,0,(I395-$P395))</f>
        <v>0</v>
      </c>
      <c r="T395">
        <f>IF(J395=0,0,(J395-$P395))</f>
        <v>0</v>
      </c>
      <c r="U395">
        <f>IF(K395=0,0,(K395-$P395))</f>
        <v>0</v>
      </c>
      <c r="V395">
        <f>IF(L395=0,0,(L395-$P395))</f>
        <v>0</v>
      </c>
      <c r="W395">
        <f>IF(M395=0,0,(M395-$P395))</f>
        <v>0</v>
      </c>
      <c r="X395">
        <f>IF(N395=0,0,(N395-$P395))</f>
        <v>0</v>
      </c>
      <c r="Y395">
        <f>IFERROR(IF(O395=0,0,(O395-$P395)),0)</f>
        <v>0</v>
      </c>
      <c r="AA395">
        <f t="shared" si="110"/>
        <v>0</v>
      </c>
      <c r="AB395">
        <f t="shared" si="103"/>
        <v>0</v>
      </c>
      <c r="AC395">
        <f t="shared" si="104"/>
        <v>0</v>
      </c>
      <c r="AD395">
        <f t="shared" si="105"/>
        <v>0</v>
      </c>
      <c r="AE395">
        <f t="shared" si="106"/>
        <v>0</v>
      </c>
      <c r="AF395">
        <f t="shared" si="107"/>
        <v>0</v>
      </c>
      <c r="AG395">
        <f t="shared" si="108"/>
        <v>0</v>
      </c>
      <c r="AH395">
        <f t="shared" si="109"/>
        <v>0</v>
      </c>
      <c r="AJ395" s="4" t="e">
        <f t="shared" si="111"/>
        <v>#DIV/0!</v>
      </c>
      <c r="AK395" s="4" t="e">
        <f t="shared" si="112"/>
        <v>#DIV/0!</v>
      </c>
      <c r="AL395" s="4" t="e">
        <f t="shared" si="113"/>
        <v>#DIV/0!</v>
      </c>
      <c r="AM395" s="4" t="e">
        <f t="shared" si="114"/>
        <v>#DIV/0!</v>
      </c>
      <c r="AN395" s="4" t="e">
        <f t="shared" si="115"/>
        <v>#DIV/0!</v>
      </c>
      <c r="AO395" s="4" t="e">
        <f t="shared" si="116"/>
        <v>#DIV/0!</v>
      </c>
      <c r="AP395" s="4" t="e">
        <f t="shared" si="117"/>
        <v>#DIV/0!</v>
      </c>
      <c r="AQ395" s="4" t="e">
        <f t="shared" si="118"/>
        <v>#DIV/0!</v>
      </c>
    </row>
    <row r="396" spans="1:43">
      <c r="A396">
        <v>375</v>
      </c>
      <c r="B396" t="s">
        <v>433</v>
      </c>
      <c r="C396" t="s">
        <v>45</v>
      </c>
      <c r="D396">
        <v>2500</v>
      </c>
      <c r="E396" t="s">
        <v>19</v>
      </c>
      <c r="F396">
        <v>6</v>
      </c>
      <c r="G396" t="s">
        <v>20</v>
      </c>
      <c r="O396" t="str">
        <f>IFERROR(AVERAGEIF(H396:N396,"&gt;0"),"")</f>
        <v/>
      </c>
      <c r="R396">
        <f>IF(H396=0,0,(H396-$P396))</f>
        <v>0</v>
      </c>
      <c r="S396">
        <f>IF(I396=0,0,(I396-$P396))</f>
        <v>0</v>
      </c>
      <c r="T396">
        <f>IF(J396=0,0,(J396-$P396))</f>
        <v>0</v>
      </c>
      <c r="U396">
        <f>IF(K396=0,0,(K396-$P396))</f>
        <v>0</v>
      </c>
      <c r="V396">
        <f>IF(L396=0,0,(L396-$P396))</f>
        <v>0</v>
      </c>
      <c r="W396">
        <f>IF(M396=0,0,(M396-$P396))</f>
        <v>0</v>
      </c>
      <c r="X396">
        <f>IF(N396=0,0,(N396-$P396))</f>
        <v>0</v>
      </c>
      <c r="Y396">
        <f>IFERROR(IF(O396=0,0,(O396-$P396)),0)</f>
        <v>0</v>
      </c>
      <c r="AA396">
        <f t="shared" si="110"/>
        <v>0</v>
      </c>
      <c r="AB396">
        <f t="shared" si="103"/>
        <v>0</v>
      </c>
      <c r="AC396">
        <f t="shared" si="104"/>
        <v>0</v>
      </c>
      <c r="AD396">
        <f t="shared" si="105"/>
        <v>0</v>
      </c>
      <c r="AE396">
        <f t="shared" si="106"/>
        <v>0</v>
      </c>
      <c r="AF396">
        <f t="shared" si="107"/>
        <v>0</v>
      </c>
      <c r="AG396">
        <f t="shared" si="108"/>
        <v>0</v>
      </c>
      <c r="AH396">
        <f t="shared" si="109"/>
        <v>0</v>
      </c>
      <c r="AJ396" s="4" t="e">
        <f t="shared" si="111"/>
        <v>#DIV/0!</v>
      </c>
      <c r="AK396" s="4" t="e">
        <f t="shared" si="112"/>
        <v>#DIV/0!</v>
      </c>
      <c r="AL396" s="4" t="e">
        <f t="shared" si="113"/>
        <v>#DIV/0!</v>
      </c>
      <c r="AM396" s="4" t="e">
        <f t="shared" si="114"/>
        <v>#DIV/0!</v>
      </c>
      <c r="AN396" s="4" t="e">
        <f t="shared" si="115"/>
        <v>#DIV/0!</v>
      </c>
      <c r="AO396" s="4" t="e">
        <f t="shared" si="116"/>
        <v>#DIV/0!</v>
      </c>
      <c r="AP396" s="4" t="e">
        <f t="shared" si="117"/>
        <v>#DIV/0!</v>
      </c>
      <c r="AQ396" s="4" t="e">
        <f t="shared" si="118"/>
        <v>#DIV/0!</v>
      </c>
    </row>
    <row r="397" spans="1:43">
      <c r="A397">
        <v>377</v>
      </c>
      <c r="B397" t="s">
        <v>435</v>
      </c>
      <c r="C397" t="s">
        <v>45</v>
      </c>
      <c r="D397">
        <v>2500</v>
      </c>
      <c r="E397" t="s">
        <v>27</v>
      </c>
      <c r="F397">
        <v>5.633</v>
      </c>
      <c r="G397" t="s">
        <v>37</v>
      </c>
      <c r="H397">
        <v>2.5</v>
      </c>
      <c r="I397">
        <v>7</v>
      </c>
      <c r="J397">
        <v>5.2</v>
      </c>
      <c r="K397">
        <v>6.5</v>
      </c>
      <c r="L397">
        <v>5.72</v>
      </c>
      <c r="M397">
        <v>5.05</v>
      </c>
      <c r="N397">
        <v>3.8679999999999999</v>
      </c>
      <c r="O397">
        <f>IFERROR(AVERAGEIF(H397:N397,"&gt;0"),"")</f>
        <v>5.1197142857142861</v>
      </c>
      <c r="R397">
        <f>IF(H397=0,0,(H397-$P397))</f>
        <v>2.5</v>
      </c>
      <c r="S397">
        <f>IF(I397=0,0,(I397-$P397))</f>
        <v>7</v>
      </c>
      <c r="T397">
        <f>IF(J397=0,0,(J397-$P397))</f>
        <v>5.2</v>
      </c>
      <c r="U397">
        <f>IF(K397=0,0,(K397-$P397))</f>
        <v>6.5</v>
      </c>
      <c r="V397">
        <f>IF(L397=0,0,(L397-$P397))</f>
        <v>5.72</v>
      </c>
      <c r="W397">
        <f>IF(M397=0,0,(M397-$P397))</f>
        <v>5.05</v>
      </c>
      <c r="X397">
        <f>IF(N397=0,0,(N397-$P397))</f>
        <v>3.8679999999999999</v>
      </c>
      <c r="Y397">
        <f>IFERROR(IF(O397=0,0,(O397-$P397)),0)</f>
        <v>5.1197142857142861</v>
      </c>
      <c r="AA397">
        <f t="shared" si="110"/>
        <v>2.5</v>
      </c>
      <c r="AB397">
        <f t="shared" si="103"/>
        <v>7</v>
      </c>
      <c r="AC397">
        <f t="shared" si="104"/>
        <v>5.2</v>
      </c>
      <c r="AD397">
        <f t="shared" si="105"/>
        <v>6.5</v>
      </c>
      <c r="AE397">
        <f t="shared" si="106"/>
        <v>5.72</v>
      </c>
      <c r="AF397">
        <f t="shared" si="107"/>
        <v>5.05</v>
      </c>
      <c r="AG397">
        <f t="shared" si="108"/>
        <v>3.8679999999999999</v>
      </c>
      <c r="AH397">
        <f t="shared" si="109"/>
        <v>5.1197142857142861</v>
      </c>
      <c r="AJ397" s="4" t="e">
        <f t="shared" si="111"/>
        <v>#DIV/0!</v>
      </c>
      <c r="AK397" s="4" t="e">
        <f t="shared" si="112"/>
        <v>#DIV/0!</v>
      </c>
      <c r="AL397" s="4" t="e">
        <f t="shared" si="113"/>
        <v>#DIV/0!</v>
      </c>
      <c r="AM397" s="4" t="e">
        <f t="shared" si="114"/>
        <v>#DIV/0!</v>
      </c>
      <c r="AN397" s="4" t="e">
        <f t="shared" si="115"/>
        <v>#DIV/0!</v>
      </c>
      <c r="AO397" s="4" t="e">
        <f t="shared" si="116"/>
        <v>#DIV/0!</v>
      </c>
      <c r="AP397" s="4" t="e">
        <f t="shared" si="117"/>
        <v>#DIV/0!</v>
      </c>
      <c r="AQ397" s="4" t="e">
        <f t="shared" si="118"/>
        <v>#DIV/0!</v>
      </c>
    </row>
    <row r="398" spans="1:43">
      <c r="A398">
        <v>378</v>
      </c>
      <c r="B398" t="s">
        <v>436</v>
      </c>
      <c r="C398" t="s">
        <v>45</v>
      </c>
      <c r="D398">
        <v>2500</v>
      </c>
      <c r="E398" t="s">
        <v>22</v>
      </c>
      <c r="F398">
        <v>0</v>
      </c>
      <c r="G398" t="s">
        <v>23</v>
      </c>
      <c r="N398">
        <v>3.379</v>
      </c>
      <c r="O398">
        <f>IFERROR(AVERAGEIF(H398:N398,"&gt;0"),"")</f>
        <v>3.379</v>
      </c>
      <c r="R398">
        <f>IF(H398=0,0,(H398-$P398))</f>
        <v>0</v>
      </c>
      <c r="S398">
        <f>IF(I398=0,0,(I398-$P398))</f>
        <v>0</v>
      </c>
      <c r="T398">
        <f>IF(J398=0,0,(J398-$P398))</f>
        <v>0</v>
      </c>
      <c r="U398">
        <f>IF(K398=0,0,(K398-$P398))</f>
        <v>0</v>
      </c>
      <c r="V398">
        <f>IF(L398=0,0,(L398-$P398))</f>
        <v>0</v>
      </c>
      <c r="W398">
        <f>IF(M398=0,0,(M398-$P398))</f>
        <v>0</v>
      </c>
      <c r="X398">
        <f>IF(N398=0,0,(N398-$P398))</f>
        <v>3.379</v>
      </c>
      <c r="Y398">
        <f>IFERROR(IF(O398=0,0,(O398-$P398)),0)</f>
        <v>3.379</v>
      </c>
      <c r="AA398">
        <f t="shared" si="110"/>
        <v>0</v>
      </c>
      <c r="AB398">
        <f t="shared" si="103"/>
        <v>0</v>
      </c>
      <c r="AC398">
        <f t="shared" si="104"/>
        <v>0</v>
      </c>
      <c r="AD398">
        <f t="shared" si="105"/>
        <v>0</v>
      </c>
      <c r="AE398">
        <f t="shared" si="106"/>
        <v>0</v>
      </c>
      <c r="AF398">
        <f t="shared" si="107"/>
        <v>0</v>
      </c>
      <c r="AG398">
        <f t="shared" si="108"/>
        <v>3.379</v>
      </c>
      <c r="AH398">
        <f t="shared" si="109"/>
        <v>3.379</v>
      </c>
      <c r="AJ398" s="4" t="e">
        <f t="shared" si="111"/>
        <v>#DIV/0!</v>
      </c>
      <c r="AK398" s="4" t="e">
        <f t="shared" si="112"/>
        <v>#DIV/0!</v>
      </c>
      <c r="AL398" s="4" t="e">
        <f t="shared" si="113"/>
        <v>#DIV/0!</v>
      </c>
      <c r="AM398" s="4" t="e">
        <f t="shared" si="114"/>
        <v>#DIV/0!</v>
      </c>
      <c r="AN398" s="4" t="e">
        <f t="shared" si="115"/>
        <v>#DIV/0!</v>
      </c>
      <c r="AO398" s="4" t="e">
        <f t="shared" si="116"/>
        <v>#DIV/0!</v>
      </c>
      <c r="AP398" s="4" t="e">
        <f t="shared" si="117"/>
        <v>#DIV/0!</v>
      </c>
      <c r="AQ398" s="4" t="e">
        <f t="shared" si="118"/>
        <v>#DIV/0!</v>
      </c>
    </row>
    <row r="399" spans="1:43">
      <c r="A399">
        <v>379</v>
      </c>
      <c r="B399" t="s">
        <v>437</v>
      </c>
      <c r="C399" t="s">
        <v>45</v>
      </c>
      <c r="D399">
        <v>2500</v>
      </c>
      <c r="E399" t="s">
        <v>42</v>
      </c>
      <c r="F399">
        <v>0</v>
      </c>
      <c r="G399" t="s">
        <v>43</v>
      </c>
      <c r="O399" t="str">
        <f>IFERROR(AVERAGEIF(H399:N399,"&gt;0"),"")</f>
        <v/>
      </c>
      <c r="R399">
        <f>IF(H399=0,0,(H399-$P399))</f>
        <v>0</v>
      </c>
      <c r="S399">
        <f>IF(I399=0,0,(I399-$P399))</f>
        <v>0</v>
      </c>
      <c r="T399">
        <f>IF(J399=0,0,(J399-$P399))</f>
        <v>0</v>
      </c>
      <c r="U399">
        <f>IF(K399=0,0,(K399-$P399))</f>
        <v>0</v>
      </c>
      <c r="V399">
        <f>IF(L399=0,0,(L399-$P399))</f>
        <v>0</v>
      </c>
      <c r="W399">
        <f>IF(M399=0,0,(M399-$P399))</f>
        <v>0</v>
      </c>
      <c r="X399">
        <f>IF(N399=0,0,(N399-$P399))</f>
        <v>0</v>
      </c>
      <c r="Y399">
        <f>IFERROR(IF(O399=0,0,(O399-$P399)),0)</f>
        <v>0</v>
      </c>
      <c r="AA399">
        <f t="shared" si="110"/>
        <v>0</v>
      </c>
      <c r="AB399">
        <f t="shared" si="103"/>
        <v>0</v>
      </c>
      <c r="AC399">
        <f t="shared" si="104"/>
        <v>0</v>
      </c>
      <c r="AD399">
        <f t="shared" si="105"/>
        <v>0</v>
      </c>
      <c r="AE399">
        <f t="shared" si="106"/>
        <v>0</v>
      </c>
      <c r="AF399">
        <f t="shared" si="107"/>
        <v>0</v>
      </c>
      <c r="AG399">
        <f t="shared" si="108"/>
        <v>0</v>
      </c>
      <c r="AH399">
        <f t="shared" si="109"/>
        <v>0</v>
      </c>
      <c r="AJ399" s="4" t="e">
        <f t="shared" si="111"/>
        <v>#DIV/0!</v>
      </c>
      <c r="AK399" s="4" t="e">
        <f t="shared" si="112"/>
        <v>#DIV/0!</v>
      </c>
      <c r="AL399" s="4" t="e">
        <f t="shared" si="113"/>
        <v>#DIV/0!</v>
      </c>
      <c r="AM399" s="4" t="e">
        <f t="shared" si="114"/>
        <v>#DIV/0!</v>
      </c>
      <c r="AN399" s="4" t="e">
        <f t="shared" si="115"/>
        <v>#DIV/0!</v>
      </c>
      <c r="AO399" s="4" t="e">
        <f t="shared" si="116"/>
        <v>#DIV/0!</v>
      </c>
      <c r="AP399" s="4" t="e">
        <f t="shared" si="117"/>
        <v>#DIV/0!</v>
      </c>
      <c r="AQ399" s="4" t="e">
        <f t="shared" si="118"/>
        <v>#DIV/0!</v>
      </c>
    </row>
    <row r="400" spans="1:43">
      <c r="A400">
        <v>380</v>
      </c>
      <c r="B400" t="s">
        <v>438</v>
      </c>
      <c r="C400" t="s">
        <v>45</v>
      </c>
      <c r="D400">
        <v>2500</v>
      </c>
      <c r="E400" t="s">
        <v>92</v>
      </c>
      <c r="F400">
        <v>8.6</v>
      </c>
      <c r="G400" t="s">
        <v>93</v>
      </c>
      <c r="I400">
        <v>4.2</v>
      </c>
      <c r="J400">
        <v>3.13</v>
      </c>
      <c r="K400">
        <v>4.0999999999999996</v>
      </c>
      <c r="L400">
        <v>4.4400000000000004</v>
      </c>
      <c r="M400">
        <v>2.72</v>
      </c>
      <c r="N400">
        <v>4.0369999999999999</v>
      </c>
      <c r="O400">
        <f>IFERROR(AVERAGEIF(H400:N400,"&gt;0"),"")</f>
        <v>3.7711666666666663</v>
      </c>
      <c r="R400">
        <f>IF(H400=0,0,(H400-$P400))</f>
        <v>0</v>
      </c>
      <c r="S400">
        <f>IF(I400=0,0,(I400-$P400))</f>
        <v>4.2</v>
      </c>
      <c r="T400">
        <f>IF(J400=0,0,(J400-$P400))</f>
        <v>3.13</v>
      </c>
      <c r="U400">
        <f>IF(K400=0,0,(K400-$P400))</f>
        <v>4.0999999999999996</v>
      </c>
      <c r="V400">
        <f>IF(L400=0,0,(L400-$P400))</f>
        <v>4.4400000000000004</v>
      </c>
      <c r="W400">
        <f>IF(M400=0,0,(M400-$P400))</f>
        <v>2.72</v>
      </c>
      <c r="X400">
        <f>IF(N400=0,0,(N400-$P400))</f>
        <v>4.0369999999999999</v>
      </c>
      <c r="Y400">
        <f>IFERROR(IF(O400=0,0,(O400-$P400)),0)</f>
        <v>3.7711666666666663</v>
      </c>
      <c r="AA400">
        <f t="shared" si="110"/>
        <v>0</v>
      </c>
      <c r="AB400">
        <f t="shared" si="103"/>
        <v>4.2</v>
      </c>
      <c r="AC400">
        <f t="shared" si="104"/>
        <v>3.13</v>
      </c>
      <c r="AD400">
        <f t="shared" si="105"/>
        <v>4.0999999999999996</v>
      </c>
      <c r="AE400">
        <f t="shared" si="106"/>
        <v>4.4400000000000004</v>
      </c>
      <c r="AF400">
        <f t="shared" si="107"/>
        <v>2.72</v>
      </c>
      <c r="AG400">
        <f t="shared" si="108"/>
        <v>4.0369999999999999</v>
      </c>
      <c r="AH400">
        <f t="shared" si="109"/>
        <v>3.7711666666666663</v>
      </c>
      <c r="AJ400" s="4" t="e">
        <f t="shared" si="111"/>
        <v>#DIV/0!</v>
      </c>
      <c r="AK400" s="4" t="e">
        <f t="shared" si="112"/>
        <v>#DIV/0!</v>
      </c>
      <c r="AL400" s="4" t="e">
        <f t="shared" si="113"/>
        <v>#DIV/0!</v>
      </c>
      <c r="AM400" s="4" t="e">
        <f t="shared" si="114"/>
        <v>#DIV/0!</v>
      </c>
      <c r="AN400" s="4" t="e">
        <f t="shared" si="115"/>
        <v>#DIV/0!</v>
      </c>
      <c r="AO400" s="4" t="e">
        <f t="shared" si="116"/>
        <v>#DIV/0!</v>
      </c>
      <c r="AP400" s="4" t="e">
        <f t="shared" si="117"/>
        <v>#DIV/0!</v>
      </c>
      <c r="AQ400" s="4" t="e">
        <f t="shared" si="118"/>
        <v>#DIV/0!</v>
      </c>
    </row>
    <row r="401" spans="1:43">
      <c r="A401">
        <v>383</v>
      </c>
      <c r="B401" t="s">
        <v>441</v>
      </c>
      <c r="C401" t="s">
        <v>45</v>
      </c>
      <c r="D401">
        <v>2500</v>
      </c>
      <c r="E401" t="s">
        <v>39</v>
      </c>
      <c r="F401">
        <v>1.625</v>
      </c>
      <c r="G401" t="s">
        <v>61</v>
      </c>
      <c r="K401">
        <v>1.8</v>
      </c>
      <c r="L401">
        <v>2.48</v>
      </c>
      <c r="M401">
        <v>0.02</v>
      </c>
      <c r="O401">
        <f>IFERROR(AVERAGEIF(H401:N401,"&gt;0"),"")</f>
        <v>1.4333333333333333</v>
      </c>
      <c r="R401">
        <f>IF(H401=0,0,(H401-$P401))</f>
        <v>0</v>
      </c>
      <c r="S401">
        <f>IF(I401=0,0,(I401-$P401))</f>
        <v>0</v>
      </c>
      <c r="T401">
        <f>IF(J401=0,0,(J401-$P401))</f>
        <v>0</v>
      </c>
      <c r="U401">
        <f>IF(K401=0,0,(K401-$P401))</f>
        <v>1.8</v>
      </c>
      <c r="V401">
        <f>IF(L401=0,0,(L401-$P401))</f>
        <v>2.48</v>
      </c>
      <c r="W401">
        <f>IF(M401=0,0,(M401-$P401))</f>
        <v>0.02</v>
      </c>
      <c r="X401">
        <f>IF(N401=0,0,(N401-$P401))</f>
        <v>0</v>
      </c>
      <c r="Y401">
        <f>IFERROR(IF(O401=0,0,(O401-$P401)),0)</f>
        <v>1.4333333333333333</v>
      </c>
      <c r="AA401">
        <f t="shared" si="110"/>
        <v>0</v>
      </c>
      <c r="AB401">
        <f t="shared" si="103"/>
        <v>0</v>
      </c>
      <c r="AC401">
        <f t="shared" si="104"/>
        <v>0</v>
      </c>
      <c r="AD401">
        <f t="shared" si="105"/>
        <v>1.8</v>
      </c>
      <c r="AE401">
        <f t="shared" si="106"/>
        <v>2.48</v>
      </c>
      <c r="AF401">
        <f t="shared" si="107"/>
        <v>0.02</v>
      </c>
      <c r="AG401">
        <f t="shared" si="108"/>
        <v>0</v>
      </c>
      <c r="AH401">
        <f t="shared" si="109"/>
        <v>1.4333333333333333</v>
      </c>
      <c r="AJ401" s="4" t="e">
        <f t="shared" si="111"/>
        <v>#DIV/0!</v>
      </c>
      <c r="AK401" s="4" t="e">
        <f t="shared" si="112"/>
        <v>#DIV/0!</v>
      </c>
      <c r="AL401" s="4" t="e">
        <f t="shared" si="113"/>
        <v>#DIV/0!</v>
      </c>
      <c r="AM401" s="4" t="e">
        <f t="shared" si="114"/>
        <v>#DIV/0!</v>
      </c>
      <c r="AN401" s="4" t="e">
        <f t="shared" si="115"/>
        <v>#DIV/0!</v>
      </c>
      <c r="AO401" s="4" t="e">
        <f t="shared" si="116"/>
        <v>#DIV/0!</v>
      </c>
      <c r="AP401" s="4" t="e">
        <f t="shared" si="117"/>
        <v>#DIV/0!</v>
      </c>
      <c r="AQ401" s="4" t="e">
        <f t="shared" si="118"/>
        <v>#DIV/0!</v>
      </c>
    </row>
    <row r="402" spans="1:43">
      <c r="A402">
        <v>389</v>
      </c>
      <c r="B402" t="s">
        <v>446</v>
      </c>
      <c r="C402" t="s">
        <v>45</v>
      </c>
      <c r="D402">
        <v>2500</v>
      </c>
      <c r="E402" t="s">
        <v>85</v>
      </c>
      <c r="F402">
        <v>5.0999999999999996</v>
      </c>
      <c r="G402" t="s">
        <v>109</v>
      </c>
      <c r="H402">
        <v>4</v>
      </c>
      <c r="I402">
        <v>4</v>
      </c>
      <c r="J402">
        <v>7.1</v>
      </c>
      <c r="K402">
        <v>4</v>
      </c>
      <c r="L402">
        <v>1.92</v>
      </c>
      <c r="M402">
        <v>0.96</v>
      </c>
      <c r="O402">
        <f>IFERROR(AVERAGEIF(H402:N402,"&gt;0"),"")</f>
        <v>3.663333333333334</v>
      </c>
      <c r="R402">
        <f>IF(H402=0,0,(H402-$P402))</f>
        <v>4</v>
      </c>
      <c r="S402">
        <f>IF(I402=0,0,(I402-$P402))</f>
        <v>4</v>
      </c>
      <c r="T402">
        <f>IF(J402=0,0,(J402-$P402))</f>
        <v>7.1</v>
      </c>
      <c r="U402">
        <f>IF(K402=0,0,(K402-$P402))</f>
        <v>4</v>
      </c>
      <c r="V402">
        <f>IF(L402=0,0,(L402-$P402))</f>
        <v>1.92</v>
      </c>
      <c r="W402">
        <f>IF(M402=0,0,(M402-$P402))</f>
        <v>0.96</v>
      </c>
      <c r="X402">
        <f>IF(N402=0,0,(N402-$P402))</f>
        <v>0</v>
      </c>
      <c r="Y402">
        <f>IFERROR(IF(O402=0,0,(O402-$P402)),0)</f>
        <v>3.663333333333334</v>
      </c>
      <c r="AA402">
        <f t="shared" si="110"/>
        <v>4</v>
      </c>
      <c r="AB402">
        <f t="shared" ref="AB402:AB451" si="119">ABS(S402)</f>
        <v>4</v>
      </c>
      <c r="AC402">
        <f t="shared" ref="AC402:AC451" si="120">ABS(T402)</f>
        <v>7.1</v>
      </c>
      <c r="AD402">
        <f t="shared" ref="AD402:AD451" si="121">ABS(U402)</f>
        <v>4</v>
      </c>
      <c r="AE402">
        <f t="shared" ref="AE402:AE451" si="122">ABS(V402)</f>
        <v>1.92</v>
      </c>
      <c r="AF402">
        <f t="shared" ref="AF402:AF451" si="123">ABS(W402)</f>
        <v>0.96</v>
      </c>
      <c r="AG402">
        <f t="shared" ref="AG402:AG451" si="124">ABS(X402)</f>
        <v>0</v>
      </c>
      <c r="AH402">
        <f t="shared" ref="AH402:AH451" si="125">ABS(Y402)</f>
        <v>3.663333333333334</v>
      </c>
      <c r="AJ402" s="4" t="e">
        <f t="shared" si="111"/>
        <v>#DIV/0!</v>
      </c>
      <c r="AK402" s="4" t="e">
        <f t="shared" si="112"/>
        <v>#DIV/0!</v>
      </c>
      <c r="AL402" s="4" t="e">
        <f t="shared" si="113"/>
        <v>#DIV/0!</v>
      </c>
      <c r="AM402" s="4" t="e">
        <f t="shared" si="114"/>
        <v>#DIV/0!</v>
      </c>
      <c r="AN402" s="4" t="e">
        <f t="shared" si="115"/>
        <v>#DIV/0!</v>
      </c>
      <c r="AO402" s="4" t="e">
        <f t="shared" si="116"/>
        <v>#DIV/0!</v>
      </c>
      <c r="AP402" s="4" t="e">
        <f t="shared" si="117"/>
        <v>#DIV/0!</v>
      </c>
      <c r="AQ402" s="4" t="e">
        <f t="shared" si="118"/>
        <v>#DIV/0!</v>
      </c>
    </row>
    <row r="403" spans="1:43">
      <c r="A403">
        <v>390</v>
      </c>
      <c r="B403" t="s">
        <v>447</v>
      </c>
      <c r="C403" t="s">
        <v>45</v>
      </c>
      <c r="D403">
        <v>2500</v>
      </c>
      <c r="E403" t="s">
        <v>92</v>
      </c>
      <c r="F403">
        <v>8.1999999999999993</v>
      </c>
      <c r="G403" t="s">
        <v>93</v>
      </c>
      <c r="O403" t="str">
        <f>IFERROR(AVERAGEIF(H403:N403,"&gt;0"),"")</f>
        <v/>
      </c>
      <c r="R403">
        <f>IF(H403=0,0,(H403-$P403))</f>
        <v>0</v>
      </c>
      <c r="S403">
        <f>IF(I403=0,0,(I403-$P403))</f>
        <v>0</v>
      </c>
      <c r="T403">
        <f>IF(J403=0,0,(J403-$P403))</f>
        <v>0</v>
      </c>
      <c r="U403">
        <f>IF(K403=0,0,(K403-$P403))</f>
        <v>0</v>
      </c>
      <c r="V403">
        <f>IF(L403=0,0,(L403-$P403))</f>
        <v>0</v>
      </c>
      <c r="W403">
        <f>IF(M403=0,0,(M403-$P403))</f>
        <v>0</v>
      </c>
      <c r="X403">
        <f>IF(N403=0,0,(N403-$P403))</f>
        <v>0</v>
      </c>
      <c r="Y403">
        <f>IFERROR(IF(O403=0,0,(O403-$P403)),0)</f>
        <v>0</v>
      </c>
      <c r="AA403">
        <f t="shared" si="110"/>
        <v>0</v>
      </c>
      <c r="AB403">
        <f t="shared" si="119"/>
        <v>0</v>
      </c>
      <c r="AC403">
        <f t="shared" si="120"/>
        <v>0</v>
      </c>
      <c r="AD403">
        <f t="shared" si="121"/>
        <v>0</v>
      </c>
      <c r="AE403">
        <f t="shared" si="122"/>
        <v>0</v>
      </c>
      <c r="AF403">
        <f t="shared" si="123"/>
        <v>0</v>
      </c>
      <c r="AG403">
        <f t="shared" si="124"/>
        <v>0</v>
      </c>
      <c r="AH403">
        <f t="shared" si="125"/>
        <v>0</v>
      </c>
      <c r="AJ403" s="4" t="e">
        <f t="shared" si="111"/>
        <v>#DIV/0!</v>
      </c>
      <c r="AK403" s="4" t="e">
        <f t="shared" si="112"/>
        <v>#DIV/0!</v>
      </c>
      <c r="AL403" s="4" t="e">
        <f t="shared" si="113"/>
        <v>#DIV/0!</v>
      </c>
      <c r="AM403" s="4" t="e">
        <f t="shared" si="114"/>
        <v>#DIV/0!</v>
      </c>
      <c r="AN403" s="4" t="e">
        <f t="shared" si="115"/>
        <v>#DIV/0!</v>
      </c>
      <c r="AO403" s="4" t="e">
        <f t="shared" si="116"/>
        <v>#DIV/0!</v>
      </c>
      <c r="AP403" s="4" t="e">
        <f t="shared" si="117"/>
        <v>#DIV/0!</v>
      </c>
      <c r="AQ403" s="4" t="e">
        <f t="shared" si="118"/>
        <v>#DIV/0!</v>
      </c>
    </row>
    <row r="404" spans="1:43">
      <c r="A404">
        <v>391</v>
      </c>
      <c r="B404" t="s">
        <v>448</v>
      </c>
      <c r="C404" t="s">
        <v>45</v>
      </c>
      <c r="D404">
        <v>2500</v>
      </c>
      <c r="E404" t="s">
        <v>85</v>
      </c>
      <c r="F404">
        <v>0</v>
      </c>
      <c r="G404" t="s">
        <v>86</v>
      </c>
      <c r="O404" t="str">
        <f>IFERROR(AVERAGEIF(H404:N404,"&gt;0"),"")</f>
        <v/>
      </c>
      <c r="R404">
        <f>IF(H404=0,0,(H404-$P404))</f>
        <v>0</v>
      </c>
      <c r="S404">
        <f>IF(I404=0,0,(I404-$P404))</f>
        <v>0</v>
      </c>
      <c r="T404">
        <f>IF(J404=0,0,(J404-$P404))</f>
        <v>0</v>
      </c>
      <c r="U404">
        <f>IF(K404=0,0,(K404-$P404))</f>
        <v>0</v>
      </c>
      <c r="V404">
        <f>IF(L404=0,0,(L404-$P404))</f>
        <v>0</v>
      </c>
      <c r="W404">
        <f>IF(M404=0,0,(M404-$P404))</f>
        <v>0</v>
      </c>
      <c r="X404">
        <f>IF(N404=0,0,(N404-$P404))</f>
        <v>0</v>
      </c>
      <c r="Y404">
        <f>IFERROR(IF(O404=0,0,(O404-$P404)),0)</f>
        <v>0</v>
      </c>
      <c r="AA404">
        <f t="shared" si="110"/>
        <v>0</v>
      </c>
      <c r="AB404">
        <f t="shared" si="119"/>
        <v>0</v>
      </c>
      <c r="AC404">
        <f t="shared" si="120"/>
        <v>0</v>
      </c>
      <c r="AD404">
        <f t="shared" si="121"/>
        <v>0</v>
      </c>
      <c r="AE404">
        <f t="shared" si="122"/>
        <v>0</v>
      </c>
      <c r="AF404">
        <f t="shared" si="123"/>
        <v>0</v>
      </c>
      <c r="AG404">
        <f t="shared" si="124"/>
        <v>0</v>
      </c>
      <c r="AH404">
        <f t="shared" si="125"/>
        <v>0</v>
      </c>
      <c r="AJ404" s="4" t="e">
        <f t="shared" si="111"/>
        <v>#DIV/0!</v>
      </c>
      <c r="AK404" s="4" t="e">
        <f t="shared" si="112"/>
        <v>#DIV/0!</v>
      </c>
      <c r="AL404" s="4" t="e">
        <f t="shared" si="113"/>
        <v>#DIV/0!</v>
      </c>
      <c r="AM404" s="4" t="e">
        <f t="shared" si="114"/>
        <v>#DIV/0!</v>
      </c>
      <c r="AN404" s="4" t="e">
        <f t="shared" si="115"/>
        <v>#DIV/0!</v>
      </c>
      <c r="AO404" s="4" t="e">
        <f t="shared" si="116"/>
        <v>#DIV/0!</v>
      </c>
      <c r="AP404" s="4" t="e">
        <f t="shared" si="117"/>
        <v>#DIV/0!</v>
      </c>
      <c r="AQ404" s="4" t="e">
        <f t="shared" si="118"/>
        <v>#DIV/0!</v>
      </c>
    </row>
    <row r="405" spans="1:43">
      <c r="A405">
        <v>392</v>
      </c>
      <c r="B405" t="s">
        <v>449</v>
      </c>
      <c r="C405" t="s">
        <v>45</v>
      </c>
      <c r="D405">
        <v>2500</v>
      </c>
      <c r="E405" t="s">
        <v>16</v>
      </c>
      <c r="F405">
        <v>0</v>
      </c>
      <c r="G405" t="s">
        <v>97</v>
      </c>
      <c r="L405">
        <v>3.76</v>
      </c>
      <c r="M405">
        <v>0.23</v>
      </c>
      <c r="O405">
        <f>IFERROR(AVERAGEIF(H405:N405,"&gt;0"),"")</f>
        <v>1.9949999999999999</v>
      </c>
      <c r="R405">
        <f>IF(H405=0,0,(H405-$P405))</f>
        <v>0</v>
      </c>
      <c r="S405">
        <f>IF(I405=0,0,(I405-$P405))</f>
        <v>0</v>
      </c>
      <c r="T405">
        <f>IF(J405=0,0,(J405-$P405))</f>
        <v>0</v>
      </c>
      <c r="U405">
        <f>IF(K405=0,0,(K405-$P405))</f>
        <v>0</v>
      </c>
      <c r="V405">
        <f>IF(L405=0,0,(L405-$P405))</f>
        <v>3.76</v>
      </c>
      <c r="W405">
        <f>IF(M405=0,0,(M405-$P405))</f>
        <v>0.23</v>
      </c>
      <c r="X405">
        <f>IF(N405=0,0,(N405-$P405))</f>
        <v>0</v>
      </c>
      <c r="Y405">
        <f>IFERROR(IF(O405=0,0,(O405-$P405)),0)</f>
        <v>1.9949999999999999</v>
      </c>
      <c r="AA405">
        <f t="shared" si="110"/>
        <v>0</v>
      </c>
      <c r="AB405">
        <f t="shared" si="119"/>
        <v>0</v>
      </c>
      <c r="AC405">
        <f t="shared" si="120"/>
        <v>0</v>
      </c>
      <c r="AD405">
        <f t="shared" si="121"/>
        <v>0</v>
      </c>
      <c r="AE405">
        <f t="shared" si="122"/>
        <v>3.76</v>
      </c>
      <c r="AF405">
        <f t="shared" si="123"/>
        <v>0.23</v>
      </c>
      <c r="AG405">
        <f t="shared" si="124"/>
        <v>0</v>
      </c>
      <c r="AH405">
        <f t="shared" si="125"/>
        <v>1.9949999999999999</v>
      </c>
      <c r="AJ405" s="4" t="e">
        <f t="shared" si="111"/>
        <v>#DIV/0!</v>
      </c>
      <c r="AK405" s="4" t="e">
        <f t="shared" si="112"/>
        <v>#DIV/0!</v>
      </c>
      <c r="AL405" s="4" t="e">
        <f t="shared" si="113"/>
        <v>#DIV/0!</v>
      </c>
      <c r="AM405" s="4" t="e">
        <f t="shared" si="114"/>
        <v>#DIV/0!</v>
      </c>
      <c r="AN405" s="4" t="e">
        <f t="shared" si="115"/>
        <v>#DIV/0!</v>
      </c>
      <c r="AO405" s="4" t="e">
        <f t="shared" si="116"/>
        <v>#DIV/0!</v>
      </c>
      <c r="AP405" s="4" t="e">
        <f t="shared" si="117"/>
        <v>#DIV/0!</v>
      </c>
      <c r="AQ405" s="4" t="e">
        <f t="shared" si="118"/>
        <v>#DIV/0!</v>
      </c>
    </row>
    <row r="406" spans="1:43">
      <c r="A406">
        <v>394</v>
      </c>
      <c r="B406" t="s">
        <v>451</v>
      </c>
      <c r="C406" t="s">
        <v>45</v>
      </c>
      <c r="D406">
        <v>2500</v>
      </c>
      <c r="E406" t="s">
        <v>30</v>
      </c>
      <c r="F406">
        <v>3.2</v>
      </c>
      <c r="G406" t="s">
        <v>31</v>
      </c>
      <c r="H406">
        <v>2</v>
      </c>
      <c r="J406">
        <v>6.28</v>
      </c>
      <c r="L406">
        <v>2.1800000000000002</v>
      </c>
      <c r="M406">
        <v>3.22</v>
      </c>
      <c r="N406">
        <v>4.2839999999999998</v>
      </c>
      <c r="O406">
        <f>IFERROR(AVERAGEIF(H406:N406,"&gt;0"),"")</f>
        <v>3.5928000000000004</v>
      </c>
      <c r="R406">
        <f>IF(H406=0,0,(H406-$P406))</f>
        <v>2</v>
      </c>
      <c r="S406">
        <f>IF(I406=0,0,(I406-$P406))</f>
        <v>0</v>
      </c>
      <c r="T406">
        <f>IF(J406=0,0,(J406-$P406))</f>
        <v>6.28</v>
      </c>
      <c r="U406">
        <f>IF(K406=0,0,(K406-$P406))</f>
        <v>0</v>
      </c>
      <c r="V406">
        <f>IF(L406=0,0,(L406-$P406))</f>
        <v>2.1800000000000002</v>
      </c>
      <c r="W406">
        <f>IF(M406=0,0,(M406-$P406))</f>
        <v>3.22</v>
      </c>
      <c r="X406">
        <f>IF(N406=0,0,(N406-$P406))</f>
        <v>4.2839999999999998</v>
      </c>
      <c r="Y406">
        <f>IFERROR(IF(O406=0,0,(O406-$P406)),0)</f>
        <v>3.5928000000000004</v>
      </c>
      <c r="AA406">
        <f t="shared" si="110"/>
        <v>2</v>
      </c>
      <c r="AB406">
        <f t="shared" si="119"/>
        <v>0</v>
      </c>
      <c r="AC406">
        <f t="shared" si="120"/>
        <v>6.28</v>
      </c>
      <c r="AD406">
        <f t="shared" si="121"/>
        <v>0</v>
      </c>
      <c r="AE406">
        <f t="shared" si="122"/>
        <v>2.1800000000000002</v>
      </c>
      <c r="AF406">
        <f t="shared" si="123"/>
        <v>3.22</v>
      </c>
      <c r="AG406">
        <f t="shared" si="124"/>
        <v>4.2839999999999998</v>
      </c>
      <c r="AH406">
        <f t="shared" si="125"/>
        <v>3.5928000000000004</v>
      </c>
      <c r="AJ406" s="4" t="e">
        <f t="shared" si="111"/>
        <v>#DIV/0!</v>
      </c>
      <c r="AK406" s="4" t="e">
        <f t="shared" si="112"/>
        <v>#DIV/0!</v>
      </c>
      <c r="AL406" s="4" t="e">
        <f t="shared" si="113"/>
        <v>#DIV/0!</v>
      </c>
      <c r="AM406" s="4" t="e">
        <f t="shared" si="114"/>
        <v>#DIV/0!</v>
      </c>
      <c r="AN406" s="4" t="e">
        <f t="shared" si="115"/>
        <v>#DIV/0!</v>
      </c>
      <c r="AO406" s="4" t="e">
        <f t="shared" si="116"/>
        <v>#DIV/0!</v>
      </c>
      <c r="AP406" s="4" t="e">
        <f t="shared" si="117"/>
        <v>#DIV/0!</v>
      </c>
      <c r="AQ406" s="4" t="e">
        <f t="shared" si="118"/>
        <v>#DIV/0!</v>
      </c>
    </row>
    <row r="407" spans="1:43">
      <c r="A407">
        <v>395</v>
      </c>
      <c r="B407" t="s">
        <v>452</v>
      </c>
      <c r="C407" t="s">
        <v>45</v>
      </c>
      <c r="D407">
        <v>2500</v>
      </c>
      <c r="E407" t="s">
        <v>22</v>
      </c>
      <c r="F407">
        <v>3.65</v>
      </c>
      <c r="G407" t="s">
        <v>56</v>
      </c>
      <c r="M407">
        <v>0.01</v>
      </c>
      <c r="O407">
        <f>IFERROR(AVERAGEIF(H407:N407,"&gt;0"),"")</f>
        <v>0.01</v>
      </c>
      <c r="R407">
        <f>IF(H407=0,0,(H407-$P407))</f>
        <v>0</v>
      </c>
      <c r="S407">
        <f>IF(I407=0,0,(I407-$P407))</f>
        <v>0</v>
      </c>
      <c r="T407">
        <f>IF(J407=0,0,(J407-$P407))</f>
        <v>0</v>
      </c>
      <c r="U407">
        <f>IF(K407=0,0,(K407-$P407))</f>
        <v>0</v>
      </c>
      <c r="V407">
        <f>IF(L407=0,0,(L407-$P407))</f>
        <v>0</v>
      </c>
      <c r="W407">
        <f>IF(M407=0,0,(M407-$P407))</f>
        <v>0.01</v>
      </c>
      <c r="X407">
        <f>IF(N407=0,0,(N407-$P407))</f>
        <v>0</v>
      </c>
      <c r="Y407">
        <f>IFERROR(IF(O407=0,0,(O407-$P407)),0)</f>
        <v>0.01</v>
      </c>
      <c r="AA407">
        <f t="shared" si="110"/>
        <v>0</v>
      </c>
      <c r="AB407">
        <f t="shared" si="119"/>
        <v>0</v>
      </c>
      <c r="AC407">
        <f t="shared" si="120"/>
        <v>0</v>
      </c>
      <c r="AD407">
        <f t="shared" si="121"/>
        <v>0</v>
      </c>
      <c r="AE407">
        <f t="shared" si="122"/>
        <v>0</v>
      </c>
      <c r="AF407">
        <f t="shared" si="123"/>
        <v>0.01</v>
      </c>
      <c r="AG407">
        <f t="shared" si="124"/>
        <v>0</v>
      </c>
      <c r="AH407">
        <f t="shared" si="125"/>
        <v>0.01</v>
      </c>
      <c r="AJ407" s="4" t="e">
        <f t="shared" si="111"/>
        <v>#DIV/0!</v>
      </c>
      <c r="AK407" s="4" t="e">
        <f t="shared" si="112"/>
        <v>#DIV/0!</v>
      </c>
      <c r="AL407" s="4" t="e">
        <f t="shared" si="113"/>
        <v>#DIV/0!</v>
      </c>
      <c r="AM407" s="4" t="e">
        <f t="shared" si="114"/>
        <v>#DIV/0!</v>
      </c>
      <c r="AN407" s="4" t="e">
        <f t="shared" si="115"/>
        <v>#DIV/0!</v>
      </c>
      <c r="AO407" s="4" t="e">
        <f t="shared" si="116"/>
        <v>#DIV/0!</v>
      </c>
      <c r="AP407" s="4" t="e">
        <f t="shared" si="117"/>
        <v>#DIV/0!</v>
      </c>
      <c r="AQ407" s="4" t="e">
        <f t="shared" si="118"/>
        <v>#DIV/0!</v>
      </c>
    </row>
    <row r="408" spans="1:43">
      <c r="A408">
        <v>397</v>
      </c>
      <c r="B408" t="s">
        <v>454</v>
      </c>
      <c r="C408" t="s">
        <v>45</v>
      </c>
      <c r="D408">
        <v>2500</v>
      </c>
      <c r="E408" t="s">
        <v>19</v>
      </c>
      <c r="F408">
        <v>0</v>
      </c>
      <c r="G408" t="s">
        <v>118</v>
      </c>
      <c r="O408" t="str">
        <f>IFERROR(AVERAGEIF(H408:N408,"&gt;0"),"")</f>
        <v/>
      </c>
      <c r="R408">
        <f>IF(H408=0,0,(H408-$P408))</f>
        <v>0</v>
      </c>
      <c r="S408">
        <f>IF(I408=0,0,(I408-$P408))</f>
        <v>0</v>
      </c>
      <c r="T408">
        <f>IF(J408=0,0,(J408-$P408))</f>
        <v>0</v>
      </c>
      <c r="U408">
        <f>IF(K408=0,0,(K408-$P408))</f>
        <v>0</v>
      </c>
      <c r="V408">
        <f>IF(L408=0,0,(L408-$P408))</f>
        <v>0</v>
      </c>
      <c r="W408">
        <f>IF(M408=0,0,(M408-$P408))</f>
        <v>0</v>
      </c>
      <c r="X408">
        <f>IF(N408=0,0,(N408-$P408))</f>
        <v>0</v>
      </c>
      <c r="Y408">
        <f>IFERROR(IF(O408=0,0,(O408-$P408)),0)</f>
        <v>0</v>
      </c>
      <c r="AA408">
        <f t="shared" si="110"/>
        <v>0</v>
      </c>
      <c r="AB408">
        <f t="shared" si="119"/>
        <v>0</v>
      </c>
      <c r="AC408">
        <f t="shared" si="120"/>
        <v>0</v>
      </c>
      <c r="AD408">
        <f t="shared" si="121"/>
        <v>0</v>
      </c>
      <c r="AE408">
        <f t="shared" si="122"/>
        <v>0</v>
      </c>
      <c r="AF408">
        <f t="shared" si="123"/>
        <v>0</v>
      </c>
      <c r="AG408">
        <f t="shared" si="124"/>
        <v>0</v>
      </c>
      <c r="AH408">
        <f t="shared" si="125"/>
        <v>0</v>
      </c>
      <c r="AJ408" s="4" t="e">
        <f t="shared" si="111"/>
        <v>#DIV/0!</v>
      </c>
      <c r="AK408" s="4" t="e">
        <f t="shared" si="112"/>
        <v>#DIV/0!</v>
      </c>
      <c r="AL408" s="4" t="e">
        <f t="shared" si="113"/>
        <v>#DIV/0!</v>
      </c>
      <c r="AM408" s="4" t="e">
        <f t="shared" si="114"/>
        <v>#DIV/0!</v>
      </c>
      <c r="AN408" s="4" t="e">
        <f t="shared" si="115"/>
        <v>#DIV/0!</v>
      </c>
      <c r="AO408" s="4" t="e">
        <f t="shared" si="116"/>
        <v>#DIV/0!</v>
      </c>
      <c r="AP408" s="4" t="e">
        <f t="shared" si="117"/>
        <v>#DIV/0!</v>
      </c>
      <c r="AQ408" s="4" t="e">
        <f t="shared" si="118"/>
        <v>#DIV/0!</v>
      </c>
    </row>
    <row r="409" spans="1:43">
      <c r="A409">
        <v>398</v>
      </c>
      <c r="B409" t="s">
        <v>455</v>
      </c>
      <c r="C409" t="s">
        <v>45</v>
      </c>
      <c r="D409">
        <v>2500</v>
      </c>
      <c r="E409" t="s">
        <v>92</v>
      </c>
      <c r="F409">
        <v>0.3</v>
      </c>
      <c r="G409" t="s">
        <v>99</v>
      </c>
      <c r="O409" t="str">
        <f>IFERROR(AVERAGEIF(H409:N409,"&gt;0"),"")</f>
        <v/>
      </c>
      <c r="R409">
        <f>IF(H409=0,0,(H409-$P409))</f>
        <v>0</v>
      </c>
      <c r="S409">
        <f>IF(I409=0,0,(I409-$P409))</f>
        <v>0</v>
      </c>
      <c r="T409">
        <f>IF(J409=0,0,(J409-$P409))</f>
        <v>0</v>
      </c>
      <c r="U409">
        <f>IF(K409=0,0,(K409-$P409))</f>
        <v>0</v>
      </c>
      <c r="V409">
        <f>IF(L409=0,0,(L409-$P409))</f>
        <v>0</v>
      </c>
      <c r="W409">
        <f>IF(M409=0,0,(M409-$P409))</f>
        <v>0</v>
      </c>
      <c r="X409">
        <f>IF(N409=0,0,(N409-$P409))</f>
        <v>0</v>
      </c>
      <c r="Y409">
        <f>IFERROR(IF(O409=0,0,(O409-$P409)),0)</f>
        <v>0</v>
      </c>
      <c r="AA409">
        <f t="shared" si="110"/>
        <v>0</v>
      </c>
      <c r="AB409">
        <f t="shared" si="119"/>
        <v>0</v>
      </c>
      <c r="AC409">
        <f t="shared" si="120"/>
        <v>0</v>
      </c>
      <c r="AD409">
        <f t="shared" si="121"/>
        <v>0</v>
      </c>
      <c r="AE409">
        <f t="shared" si="122"/>
        <v>0</v>
      </c>
      <c r="AF409">
        <f t="shared" si="123"/>
        <v>0</v>
      </c>
      <c r="AG409">
        <f t="shared" si="124"/>
        <v>0</v>
      </c>
      <c r="AH409">
        <f t="shared" si="125"/>
        <v>0</v>
      </c>
      <c r="AJ409" s="4" t="e">
        <f t="shared" si="111"/>
        <v>#DIV/0!</v>
      </c>
      <c r="AK409" s="4" t="e">
        <f t="shared" si="112"/>
        <v>#DIV/0!</v>
      </c>
      <c r="AL409" s="4" t="e">
        <f t="shared" si="113"/>
        <v>#DIV/0!</v>
      </c>
      <c r="AM409" s="4" t="e">
        <f t="shared" si="114"/>
        <v>#DIV/0!</v>
      </c>
      <c r="AN409" s="4" t="e">
        <f t="shared" si="115"/>
        <v>#DIV/0!</v>
      </c>
      <c r="AO409" s="4" t="e">
        <f t="shared" si="116"/>
        <v>#DIV/0!</v>
      </c>
      <c r="AP409" s="4" t="e">
        <f t="shared" si="117"/>
        <v>#DIV/0!</v>
      </c>
      <c r="AQ409" s="4" t="e">
        <f t="shared" si="118"/>
        <v>#DIV/0!</v>
      </c>
    </row>
    <row r="410" spans="1:43">
      <c r="A410">
        <v>399</v>
      </c>
      <c r="B410" t="s">
        <v>456</v>
      </c>
      <c r="C410" t="s">
        <v>45</v>
      </c>
      <c r="D410">
        <v>2500</v>
      </c>
      <c r="E410" t="s">
        <v>16</v>
      </c>
      <c r="F410">
        <v>0</v>
      </c>
      <c r="G410" t="s">
        <v>17</v>
      </c>
      <c r="O410" t="str">
        <f>IFERROR(AVERAGEIF(H410:N410,"&gt;0"),"")</f>
        <v/>
      </c>
      <c r="R410">
        <f>IF(H410=0,0,(H410-$P410))</f>
        <v>0</v>
      </c>
      <c r="S410">
        <f>IF(I410=0,0,(I410-$P410))</f>
        <v>0</v>
      </c>
      <c r="T410">
        <f>IF(J410=0,0,(J410-$P410))</f>
        <v>0</v>
      </c>
      <c r="U410">
        <f>IF(K410=0,0,(K410-$P410))</f>
        <v>0</v>
      </c>
      <c r="V410">
        <f>IF(L410=0,0,(L410-$P410))</f>
        <v>0</v>
      </c>
      <c r="W410">
        <f>IF(M410=0,0,(M410-$P410))</f>
        <v>0</v>
      </c>
      <c r="X410">
        <f>IF(N410=0,0,(N410-$P410))</f>
        <v>0</v>
      </c>
      <c r="Y410">
        <f>IFERROR(IF(O410=0,0,(O410-$P410)),0)</f>
        <v>0</v>
      </c>
      <c r="AA410">
        <f t="shared" si="110"/>
        <v>0</v>
      </c>
      <c r="AB410">
        <f t="shared" si="119"/>
        <v>0</v>
      </c>
      <c r="AC410">
        <f t="shared" si="120"/>
        <v>0</v>
      </c>
      <c r="AD410">
        <f t="shared" si="121"/>
        <v>0</v>
      </c>
      <c r="AE410">
        <f t="shared" si="122"/>
        <v>0</v>
      </c>
      <c r="AF410">
        <f t="shared" si="123"/>
        <v>0</v>
      </c>
      <c r="AG410">
        <f t="shared" si="124"/>
        <v>0</v>
      </c>
      <c r="AH410">
        <f t="shared" si="125"/>
        <v>0</v>
      </c>
      <c r="AJ410" s="4" t="e">
        <f t="shared" si="111"/>
        <v>#DIV/0!</v>
      </c>
      <c r="AK410" s="4" t="e">
        <f t="shared" si="112"/>
        <v>#DIV/0!</v>
      </c>
      <c r="AL410" s="4" t="e">
        <f t="shared" si="113"/>
        <v>#DIV/0!</v>
      </c>
      <c r="AM410" s="4" t="e">
        <f t="shared" si="114"/>
        <v>#DIV/0!</v>
      </c>
      <c r="AN410" s="4" t="e">
        <f t="shared" si="115"/>
        <v>#DIV/0!</v>
      </c>
      <c r="AO410" s="4" t="e">
        <f t="shared" si="116"/>
        <v>#DIV/0!</v>
      </c>
      <c r="AP410" s="4" t="e">
        <f t="shared" si="117"/>
        <v>#DIV/0!</v>
      </c>
      <c r="AQ410" s="4" t="e">
        <f t="shared" si="118"/>
        <v>#DIV/0!</v>
      </c>
    </row>
    <row r="411" spans="1:43">
      <c r="A411">
        <v>401</v>
      </c>
      <c r="B411" t="s">
        <v>458</v>
      </c>
      <c r="C411" t="s">
        <v>45</v>
      </c>
      <c r="D411">
        <v>2500</v>
      </c>
      <c r="E411" t="s">
        <v>48</v>
      </c>
      <c r="F411">
        <v>2.5249999999999999</v>
      </c>
      <c r="G411" t="s">
        <v>66</v>
      </c>
      <c r="I411">
        <v>4</v>
      </c>
      <c r="J411">
        <v>3.89</v>
      </c>
      <c r="K411">
        <v>4</v>
      </c>
      <c r="L411">
        <v>4.71</v>
      </c>
      <c r="M411">
        <v>4.43</v>
      </c>
      <c r="N411">
        <v>3.1309999999999998</v>
      </c>
      <c r="O411">
        <f>IFERROR(AVERAGEIF(H411:N411,"&gt;0"),"")</f>
        <v>4.0268333333333333</v>
      </c>
      <c r="R411">
        <f>IF(H411=0,0,(H411-$P411))</f>
        <v>0</v>
      </c>
      <c r="S411">
        <f>IF(I411=0,0,(I411-$P411))</f>
        <v>4</v>
      </c>
      <c r="T411">
        <f>IF(J411=0,0,(J411-$P411))</f>
        <v>3.89</v>
      </c>
      <c r="U411">
        <f>IF(K411=0,0,(K411-$P411))</f>
        <v>4</v>
      </c>
      <c r="V411">
        <f>IF(L411=0,0,(L411-$P411))</f>
        <v>4.71</v>
      </c>
      <c r="W411">
        <f>IF(M411=0,0,(M411-$P411))</f>
        <v>4.43</v>
      </c>
      <c r="X411">
        <f>IF(N411=0,0,(N411-$P411))</f>
        <v>3.1309999999999998</v>
      </c>
      <c r="Y411">
        <f>IFERROR(IF(O411=0,0,(O411-$P411)),0)</f>
        <v>4.0268333333333333</v>
      </c>
      <c r="AA411">
        <f t="shared" si="110"/>
        <v>0</v>
      </c>
      <c r="AB411">
        <f t="shared" si="119"/>
        <v>4</v>
      </c>
      <c r="AC411">
        <f t="shared" si="120"/>
        <v>3.89</v>
      </c>
      <c r="AD411">
        <f t="shared" si="121"/>
        <v>4</v>
      </c>
      <c r="AE411">
        <f t="shared" si="122"/>
        <v>4.71</v>
      </c>
      <c r="AF411">
        <f t="shared" si="123"/>
        <v>4.43</v>
      </c>
      <c r="AG411">
        <f t="shared" si="124"/>
        <v>3.1309999999999998</v>
      </c>
      <c r="AH411">
        <f t="shared" si="125"/>
        <v>4.0268333333333333</v>
      </c>
      <c r="AJ411" s="4" t="e">
        <f t="shared" si="111"/>
        <v>#DIV/0!</v>
      </c>
      <c r="AK411" s="4" t="e">
        <f t="shared" si="112"/>
        <v>#DIV/0!</v>
      </c>
      <c r="AL411" s="4" t="e">
        <f t="shared" si="113"/>
        <v>#DIV/0!</v>
      </c>
      <c r="AM411" s="4" t="e">
        <f t="shared" si="114"/>
        <v>#DIV/0!</v>
      </c>
      <c r="AN411" s="4" t="e">
        <f t="shared" si="115"/>
        <v>#DIV/0!</v>
      </c>
      <c r="AO411" s="4" t="e">
        <f t="shared" si="116"/>
        <v>#DIV/0!</v>
      </c>
      <c r="AP411" s="4" t="e">
        <f t="shared" si="117"/>
        <v>#DIV/0!</v>
      </c>
      <c r="AQ411" s="4" t="e">
        <f t="shared" si="118"/>
        <v>#DIV/0!</v>
      </c>
    </row>
    <row r="412" spans="1:43">
      <c r="A412">
        <v>402</v>
      </c>
      <c r="B412" t="s">
        <v>459</v>
      </c>
      <c r="C412" t="s">
        <v>45</v>
      </c>
      <c r="D412">
        <v>2500</v>
      </c>
      <c r="E412" t="s">
        <v>52</v>
      </c>
      <c r="F412">
        <v>0</v>
      </c>
      <c r="G412" t="s">
        <v>53</v>
      </c>
      <c r="N412">
        <v>2.3809999999999998</v>
      </c>
      <c r="O412">
        <f>IFERROR(AVERAGEIF(H412:N412,"&gt;0"),"")</f>
        <v>2.3809999999999998</v>
      </c>
      <c r="R412">
        <f>IF(H412=0,0,(H412-$P412))</f>
        <v>0</v>
      </c>
      <c r="S412">
        <f>IF(I412=0,0,(I412-$P412))</f>
        <v>0</v>
      </c>
      <c r="T412">
        <f>IF(J412=0,0,(J412-$P412))</f>
        <v>0</v>
      </c>
      <c r="U412">
        <f>IF(K412=0,0,(K412-$P412))</f>
        <v>0</v>
      </c>
      <c r="V412">
        <f>IF(L412=0,0,(L412-$P412))</f>
        <v>0</v>
      </c>
      <c r="W412">
        <f>IF(M412=0,0,(M412-$P412))</f>
        <v>0</v>
      </c>
      <c r="X412">
        <f>IF(N412=0,0,(N412-$P412))</f>
        <v>2.3809999999999998</v>
      </c>
      <c r="Y412">
        <f>IFERROR(IF(O412=0,0,(O412-$P412)),0)</f>
        <v>2.3809999999999998</v>
      </c>
      <c r="AA412">
        <f t="shared" si="110"/>
        <v>0</v>
      </c>
      <c r="AB412">
        <f t="shared" si="119"/>
        <v>0</v>
      </c>
      <c r="AC412">
        <f t="shared" si="120"/>
        <v>0</v>
      </c>
      <c r="AD412">
        <f t="shared" si="121"/>
        <v>0</v>
      </c>
      <c r="AE412">
        <f t="shared" si="122"/>
        <v>0</v>
      </c>
      <c r="AF412">
        <f t="shared" si="123"/>
        <v>0</v>
      </c>
      <c r="AG412">
        <f t="shared" si="124"/>
        <v>2.3809999999999998</v>
      </c>
      <c r="AH412">
        <f t="shared" si="125"/>
        <v>2.3809999999999998</v>
      </c>
      <c r="AJ412" s="4" t="e">
        <f t="shared" si="111"/>
        <v>#DIV/0!</v>
      </c>
      <c r="AK412" s="4" t="e">
        <f t="shared" si="112"/>
        <v>#DIV/0!</v>
      </c>
      <c r="AL412" s="4" t="e">
        <f t="shared" si="113"/>
        <v>#DIV/0!</v>
      </c>
      <c r="AM412" s="4" t="e">
        <f t="shared" si="114"/>
        <v>#DIV/0!</v>
      </c>
      <c r="AN412" s="4" t="e">
        <f t="shared" si="115"/>
        <v>#DIV/0!</v>
      </c>
      <c r="AO412" s="4" t="e">
        <f t="shared" si="116"/>
        <v>#DIV/0!</v>
      </c>
      <c r="AP412" s="4" t="e">
        <f t="shared" si="117"/>
        <v>#DIV/0!</v>
      </c>
      <c r="AQ412" s="4" t="e">
        <f t="shared" si="118"/>
        <v>#DIV/0!</v>
      </c>
    </row>
    <row r="413" spans="1:43">
      <c r="A413">
        <v>403</v>
      </c>
      <c r="B413" t="s">
        <v>460</v>
      </c>
      <c r="C413" t="s">
        <v>45</v>
      </c>
      <c r="D413">
        <v>2500</v>
      </c>
      <c r="E413" t="s">
        <v>30</v>
      </c>
      <c r="F413">
        <v>1.7</v>
      </c>
      <c r="G413" t="s">
        <v>71</v>
      </c>
      <c r="J413">
        <v>3.41</v>
      </c>
      <c r="L413">
        <v>2.0699999999999998</v>
      </c>
      <c r="M413">
        <v>0.74</v>
      </c>
      <c r="O413">
        <f>IFERROR(AVERAGEIF(H413:N413,"&gt;0"),"")</f>
        <v>2.0733333333333337</v>
      </c>
      <c r="R413">
        <f>IF(H413=0,0,(H413-$P413))</f>
        <v>0</v>
      </c>
      <c r="S413">
        <f>IF(I413=0,0,(I413-$P413))</f>
        <v>0</v>
      </c>
      <c r="T413">
        <f>IF(J413=0,0,(J413-$P413))</f>
        <v>3.41</v>
      </c>
      <c r="U413">
        <f>IF(K413=0,0,(K413-$P413))</f>
        <v>0</v>
      </c>
      <c r="V413">
        <f>IF(L413=0,0,(L413-$P413))</f>
        <v>2.0699999999999998</v>
      </c>
      <c r="W413">
        <f>IF(M413=0,0,(M413-$P413))</f>
        <v>0.74</v>
      </c>
      <c r="X413">
        <f>IF(N413=0,0,(N413-$P413))</f>
        <v>0</v>
      </c>
      <c r="Y413">
        <f>IFERROR(IF(O413=0,0,(O413-$P413)),0)</f>
        <v>2.0733333333333337</v>
      </c>
      <c r="AA413">
        <f t="shared" si="110"/>
        <v>0</v>
      </c>
      <c r="AB413">
        <f t="shared" si="119"/>
        <v>0</v>
      </c>
      <c r="AC413">
        <f t="shared" si="120"/>
        <v>3.41</v>
      </c>
      <c r="AD413">
        <f t="shared" si="121"/>
        <v>0</v>
      </c>
      <c r="AE413">
        <f t="shared" si="122"/>
        <v>2.0699999999999998</v>
      </c>
      <c r="AF413">
        <f t="shared" si="123"/>
        <v>0.74</v>
      </c>
      <c r="AG413">
        <f t="shared" si="124"/>
        <v>0</v>
      </c>
      <c r="AH413">
        <f t="shared" si="125"/>
        <v>2.0733333333333337</v>
      </c>
      <c r="AJ413" s="4" t="e">
        <f t="shared" si="111"/>
        <v>#DIV/0!</v>
      </c>
      <c r="AK413" s="4" t="e">
        <f t="shared" si="112"/>
        <v>#DIV/0!</v>
      </c>
      <c r="AL413" s="4" t="e">
        <f t="shared" si="113"/>
        <v>#DIV/0!</v>
      </c>
      <c r="AM413" s="4" t="e">
        <f t="shared" si="114"/>
        <v>#DIV/0!</v>
      </c>
      <c r="AN413" s="4" t="e">
        <f t="shared" si="115"/>
        <v>#DIV/0!</v>
      </c>
      <c r="AO413" s="4" t="e">
        <f t="shared" si="116"/>
        <v>#DIV/0!</v>
      </c>
      <c r="AP413" s="4" t="e">
        <f t="shared" si="117"/>
        <v>#DIV/0!</v>
      </c>
      <c r="AQ413" s="4" t="e">
        <f t="shared" si="118"/>
        <v>#DIV/0!</v>
      </c>
    </row>
    <row r="414" spans="1:43">
      <c r="A414">
        <v>404</v>
      </c>
      <c r="B414" t="s">
        <v>461</v>
      </c>
      <c r="C414" t="s">
        <v>45</v>
      </c>
      <c r="D414">
        <v>2500</v>
      </c>
      <c r="E414" t="s">
        <v>85</v>
      </c>
      <c r="F414">
        <v>0</v>
      </c>
      <c r="G414" t="s">
        <v>86</v>
      </c>
      <c r="J414">
        <v>2.2400000000000002</v>
      </c>
      <c r="O414">
        <f>IFERROR(AVERAGEIF(H414:N414,"&gt;0"),"")</f>
        <v>2.2400000000000002</v>
      </c>
      <c r="R414">
        <f>IF(H414=0,0,(H414-$P414))</f>
        <v>0</v>
      </c>
      <c r="S414">
        <f>IF(I414=0,0,(I414-$P414))</f>
        <v>0</v>
      </c>
      <c r="T414">
        <f>IF(J414=0,0,(J414-$P414))</f>
        <v>2.2400000000000002</v>
      </c>
      <c r="U414">
        <f>IF(K414=0,0,(K414-$P414))</f>
        <v>0</v>
      </c>
      <c r="V414">
        <f>IF(L414=0,0,(L414-$P414))</f>
        <v>0</v>
      </c>
      <c r="W414">
        <f>IF(M414=0,0,(M414-$P414))</f>
        <v>0</v>
      </c>
      <c r="X414">
        <f>IF(N414=0,0,(N414-$P414))</f>
        <v>0</v>
      </c>
      <c r="Y414">
        <f>IFERROR(IF(O414=0,0,(O414-$P414)),0)</f>
        <v>2.2400000000000002</v>
      </c>
      <c r="AA414">
        <f t="shared" si="110"/>
        <v>0</v>
      </c>
      <c r="AB414">
        <f t="shared" si="119"/>
        <v>0</v>
      </c>
      <c r="AC414">
        <f t="shared" si="120"/>
        <v>2.2400000000000002</v>
      </c>
      <c r="AD414">
        <f t="shared" si="121"/>
        <v>0</v>
      </c>
      <c r="AE414">
        <f t="shared" si="122"/>
        <v>0</v>
      </c>
      <c r="AF414">
        <f t="shared" si="123"/>
        <v>0</v>
      </c>
      <c r="AG414">
        <f t="shared" si="124"/>
        <v>0</v>
      </c>
      <c r="AH414">
        <f t="shared" si="125"/>
        <v>2.2400000000000002</v>
      </c>
      <c r="AJ414" s="4" t="e">
        <f t="shared" si="111"/>
        <v>#DIV/0!</v>
      </c>
      <c r="AK414" s="4" t="e">
        <f t="shared" si="112"/>
        <v>#DIV/0!</v>
      </c>
      <c r="AL414" s="4" t="e">
        <f t="shared" si="113"/>
        <v>#DIV/0!</v>
      </c>
      <c r="AM414" s="4" t="e">
        <f t="shared" si="114"/>
        <v>#DIV/0!</v>
      </c>
      <c r="AN414" s="4" t="e">
        <f t="shared" si="115"/>
        <v>#DIV/0!</v>
      </c>
      <c r="AO414" s="4" t="e">
        <f t="shared" si="116"/>
        <v>#DIV/0!</v>
      </c>
      <c r="AP414" s="4" t="e">
        <f t="shared" si="117"/>
        <v>#DIV/0!</v>
      </c>
      <c r="AQ414" s="4" t="e">
        <f t="shared" si="118"/>
        <v>#DIV/0!</v>
      </c>
    </row>
    <row r="415" spans="1:43">
      <c r="A415">
        <v>405</v>
      </c>
      <c r="B415" t="s">
        <v>462</v>
      </c>
      <c r="C415" t="s">
        <v>45</v>
      </c>
      <c r="D415">
        <v>2500</v>
      </c>
      <c r="E415" t="s">
        <v>30</v>
      </c>
      <c r="F415">
        <v>0</v>
      </c>
      <c r="G415" t="s">
        <v>31</v>
      </c>
      <c r="J415">
        <v>1.56</v>
      </c>
      <c r="M415">
        <v>0.22</v>
      </c>
      <c r="O415">
        <f>IFERROR(AVERAGEIF(H415:N415,"&gt;0"),"")</f>
        <v>0.89</v>
      </c>
      <c r="R415">
        <f>IF(H415=0,0,(H415-$P415))</f>
        <v>0</v>
      </c>
      <c r="S415">
        <f>IF(I415=0,0,(I415-$P415))</f>
        <v>0</v>
      </c>
      <c r="T415">
        <f>IF(J415=0,0,(J415-$P415))</f>
        <v>1.56</v>
      </c>
      <c r="U415">
        <f>IF(K415=0,0,(K415-$P415))</f>
        <v>0</v>
      </c>
      <c r="V415">
        <f>IF(L415=0,0,(L415-$P415))</f>
        <v>0</v>
      </c>
      <c r="W415">
        <f>IF(M415=0,0,(M415-$P415))</f>
        <v>0.22</v>
      </c>
      <c r="X415">
        <f>IF(N415=0,0,(N415-$P415))</f>
        <v>0</v>
      </c>
      <c r="Y415">
        <f>IFERROR(IF(O415=0,0,(O415-$P415)),0)</f>
        <v>0.89</v>
      </c>
      <c r="AA415">
        <f t="shared" si="110"/>
        <v>0</v>
      </c>
      <c r="AB415">
        <f t="shared" si="119"/>
        <v>0</v>
      </c>
      <c r="AC415">
        <f t="shared" si="120"/>
        <v>1.56</v>
      </c>
      <c r="AD415">
        <f t="shared" si="121"/>
        <v>0</v>
      </c>
      <c r="AE415">
        <f t="shared" si="122"/>
        <v>0</v>
      </c>
      <c r="AF415">
        <f t="shared" si="123"/>
        <v>0.22</v>
      </c>
      <c r="AG415">
        <f t="shared" si="124"/>
        <v>0</v>
      </c>
      <c r="AH415">
        <f t="shared" si="125"/>
        <v>0.89</v>
      </c>
      <c r="AJ415" s="4" t="e">
        <f t="shared" si="111"/>
        <v>#DIV/0!</v>
      </c>
      <c r="AK415" s="4" t="e">
        <f t="shared" si="112"/>
        <v>#DIV/0!</v>
      </c>
      <c r="AL415" s="4" t="e">
        <f t="shared" si="113"/>
        <v>#DIV/0!</v>
      </c>
      <c r="AM415" s="4" t="e">
        <f t="shared" si="114"/>
        <v>#DIV/0!</v>
      </c>
      <c r="AN415" s="4" t="e">
        <f t="shared" si="115"/>
        <v>#DIV/0!</v>
      </c>
      <c r="AO415" s="4" t="e">
        <f t="shared" si="116"/>
        <v>#DIV/0!</v>
      </c>
      <c r="AP415" s="4" t="e">
        <f t="shared" si="117"/>
        <v>#DIV/0!</v>
      </c>
      <c r="AQ415" s="4" t="e">
        <f t="shared" si="118"/>
        <v>#DIV/0!</v>
      </c>
    </row>
    <row r="416" spans="1:43">
      <c r="A416">
        <v>407</v>
      </c>
      <c r="B416" t="s">
        <v>464</v>
      </c>
      <c r="C416" t="s">
        <v>45</v>
      </c>
      <c r="D416">
        <v>2500</v>
      </c>
      <c r="E416" t="s">
        <v>27</v>
      </c>
      <c r="F416">
        <v>0.56699999999999995</v>
      </c>
      <c r="G416" t="s">
        <v>28</v>
      </c>
      <c r="O416" t="str">
        <f>IFERROR(AVERAGEIF(H416:N416,"&gt;0"),"")</f>
        <v/>
      </c>
      <c r="R416">
        <f>IF(H416=0,0,(H416-$P416))</f>
        <v>0</v>
      </c>
      <c r="S416">
        <f>IF(I416=0,0,(I416-$P416))</f>
        <v>0</v>
      </c>
      <c r="T416">
        <f>IF(J416=0,0,(J416-$P416))</f>
        <v>0</v>
      </c>
      <c r="U416">
        <f>IF(K416=0,0,(K416-$P416))</f>
        <v>0</v>
      </c>
      <c r="V416">
        <f>IF(L416=0,0,(L416-$P416))</f>
        <v>0</v>
      </c>
      <c r="W416">
        <f>IF(M416=0,0,(M416-$P416))</f>
        <v>0</v>
      </c>
      <c r="X416">
        <f>IF(N416=0,0,(N416-$P416))</f>
        <v>0</v>
      </c>
      <c r="Y416">
        <f>IFERROR(IF(O416=0,0,(O416-$P416)),0)</f>
        <v>0</v>
      </c>
      <c r="AA416">
        <f t="shared" si="110"/>
        <v>0</v>
      </c>
      <c r="AB416">
        <f t="shared" si="119"/>
        <v>0</v>
      </c>
      <c r="AC416">
        <f t="shared" si="120"/>
        <v>0</v>
      </c>
      <c r="AD416">
        <f t="shared" si="121"/>
        <v>0</v>
      </c>
      <c r="AE416">
        <f t="shared" si="122"/>
        <v>0</v>
      </c>
      <c r="AF416">
        <f t="shared" si="123"/>
        <v>0</v>
      </c>
      <c r="AG416">
        <f t="shared" si="124"/>
        <v>0</v>
      </c>
      <c r="AH416">
        <f t="shared" si="125"/>
        <v>0</v>
      </c>
      <c r="AJ416" s="4" t="e">
        <f t="shared" si="111"/>
        <v>#DIV/0!</v>
      </c>
      <c r="AK416" s="4" t="e">
        <f t="shared" si="112"/>
        <v>#DIV/0!</v>
      </c>
      <c r="AL416" s="4" t="e">
        <f t="shared" si="113"/>
        <v>#DIV/0!</v>
      </c>
      <c r="AM416" s="4" t="e">
        <f t="shared" si="114"/>
        <v>#DIV/0!</v>
      </c>
      <c r="AN416" s="4" t="e">
        <f t="shared" si="115"/>
        <v>#DIV/0!</v>
      </c>
      <c r="AO416" s="4" t="e">
        <f t="shared" si="116"/>
        <v>#DIV/0!</v>
      </c>
      <c r="AP416" s="4" t="e">
        <f t="shared" si="117"/>
        <v>#DIV/0!</v>
      </c>
      <c r="AQ416" s="4" t="e">
        <f t="shared" si="118"/>
        <v>#DIV/0!</v>
      </c>
    </row>
    <row r="417" spans="1:43">
      <c r="A417">
        <v>409</v>
      </c>
      <c r="B417" t="s">
        <v>466</v>
      </c>
      <c r="C417" t="s">
        <v>45</v>
      </c>
      <c r="D417">
        <v>2500</v>
      </c>
      <c r="E417" t="s">
        <v>34</v>
      </c>
      <c r="F417">
        <v>0.35</v>
      </c>
      <c r="G417" t="s">
        <v>121</v>
      </c>
      <c r="M417">
        <v>0.01</v>
      </c>
      <c r="O417">
        <f>IFERROR(AVERAGEIF(H417:N417,"&gt;0"),"")</f>
        <v>0.01</v>
      </c>
      <c r="R417">
        <f>IF(H417=0,0,(H417-$P417))</f>
        <v>0</v>
      </c>
      <c r="S417">
        <f>IF(I417=0,0,(I417-$P417))</f>
        <v>0</v>
      </c>
      <c r="T417">
        <f>IF(J417=0,0,(J417-$P417))</f>
        <v>0</v>
      </c>
      <c r="U417">
        <f>IF(K417=0,0,(K417-$P417))</f>
        <v>0</v>
      </c>
      <c r="V417">
        <f>IF(L417=0,0,(L417-$P417))</f>
        <v>0</v>
      </c>
      <c r="W417">
        <f>IF(M417=0,0,(M417-$P417))</f>
        <v>0.01</v>
      </c>
      <c r="X417">
        <f>IF(N417=0,0,(N417-$P417))</f>
        <v>0</v>
      </c>
      <c r="Y417">
        <f>IFERROR(IF(O417=0,0,(O417-$P417)),0)</f>
        <v>0.01</v>
      </c>
      <c r="AA417">
        <f t="shared" si="110"/>
        <v>0</v>
      </c>
      <c r="AB417">
        <f t="shared" si="119"/>
        <v>0</v>
      </c>
      <c r="AC417">
        <f t="shared" si="120"/>
        <v>0</v>
      </c>
      <c r="AD417">
        <f t="shared" si="121"/>
        <v>0</v>
      </c>
      <c r="AE417">
        <f t="shared" si="122"/>
        <v>0</v>
      </c>
      <c r="AF417">
        <f t="shared" si="123"/>
        <v>0.01</v>
      </c>
      <c r="AG417">
        <f t="shared" si="124"/>
        <v>0</v>
      </c>
      <c r="AH417">
        <f t="shared" si="125"/>
        <v>0.01</v>
      </c>
      <c r="AJ417" s="4" t="e">
        <f t="shared" si="111"/>
        <v>#DIV/0!</v>
      </c>
      <c r="AK417" s="4" t="e">
        <f t="shared" si="112"/>
        <v>#DIV/0!</v>
      </c>
      <c r="AL417" s="4" t="e">
        <f t="shared" si="113"/>
        <v>#DIV/0!</v>
      </c>
      <c r="AM417" s="4" t="e">
        <f t="shared" si="114"/>
        <v>#DIV/0!</v>
      </c>
      <c r="AN417" s="4" t="e">
        <f t="shared" si="115"/>
        <v>#DIV/0!</v>
      </c>
      <c r="AO417" s="4" t="e">
        <f t="shared" si="116"/>
        <v>#DIV/0!</v>
      </c>
      <c r="AP417" s="4" t="e">
        <f t="shared" si="117"/>
        <v>#DIV/0!</v>
      </c>
      <c r="AQ417" s="4" t="e">
        <f t="shared" si="118"/>
        <v>#DIV/0!</v>
      </c>
    </row>
    <row r="418" spans="1:43">
      <c r="A418">
        <v>410</v>
      </c>
      <c r="B418" t="s">
        <v>467</v>
      </c>
      <c r="C418" t="s">
        <v>45</v>
      </c>
      <c r="D418">
        <v>2500</v>
      </c>
      <c r="E418" t="s">
        <v>92</v>
      </c>
      <c r="F418">
        <v>0</v>
      </c>
      <c r="G418" t="s">
        <v>93</v>
      </c>
      <c r="O418" t="str">
        <f>IFERROR(AVERAGEIF(H418:N418,"&gt;0"),"")</f>
        <v/>
      </c>
      <c r="R418">
        <f>IF(H418=0,0,(H418-$P418))</f>
        <v>0</v>
      </c>
      <c r="S418">
        <f>IF(I418=0,0,(I418-$P418))</f>
        <v>0</v>
      </c>
      <c r="T418">
        <f>IF(J418=0,0,(J418-$P418))</f>
        <v>0</v>
      </c>
      <c r="U418">
        <f>IF(K418=0,0,(K418-$P418))</f>
        <v>0</v>
      </c>
      <c r="V418">
        <f>IF(L418=0,0,(L418-$P418))</f>
        <v>0</v>
      </c>
      <c r="W418">
        <f>IF(M418=0,0,(M418-$P418))</f>
        <v>0</v>
      </c>
      <c r="X418">
        <f>IF(N418=0,0,(N418-$P418))</f>
        <v>0</v>
      </c>
      <c r="Y418">
        <f>IFERROR(IF(O418=0,0,(O418-$P418)),0)</f>
        <v>0</v>
      </c>
      <c r="AA418">
        <f t="shared" si="110"/>
        <v>0</v>
      </c>
      <c r="AB418">
        <f t="shared" si="119"/>
        <v>0</v>
      </c>
      <c r="AC418">
        <f t="shared" si="120"/>
        <v>0</v>
      </c>
      <c r="AD418">
        <f t="shared" si="121"/>
        <v>0</v>
      </c>
      <c r="AE418">
        <f t="shared" si="122"/>
        <v>0</v>
      </c>
      <c r="AF418">
        <f t="shared" si="123"/>
        <v>0</v>
      </c>
      <c r="AG418">
        <f t="shared" si="124"/>
        <v>0</v>
      </c>
      <c r="AH418">
        <f t="shared" si="125"/>
        <v>0</v>
      </c>
      <c r="AJ418" s="4" t="e">
        <f t="shared" si="111"/>
        <v>#DIV/0!</v>
      </c>
      <c r="AK418" s="4" t="e">
        <f t="shared" si="112"/>
        <v>#DIV/0!</v>
      </c>
      <c r="AL418" s="4" t="e">
        <f t="shared" si="113"/>
        <v>#DIV/0!</v>
      </c>
      <c r="AM418" s="4" t="e">
        <f t="shared" si="114"/>
        <v>#DIV/0!</v>
      </c>
      <c r="AN418" s="4" t="e">
        <f t="shared" si="115"/>
        <v>#DIV/0!</v>
      </c>
      <c r="AO418" s="4" t="e">
        <f t="shared" si="116"/>
        <v>#DIV/0!</v>
      </c>
      <c r="AP418" s="4" t="e">
        <f t="shared" si="117"/>
        <v>#DIV/0!</v>
      </c>
      <c r="AQ418" s="4" t="e">
        <f t="shared" si="118"/>
        <v>#DIV/0!</v>
      </c>
    </row>
    <row r="419" spans="1:43">
      <c r="A419">
        <v>411</v>
      </c>
      <c r="B419" t="s">
        <v>468</v>
      </c>
      <c r="C419" t="s">
        <v>45</v>
      </c>
      <c r="D419">
        <v>2500</v>
      </c>
      <c r="E419" t="s">
        <v>92</v>
      </c>
      <c r="F419">
        <v>0.3</v>
      </c>
      <c r="G419" t="s">
        <v>99</v>
      </c>
      <c r="J419">
        <v>2.4500000000000002</v>
      </c>
      <c r="O419">
        <f>IFERROR(AVERAGEIF(H419:N419,"&gt;0"),"")</f>
        <v>2.4500000000000002</v>
      </c>
      <c r="R419">
        <f>IF(H419=0,0,(H419-$P419))</f>
        <v>0</v>
      </c>
      <c r="S419">
        <f>IF(I419=0,0,(I419-$P419))</f>
        <v>0</v>
      </c>
      <c r="T419">
        <f>IF(J419=0,0,(J419-$P419))</f>
        <v>2.4500000000000002</v>
      </c>
      <c r="U419">
        <f>IF(K419=0,0,(K419-$P419))</f>
        <v>0</v>
      </c>
      <c r="V419">
        <f>IF(L419=0,0,(L419-$P419))</f>
        <v>0</v>
      </c>
      <c r="W419">
        <f>IF(M419=0,0,(M419-$P419))</f>
        <v>0</v>
      </c>
      <c r="X419">
        <f>IF(N419=0,0,(N419-$P419))</f>
        <v>0</v>
      </c>
      <c r="Y419">
        <f>IFERROR(IF(O419=0,0,(O419-$P419)),0)</f>
        <v>2.4500000000000002</v>
      </c>
      <c r="AA419">
        <f t="shared" si="110"/>
        <v>0</v>
      </c>
      <c r="AB419">
        <f t="shared" si="119"/>
        <v>0</v>
      </c>
      <c r="AC419">
        <f t="shared" si="120"/>
        <v>2.4500000000000002</v>
      </c>
      <c r="AD419">
        <f t="shared" si="121"/>
        <v>0</v>
      </c>
      <c r="AE419">
        <f t="shared" si="122"/>
        <v>0</v>
      </c>
      <c r="AF419">
        <f t="shared" si="123"/>
        <v>0</v>
      </c>
      <c r="AG419">
        <f t="shared" si="124"/>
        <v>0</v>
      </c>
      <c r="AH419">
        <f t="shared" si="125"/>
        <v>2.4500000000000002</v>
      </c>
      <c r="AJ419" s="4" t="e">
        <f t="shared" si="111"/>
        <v>#DIV/0!</v>
      </c>
      <c r="AK419" s="4" t="e">
        <f t="shared" si="112"/>
        <v>#DIV/0!</v>
      </c>
      <c r="AL419" s="4" t="e">
        <f t="shared" si="113"/>
        <v>#DIV/0!</v>
      </c>
      <c r="AM419" s="4" t="e">
        <f t="shared" si="114"/>
        <v>#DIV/0!</v>
      </c>
      <c r="AN419" s="4" t="e">
        <f t="shared" si="115"/>
        <v>#DIV/0!</v>
      </c>
      <c r="AO419" s="4" t="e">
        <f t="shared" si="116"/>
        <v>#DIV/0!</v>
      </c>
      <c r="AP419" s="4" t="e">
        <f t="shared" si="117"/>
        <v>#DIV/0!</v>
      </c>
      <c r="AQ419" s="4" t="e">
        <f t="shared" si="118"/>
        <v>#DIV/0!</v>
      </c>
    </row>
    <row r="420" spans="1:43">
      <c r="A420">
        <v>412</v>
      </c>
      <c r="B420" t="s">
        <v>469</v>
      </c>
      <c r="C420" t="s">
        <v>45</v>
      </c>
      <c r="D420">
        <v>2500</v>
      </c>
      <c r="E420" t="s">
        <v>48</v>
      </c>
      <c r="F420">
        <v>1.2</v>
      </c>
      <c r="G420" t="s">
        <v>49</v>
      </c>
      <c r="H420">
        <v>4</v>
      </c>
      <c r="M420">
        <v>1.67</v>
      </c>
      <c r="O420">
        <f>IFERROR(AVERAGEIF(H420:N420,"&gt;0"),"")</f>
        <v>2.835</v>
      </c>
      <c r="R420">
        <f>IF(H420=0,0,(H420-$P420))</f>
        <v>4</v>
      </c>
      <c r="S420">
        <f>IF(I420=0,0,(I420-$P420))</f>
        <v>0</v>
      </c>
      <c r="T420">
        <f>IF(J420=0,0,(J420-$P420))</f>
        <v>0</v>
      </c>
      <c r="U420">
        <f>IF(K420=0,0,(K420-$P420))</f>
        <v>0</v>
      </c>
      <c r="V420">
        <f>IF(L420=0,0,(L420-$P420))</f>
        <v>0</v>
      </c>
      <c r="W420">
        <f>IF(M420=0,0,(M420-$P420))</f>
        <v>1.67</v>
      </c>
      <c r="X420">
        <f>IF(N420=0,0,(N420-$P420))</f>
        <v>0</v>
      </c>
      <c r="Y420">
        <f>IFERROR(IF(O420=0,0,(O420-$P420)),0)</f>
        <v>2.835</v>
      </c>
      <c r="AA420">
        <f t="shared" si="110"/>
        <v>4</v>
      </c>
      <c r="AB420">
        <f t="shared" si="119"/>
        <v>0</v>
      </c>
      <c r="AC420">
        <f t="shared" si="120"/>
        <v>0</v>
      </c>
      <c r="AD420">
        <f t="shared" si="121"/>
        <v>0</v>
      </c>
      <c r="AE420">
        <f t="shared" si="122"/>
        <v>0</v>
      </c>
      <c r="AF420">
        <f t="shared" si="123"/>
        <v>1.67</v>
      </c>
      <c r="AG420">
        <f t="shared" si="124"/>
        <v>0</v>
      </c>
      <c r="AH420">
        <f t="shared" si="125"/>
        <v>2.835</v>
      </c>
      <c r="AJ420" s="4" t="e">
        <f t="shared" si="111"/>
        <v>#DIV/0!</v>
      </c>
      <c r="AK420" s="4" t="e">
        <f t="shared" si="112"/>
        <v>#DIV/0!</v>
      </c>
      <c r="AL420" s="4" t="e">
        <f t="shared" si="113"/>
        <v>#DIV/0!</v>
      </c>
      <c r="AM420" s="4" t="e">
        <f t="shared" si="114"/>
        <v>#DIV/0!</v>
      </c>
      <c r="AN420" s="4" t="e">
        <f t="shared" si="115"/>
        <v>#DIV/0!</v>
      </c>
      <c r="AO420" s="4" t="e">
        <f t="shared" si="116"/>
        <v>#DIV/0!</v>
      </c>
      <c r="AP420" s="4" t="e">
        <f t="shared" si="117"/>
        <v>#DIV/0!</v>
      </c>
      <c r="AQ420" s="4" t="e">
        <f t="shared" si="118"/>
        <v>#DIV/0!</v>
      </c>
    </row>
    <row r="421" spans="1:43">
      <c r="A421">
        <v>413</v>
      </c>
      <c r="B421" t="s">
        <v>470</v>
      </c>
      <c r="C421" t="s">
        <v>45</v>
      </c>
      <c r="D421">
        <v>2500</v>
      </c>
      <c r="E421" t="s">
        <v>27</v>
      </c>
      <c r="F421">
        <v>0.83299999999999996</v>
      </c>
      <c r="G421" t="s">
        <v>37</v>
      </c>
      <c r="M421">
        <v>0.02</v>
      </c>
      <c r="O421">
        <f>IFERROR(AVERAGEIF(H421:N421,"&gt;0"),"")</f>
        <v>0.02</v>
      </c>
      <c r="R421">
        <f>IF(H421=0,0,(H421-$P421))</f>
        <v>0</v>
      </c>
      <c r="S421">
        <f>IF(I421=0,0,(I421-$P421))</f>
        <v>0</v>
      </c>
      <c r="T421">
        <f>IF(J421=0,0,(J421-$P421))</f>
        <v>0</v>
      </c>
      <c r="U421">
        <f>IF(K421=0,0,(K421-$P421))</f>
        <v>0</v>
      </c>
      <c r="V421">
        <f>IF(L421=0,0,(L421-$P421))</f>
        <v>0</v>
      </c>
      <c r="W421">
        <f>IF(M421=0,0,(M421-$P421))</f>
        <v>0.02</v>
      </c>
      <c r="X421">
        <f>IF(N421=0,0,(N421-$P421))</f>
        <v>0</v>
      </c>
      <c r="Y421">
        <f>IFERROR(IF(O421=0,0,(O421-$P421)),0)</f>
        <v>0.02</v>
      </c>
      <c r="AA421">
        <f t="shared" si="110"/>
        <v>0</v>
      </c>
      <c r="AB421">
        <f t="shared" si="119"/>
        <v>0</v>
      </c>
      <c r="AC421">
        <f t="shared" si="120"/>
        <v>0</v>
      </c>
      <c r="AD421">
        <f t="shared" si="121"/>
        <v>0</v>
      </c>
      <c r="AE421">
        <f t="shared" si="122"/>
        <v>0</v>
      </c>
      <c r="AF421">
        <f t="shared" si="123"/>
        <v>0.02</v>
      </c>
      <c r="AG421">
        <f t="shared" si="124"/>
        <v>0</v>
      </c>
      <c r="AH421">
        <f t="shared" si="125"/>
        <v>0.02</v>
      </c>
      <c r="AJ421" s="4" t="e">
        <f t="shared" si="111"/>
        <v>#DIV/0!</v>
      </c>
      <c r="AK421" s="4" t="e">
        <f t="shared" si="112"/>
        <v>#DIV/0!</v>
      </c>
      <c r="AL421" s="4" t="e">
        <f t="shared" si="113"/>
        <v>#DIV/0!</v>
      </c>
      <c r="AM421" s="4" t="e">
        <f t="shared" si="114"/>
        <v>#DIV/0!</v>
      </c>
      <c r="AN421" s="4" t="e">
        <f t="shared" si="115"/>
        <v>#DIV/0!</v>
      </c>
      <c r="AO421" s="4" t="e">
        <f t="shared" si="116"/>
        <v>#DIV/0!</v>
      </c>
      <c r="AP421" s="4" t="e">
        <f t="shared" si="117"/>
        <v>#DIV/0!</v>
      </c>
      <c r="AQ421" s="4" t="e">
        <f t="shared" si="118"/>
        <v>#DIV/0!</v>
      </c>
    </row>
    <row r="422" spans="1:43">
      <c r="A422">
        <v>414</v>
      </c>
      <c r="B422" t="s">
        <v>471</v>
      </c>
      <c r="C422" t="s">
        <v>45</v>
      </c>
      <c r="D422">
        <v>2500</v>
      </c>
      <c r="E422" t="s">
        <v>92</v>
      </c>
      <c r="F422">
        <v>2.5</v>
      </c>
      <c r="G422" t="s">
        <v>99</v>
      </c>
      <c r="N422">
        <v>2.6629999999999998</v>
      </c>
      <c r="O422">
        <f>IFERROR(AVERAGEIF(H422:N422,"&gt;0"),"")</f>
        <v>2.6629999999999998</v>
      </c>
      <c r="R422">
        <f>IF(H422=0,0,(H422-$P422))</f>
        <v>0</v>
      </c>
      <c r="S422">
        <f>IF(I422=0,0,(I422-$P422))</f>
        <v>0</v>
      </c>
      <c r="T422">
        <f>IF(J422=0,0,(J422-$P422))</f>
        <v>0</v>
      </c>
      <c r="U422">
        <f>IF(K422=0,0,(K422-$P422))</f>
        <v>0</v>
      </c>
      <c r="V422">
        <f>IF(L422=0,0,(L422-$P422))</f>
        <v>0</v>
      </c>
      <c r="W422">
        <f>IF(M422=0,0,(M422-$P422))</f>
        <v>0</v>
      </c>
      <c r="X422">
        <f>IF(N422=0,0,(N422-$P422))</f>
        <v>2.6629999999999998</v>
      </c>
      <c r="Y422">
        <f>IFERROR(IF(O422=0,0,(O422-$P422)),0)</f>
        <v>2.6629999999999998</v>
      </c>
      <c r="AA422">
        <f t="shared" si="110"/>
        <v>0</v>
      </c>
      <c r="AB422">
        <f t="shared" si="119"/>
        <v>0</v>
      </c>
      <c r="AC422">
        <f t="shared" si="120"/>
        <v>0</v>
      </c>
      <c r="AD422">
        <f t="shared" si="121"/>
        <v>0</v>
      </c>
      <c r="AE422">
        <f t="shared" si="122"/>
        <v>0</v>
      </c>
      <c r="AF422">
        <f t="shared" si="123"/>
        <v>0</v>
      </c>
      <c r="AG422">
        <f t="shared" si="124"/>
        <v>2.6629999999999998</v>
      </c>
      <c r="AH422">
        <f t="shared" si="125"/>
        <v>2.6629999999999998</v>
      </c>
      <c r="AJ422" s="4" t="e">
        <f t="shared" si="111"/>
        <v>#DIV/0!</v>
      </c>
      <c r="AK422" s="4" t="e">
        <f t="shared" si="112"/>
        <v>#DIV/0!</v>
      </c>
      <c r="AL422" s="4" t="e">
        <f t="shared" si="113"/>
        <v>#DIV/0!</v>
      </c>
      <c r="AM422" s="4" t="e">
        <f t="shared" si="114"/>
        <v>#DIV/0!</v>
      </c>
      <c r="AN422" s="4" t="e">
        <f t="shared" si="115"/>
        <v>#DIV/0!</v>
      </c>
      <c r="AO422" s="4" t="e">
        <f t="shared" si="116"/>
        <v>#DIV/0!</v>
      </c>
      <c r="AP422" s="4" t="e">
        <f t="shared" si="117"/>
        <v>#DIV/0!</v>
      </c>
      <c r="AQ422" s="4" t="e">
        <f t="shared" si="118"/>
        <v>#DIV/0!</v>
      </c>
    </row>
    <row r="423" spans="1:43">
      <c r="A423">
        <v>416</v>
      </c>
      <c r="B423" t="s">
        <v>473</v>
      </c>
      <c r="C423" t="s">
        <v>45</v>
      </c>
      <c r="D423">
        <v>2500</v>
      </c>
      <c r="E423" t="s">
        <v>52</v>
      </c>
      <c r="F423">
        <v>3.0750000000000002</v>
      </c>
      <c r="G423" t="s">
        <v>53</v>
      </c>
      <c r="H423">
        <v>2</v>
      </c>
      <c r="I423">
        <v>1.4</v>
      </c>
      <c r="J423">
        <v>6.1</v>
      </c>
      <c r="K423">
        <v>1.7</v>
      </c>
      <c r="L423">
        <v>3.22</v>
      </c>
      <c r="M423">
        <v>4.37</v>
      </c>
      <c r="N423">
        <v>3.1040000000000001</v>
      </c>
      <c r="O423">
        <f>IFERROR(AVERAGEIF(H423:N423,"&gt;0"),"")</f>
        <v>3.1277142857142857</v>
      </c>
      <c r="R423">
        <f>IF(H423=0,0,(H423-$P423))</f>
        <v>2</v>
      </c>
      <c r="S423">
        <f>IF(I423=0,0,(I423-$P423))</f>
        <v>1.4</v>
      </c>
      <c r="T423">
        <f>IF(J423=0,0,(J423-$P423))</f>
        <v>6.1</v>
      </c>
      <c r="U423">
        <f>IF(K423=0,0,(K423-$P423))</f>
        <v>1.7</v>
      </c>
      <c r="V423">
        <f>IF(L423=0,0,(L423-$P423))</f>
        <v>3.22</v>
      </c>
      <c r="W423">
        <f>IF(M423=0,0,(M423-$P423))</f>
        <v>4.37</v>
      </c>
      <c r="X423">
        <f>IF(N423=0,0,(N423-$P423))</f>
        <v>3.1040000000000001</v>
      </c>
      <c r="Y423">
        <f>IFERROR(IF(O423=0,0,(O423-$P423)),0)</f>
        <v>3.1277142857142857</v>
      </c>
      <c r="AA423">
        <f t="shared" si="110"/>
        <v>2</v>
      </c>
      <c r="AB423">
        <f t="shared" si="119"/>
        <v>1.4</v>
      </c>
      <c r="AC423">
        <f t="shared" si="120"/>
        <v>6.1</v>
      </c>
      <c r="AD423">
        <f t="shared" si="121"/>
        <v>1.7</v>
      </c>
      <c r="AE423">
        <f t="shared" si="122"/>
        <v>3.22</v>
      </c>
      <c r="AF423">
        <f t="shared" si="123"/>
        <v>4.37</v>
      </c>
      <c r="AG423">
        <f t="shared" si="124"/>
        <v>3.1040000000000001</v>
      </c>
      <c r="AH423">
        <f t="shared" si="125"/>
        <v>3.1277142857142857</v>
      </c>
      <c r="AJ423" s="4" t="e">
        <f t="shared" si="111"/>
        <v>#DIV/0!</v>
      </c>
      <c r="AK423" s="4" t="e">
        <f t="shared" si="112"/>
        <v>#DIV/0!</v>
      </c>
      <c r="AL423" s="4" t="e">
        <f t="shared" si="113"/>
        <v>#DIV/0!</v>
      </c>
      <c r="AM423" s="4" t="e">
        <f t="shared" si="114"/>
        <v>#DIV/0!</v>
      </c>
      <c r="AN423" s="4" t="e">
        <f t="shared" si="115"/>
        <v>#DIV/0!</v>
      </c>
      <c r="AO423" s="4" t="e">
        <f t="shared" si="116"/>
        <v>#DIV/0!</v>
      </c>
      <c r="AP423" s="4" t="e">
        <f t="shared" si="117"/>
        <v>#DIV/0!</v>
      </c>
      <c r="AQ423" s="4" t="e">
        <f t="shared" si="118"/>
        <v>#DIV/0!</v>
      </c>
    </row>
    <row r="424" spans="1:43">
      <c r="A424">
        <v>417</v>
      </c>
      <c r="B424" t="s">
        <v>474</v>
      </c>
      <c r="C424" t="s">
        <v>45</v>
      </c>
      <c r="D424">
        <v>2500</v>
      </c>
      <c r="E424" t="s">
        <v>39</v>
      </c>
      <c r="F424">
        <v>0</v>
      </c>
      <c r="G424" t="s">
        <v>40</v>
      </c>
      <c r="O424" t="str">
        <f>IFERROR(AVERAGEIF(H424:N424,"&gt;0"),"")</f>
        <v/>
      </c>
      <c r="R424">
        <f>IF(H424=0,0,(H424-$P424))</f>
        <v>0</v>
      </c>
      <c r="S424">
        <f>IF(I424=0,0,(I424-$P424))</f>
        <v>0</v>
      </c>
      <c r="T424">
        <f>IF(J424=0,0,(J424-$P424))</f>
        <v>0</v>
      </c>
      <c r="U424">
        <f>IF(K424=0,0,(K424-$P424))</f>
        <v>0</v>
      </c>
      <c r="V424">
        <f>IF(L424=0,0,(L424-$P424))</f>
        <v>0</v>
      </c>
      <c r="W424">
        <f>IF(M424=0,0,(M424-$P424))</f>
        <v>0</v>
      </c>
      <c r="X424">
        <f>IF(N424=0,0,(N424-$P424))</f>
        <v>0</v>
      </c>
      <c r="Y424">
        <f>IFERROR(IF(O424=0,0,(O424-$P424)),0)</f>
        <v>0</v>
      </c>
      <c r="AA424">
        <f t="shared" si="110"/>
        <v>0</v>
      </c>
      <c r="AB424">
        <f t="shared" si="119"/>
        <v>0</v>
      </c>
      <c r="AC424">
        <f t="shared" si="120"/>
        <v>0</v>
      </c>
      <c r="AD424">
        <f t="shared" si="121"/>
        <v>0</v>
      </c>
      <c r="AE424">
        <f t="shared" si="122"/>
        <v>0</v>
      </c>
      <c r="AF424">
        <f t="shared" si="123"/>
        <v>0</v>
      </c>
      <c r="AG424">
        <f t="shared" si="124"/>
        <v>0</v>
      </c>
      <c r="AH424">
        <f t="shared" si="125"/>
        <v>0</v>
      </c>
      <c r="AJ424" s="4" t="e">
        <f t="shared" si="111"/>
        <v>#DIV/0!</v>
      </c>
      <c r="AK424" s="4" t="e">
        <f t="shared" si="112"/>
        <v>#DIV/0!</v>
      </c>
      <c r="AL424" s="4" t="e">
        <f t="shared" si="113"/>
        <v>#DIV/0!</v>
      </c>
      <c r="AM424" s="4" t="e">
        <f t="shared" si="114"/>
        <v>#DIV/0!</v>
      </c>
      <c r="AN424" s="4" t="e">
        <f t="shared" si="115"/>
        <v>#DIV/0!</v>
      </c>
      <c r="AO424" s="4" t="e">
        <f t="shared" si="116"/>
        <v>#DIV/0!</v>
      </c>
      <c r="AP424" s="4" t="e">
        <f t="shared" si="117"/>
        <v>#DIV/0!</v>
      </c>
      <c r="AQ424" s="4" t="e">
        <f t="shared" si="118"/>
        <v>#DIV/0!</v>
      </c>
    </row>
    <row r="425" spans="1:43">
      <c r="A425">
        <v>419</v>
      </c>
      <c r="B425" t="s">
        <v>476</v>
      </c>
      <c r="C425" t="s">
        <v>45</v>
      </c>
      <c r="D425">
        <v>2500</v>
      </c>
      <c r="E425" t="s">
        <v>42</v>
      </c>
      <c r="F425">
        <v>0</v>
      </c>
      <c r="G425" t="s">
        <v>43</v>
      </c>
      <c r="J425">
        <v>2.31</v>
      </c>
      <c r="N425">
        <v>1.0640000000000001</v>
      </c>
      <c r="O425">
        <f>IFERROR(AVERAGEIF(H425:N425,"&gt;0"),"")</f>
        <v>1.6870000000000001</v>
      </c>
      <c r="R425">
        <f>IF(H425=0,0,(H425-$P425))</f>
        <v>0</v>
      </c>
      <c r="S425">
        <f>IF(I425=0,0,(I425-$P425))</f>
        <v>0</v>
      </c>
      <c r="T425">
        <f>IF(J425=0,0,(J425-$P425))</f>
        <v>2.31</v>
      </c>
      <c r="U425">
        <f>IF(K425=0,0,(K425-$P425))</f>
        <v>0</v>
      </c>
      <c r="V425">
        <f>IF(L425=0,0,(L425-$P425))</f>
        <v>0</v>
      </c>
      <c r="W425">
        <f>IF(M425=0,0,(M425-$P425))</f>
        <v>0</v>
      </c>
      <c r="X425">
        <f>IF(N425=0,0,(N425-$P425))</f>
        <v>1.0640000000000001</v>
      </c>
      <c r="Y425">
        <f>IFERROR(IF(O425=0,0,(O425-$P425)),0)</f>
        <v>1.6870000000000001</v>
      </c>
      <c r="AA425">
        <f t="shared" si="110"/>
        <v>0</v>
      </c>
      <c r="AB425">
        <f t="shared" si="119"/>
        <v>0</v>
      </c>
      <c r="AC425">
        <f t="shared" si="120"/>
        <v>2.31</v>
      </c>
      <c r="AD425">
        <f t="shared" si="121"/>
        <v>0</v>
      </c>
      <c r="AE425">
        <f t="shared" si="122"/>
        <v>0</v>
      </c>
      <c r="AF425">
        <f t="shared" si="123"/>
        <v>0</v>
      </c>
      <c r="AG425">
        <f t="shared" si="124"/>
        <v>1.0640000000000001</v>
      </c>
      <c r="AH425">
        <f t="shared" si="125"/>
        <v>1.6870000000000001</v>
      </c>
      <c r="AJ425" s="4" t="e">
        <f t="shared" si="111"/>
        <v>#DIV/0!</v>
      </c>
      <c r="AK425" s="4" t="e">
        <f t="shared" si="112"/>
        <v>#DIV/0!</v>
      </c>
      <c r="AL425" s="4" t="e">
        <f t="shared" si="113"/>
        <v>#DIV/0!</v>
      </c>
      <c r="AM425" s="4" t="e">
        <f t="shared" si="114"/>
        <v>#DIV/0!</v>
      </c>
      <c r="AN425" s="4" t="e">
        <f t="shared" si="115"/>
        <v>#DIV/0!</v>
      </c>
      <c r="AO425" s="4" t="e">
        <f t="shared" si="116"/>
        <v>#DIV/0!</v>
      </c>
      <c r="AP425" s="4" t="e">
        <f t="shared" si="117"/>
        <v>#DIV/0!</v>
      </c>
      <c r="AQ425" s="4" t="e">
        <f t="shared" si="118"/>
        <v>#DIV/0!</v>
      </c>
    </row>
    <row r="426" spans="1:43">
      <c r="A426">
        <v>420</v>
      </c>
      <c r="B426" t="s">
        <v>477</v>
      </c>
      <c r="C426" t="s">
        <v>45</v>
      </c>
      <c r="D426">
        <v>2500</v>
      </c>
      <c r="E426" t="s">
        <v>16</v>
      </c>
      <c r="F426">
        <v>1.25</v>
      </c>
      <c r="G426" t="s">
        <v>17</v>
      </c>
      <c r="H426">
        <v>4</v>
      </c>
      <c r="I426">
        <v>4.8</v>
      </c>
      <c r="K426">
        <v>5.4</v>
      </c>
      <c r="L426">
        <v>1.0900000000000001</v>
      </c>
      <c r="M426">
        <v>3.29</v>
      </c>
      <c r="N426">
        <v>2.8420000000000001</v>
      </c>
      <c r="O426">
        <f>IFERROR(AVERAGEIF(H426:N426,"&gt;0"),"")</f>
        <v>3.5703333333333336</v>
      </c>
      <c r="R426">
        <f>IF(H426=0,0,(H426-$P426))</f>
        <v>4</v>
      </c>
      <c r="S426">
        <f>IF(I426=0,0,(I426-$P426))</f>
        <v>4.8</v>
      </c>
      <c r="T426">
        <f>IF(J426=0,0,(J426-$P426))</f>
        <v>0</v>
      </c>
      <c r="U426">
        <f>IF(K426=0,0,(K426-$P426))</f>
        <v>5.4</v>
      </c>
      <c r="V426">
        <f>IF(L426=0,0,(L426-$P426))</f>
        <v>1.0900000000000001</v>
      </c>
      <c r="W426">
        <f>IF(M426=0,0,(M426-$P426))</f>
        <v>3.29</v>
      </c>
      <c r="X426">
        <f>IF(N426=0,0,(N426-$P426))</f>
        <v>2.8420000000000001</v>
      </c>
      <c r="Y426">
        <f>IFERROR(IF(O426=0,0,(O426-$P426)),0)</f>
        <v>3.5703333333333336</v>
      </c>
      <c r="AA426">
        <f t="shared" si="110"/>
        <v>4</v>
      </c>
      <c r="AB426">
        <f t="shared" si="119"/>
        <v>4.8</v>
      </c>
      <c r="AC426">
        <f t="shared" si="120"/>
        <v>0</v>
      </c>
      <c r="AD426">
        <f t="shared" si="121"/>
        <v>5.4</v>
      </c>
      <c r="AE426">
        <f t="shared" si="122"/>
        <v>1.0900000000000001</v>
      </c>
      <c r="AF426">
        <f t="shared" si="123"/>
        <v>3.29</v>
      </c>
      <c r="AG426">
        <f t="shared" si="124"/>
        <v>2.8420000000000001</v>
      </c>
      <c r="AH426">
        <f t="shared" si="125"/>
        <v>3.5703333333333336</v>
      </c>
      <c r="AJ426" s="4" t="e">
        <f t="shared" si="111"/>
        <v>#DIV/0!</v>
      </c>
      <c r="AK426" s="4" t="e">
        <f t="shared" si="112"/>
        <v>#DIV/0!</v>
      </c>
      <c r="AL426" s="4" t="e">
        <f t="shared" si="113"/>
        <v>#DIV/0!</v>
      </c>
      <c r="AM426" s="4" t="e">
        <f t="shared" si="114"/>
        <v>#DIV/0!</v>
      </c>
      <c r="AN426" s="4" t="e">
        <f t="shared" si="115"/>
        <v>#DIV/0!</v>
      </c>
      <c r="AO426" s="4" t="e">
        <f t="shared" si="116"/>
        <v>#DIV/0!</v>
      </c>
      <c r="AP426" s="4" t="e">
        <f t="shared" si="117"/>
        <v>#DIV/0!</v>
      </c>
      <c r="AQ426" s="4" t="e">
        <f t="shared" si="118"/>
        <v>#DIV/0!</v>
      </c>
    </row>
    <row r="427" spans="1:43">
      <c r="A427">
        <v>421</v>
      </c>
      <c r="B427" t="s">
        <v>478</v>
      </c>
      <c r="C427" t="s">
        <v>45</v>
      </c>
      <c r="D427">
        <v>2500</v>
      </c>
      <c r="E427" t="s">
        <v>27</v>
      </c>
      <c r="F427">
        <v>2.85</v>
      </c>
      <c r="G427" t="s">
        <v>28</v>
      </c>
      <c r="H427">
        <v>4</v>
      </c>
      <c r="I427">
        <v>5</v>
      </c>
      <c r="J427">
        <v>4.55</v>
      </c>
      <c r="K427">
        <v>4.5</v>
      </c>
      <c r="L427">
        <v>4.0599999999999996</v>
      </c>
      <c r="M427">
        <v>2.41</v>
      </c>
      <c r="N427">
        <v>2.629</v>
      </c>
      <c r="O427">
        <f>IFERROR(AVERAGEIF(H427:N427,"&gt;0"),"")</f>
        <v>3.8784285714285716</v>
      </c>
      <c r="R427">
        <f>IF(H427=0,0,(H427-$P427))</f>
        <v>4</v>
      </c>
      <c r="S427">
        <f>IF(I427=0,0,(I427-$P427))</f>
        <v>5</v>
      </c>
      <c r="T427">
        <f>IF(J427=0,0,(J427-$P427))</f>
        <v>4.55</v>
      </c>
      <c r="U427">
        <f>IF(K427=0,0,(K427-$P427))</f>
        <v>4.5</v>
      </c>
      <c r="V427">
        <f>IF(L427=0,0,(L427-$P427))</f>
        <v>4.0599999999999996</v>
      </c>
      <c r="W427">
        <f>IF(M427=0,0,(M427-$P427))</f>
        <v>2.41</v>
      </c>
      <c r="X427">
        <f>IF(N427=0,0,(N427-$P427))</f>
        <v>2.629</v>
      </c>
      <c r="Y427">
        <f>IFERROR(IF(O427=0,0,(O427-$P427)),0)</f>
        <v>3.8784285714285716</v>
      </c>
      <c r="AA427">
        <f t="shared" si="110"/>
        <v>4</v>
      </c>
      <c r="AB427">
        <f t="shared" si="119"/>
        <v>5</v>
      </c>
      <c r="AC427">
        <f t="shared" si="120"/>
        <v>4.55</v>
      </c>
      <c r="AD427">
        <f t="shared" si="121"/>
        <v>4.5</v>
      </c>
      <c r="AE427">
        <f t="shared" si="122"/>
        <v>4.0599999999999996</v>
      </c>
      <c r="AF427">
        <f t="shared" si="123"/>
        <v>2.41</v>
      </c>
      <c r="AG427">
        <f t="shared" si="124"/>
        <v>2.629</v>
      </c>
      <c r="AH427">
        <f t="shared" si="125"/>
        <v>3.8784285714285716</v>
      </c>
      <c r="AJ427" s="4" t="e">
        <f t="shared" si="111"/>
        <v>#DIV/0!</v>
      </c>
      <c r="AK427" s="4" t="e">
        <f t="shared" si="112"/>
        <v>#DIV/0!</v>
      </c>
      <c r="AL427" s="4" t="e">
        <f t="shared" si="113"/>
        <v>#DIV/0!</v>
      </c>
      <c r="AM427" s="4" t="e">
        <f t="shared" si="114"/>
        <v>#DIV/0!</v>
      </c>
      <c r="AN427" s="4" t="e">
        <f t="shared" si="115"/>
        <v>#DIV/0!</v>
      </c>
      <c r="AO427" s="4" t="e">
        <f t="shared" si="116"/>
        <v>#DIV/0!</v>
      </c>
      <c r="AP427" s="4" t="e">
        <f t="shared" si="117"/>
        <v>#DIV/0!</v>
      </c>
      <c r="AQ427" s="4" t="e">
        <f t="shared" si="118"/>
        <v>#DIV/0!</v>
      </c>
    </row>
    <row r="428" spans="1:43">
      <c r="A428">
        <v>422</v>
      </c>
      <c r="B428" t="s">
        <v>479</v>
      </c>
      <c r="C428" t="s">
        <v>45</v>
      </c>
      <c r="D428">
        <v>2500</v>
      </c>
      <c r="E428" t="s">
        <v>19</v>
      </c>
      <c r="F428">
        <v>1.3</v>
      </c>
      <c r="G428" t="s">
        <v>20</v>
      </c>
      <c r="L428">
        <v>4.6399999999999997</v>
      </c>
      <c r="O428">
        <f>IFERROR(AVERAGEIF(H428:N428,"&gt;0"),"")</f>
        <v>4.6399999999999997</v>
      </c>
      <c r="R428">
        <f>IF(H428=0,0,(H428-$P428))</f>
        <v>0</v>
      </c>
      <c r="S428">
        <f>IF(I428=0,0,(I428-$P428))</f>
        <v>0</v>
      </c>
      <c r="T428">
        <f>IF(J428=0,0,(J428-$P428))</f>
        <v>0</v>
      </c>
      <c r="U428">
        <f>IF(K428=0,0,(K428-$P428))</f>
        <v>0</v>
      </c>
      <c r="V428">
        <f>IF(L428=0,0,(L428-$P428))</f>
        <v>4.6399999999999997</v>
      </c>
      <c r="W428">
        <f>IF(M428=0,0,(M428-$P428))</f>
        <v>0</v>
      </c>
      <c r="X428">
        <f>IF(N428=0,0,(N428-$P428))</f>
        <v>0</v>
      </c>
      <c r="Y428">
        <f>IFERROR(IF(O428=0,0,(O428-$P428)),0)</f>
        <v>4.6399999999999997</v>
      </c>
      <c r="AA428">
        <f t="shared" si="110"/>
        <v>0</v>
      </c>
      <c r="AB428">
        <f t="shared" si="119"/>
        <v>0</v>
      </c>
      <c r="AC428">
        <f t="shared" si="120"/>
        <v>0</v>
      </c>
      <c r="AD428">
        <f t="shared" si="121"/>
        <v>0</v>
      </c>
      <c r="AE428">
        <f t="shared" si="122"/>
        <v>4.6399999999999997</v>
      </c>
      <c r="AF428">
        <f t="shared" si="123"/>
        <v>0</v>
      </c>
      <c r="AG428">
        <f t="shared" si="124"/>
        <v>0</v>
      </c>
      <c r="AH428">
        <f t="shared" si="125"/>
        <v>4.6399999999999997</v>
      </c>
      <c r="AJ428" s="4" t="e">
        <f t="shared" si="111"/>
        <v>#DIV/0!</v>
      </c>
      <c r="AK428" s="4" t="e">
        <f t="shared" si="112"/>
        <v>#DIV/0!</v>
      </c>
      <c r="AL428" s="4" t="e">
        <f t="shared" si="113"/>
        <v>#DIV/0!</v>
      </c>
      <c r="AM428" s="4" t="e">
        <f t="shared" si="114"/>
        <v>#DIV/0!</v>
      </c>
      <c r="AN428" s="4" t="e">
        <f t="shared" si="115"/>
        <v>#DIV/0!</v>
      </c>
      <c r="AO428" s="4" t="e">
        <f t="shared" si="116"/>
        <v>#DIV/0!</v>
      </c>
      <c r="AP428" s="4" t="e">
        <f t="shared" si="117"/>
        <v>#DIV/0!</v>
      </c>
      <c r="AQ428" s="4" t="e">
        <f t="shared" si="118"/>
        <v>#DIV/0!</v>
      </c>
    </row>
    <row r="429" spans="1:43">
      <c r="A429">
        <v>423</v>
      </c>
      <c r="B429" t="s">
        <v>480</v>
      </c>
      <c r="C429" t="s">
        <v>45</v>
      </c>
      <c r="D429">
        <v>2500</v>
      </c>
      <c r="E429" t="s">
        <v>85</v>
      </c>
      <c r="F429">
        <v>0</v>
      </c>
      <c r="G429" t="s">
        <v>109</v>
      </c>
      <c r="N429">
        <v>1.133</v>
      </c>
      <c r="O429">
        <f>IFERROR(AVERAGEIF(H429:N429,"&gt;0"),"")</f>
        <v>1.133</v>
      </c>
      <c r="R429">
        <f>IF(H429=0,0,(H429-$P429))</f>
        <v>0</v>
      </c>
      <c r="S429">
        <f>IF(I429=0,0,(I429-$P429))</f>
        <v>0</v>
      </c>
      <c r="T429">
        <f>IF(J429=0,0,(J429-$P429))</f>
        <v>0</v>
      </c>
      <c r="U429">
        <f>IF(K429=0,0,(K429-$P429))</f>
        <v>0</v>
      </c>
      <c r="V429">
        <f>IF(L429=0,0,(L429-$P429))</f>
        <v>0</v>
      </c>
      <c r="W429">
        <f>IF(M429=0,0,(M429-$P429))</f>
        <v>0</v>
      </c>
      <c r="X429">
        <f>IF(N429=0,0,(N429-$P429))</f>
        <v>1.133</v>
      </c>
      <c r="Y429">
        <f>IFERROR(IF(O429=0,0,(O429-$P429)),0)</f>
        <v>1.133</v>
      </c>
      <c r="AA429">
        <f t="shared" si="110"/>
        <v>0</v>
      </c>
      <c r="AB429">
        <f t="shared" si="119"/>
        <v>0</v>
      </c>
      <c r="AC429">
        <f t="shared" si="120"/>
        <v>0</v>
      </c>
      <c r="AD429">
        <f t="shared" si="121"/>
        <v>0</v>
      </c>
      <c r="AE429">
        <f t="shared" si="122"/>
        <v>0</v>
      </c>
      <c r="AF429">
        <f t="shared" si="123"/>
        <v>0</v>
      </c>
      <c r="AG429">
        <f t="shared" si="124"/>
        <v>1.133</v>
      </c>
      <c r="AH429">
        <f t="shared" si="125"/>
        <v>1.133</v>
      </c>
      <c r="AJ429" s="4" t="e">
        <f t="shared" si="111"/>
        <v>#DIV/0!</v>
      </c>
      <c r="AK429" s="4" t="e">
        <f t="shared" si="112"/>
        <v>#DIV/0!</v>
      </c>
      <c r="AL429" s="4" t="e">
        <f t="shared" si="113"/>
        <v>#DIV/0!</v>
      </c>
      <c r="AM429" s="4" t="e">
        <f t="shared" si="114"/>
        <v>#DIV/0!</v>
      </c>
      <c r="AN429" s="4" t="e">
        <f t="shared" si="115"/>
        <v>#DIV/0!</v>
      </c>
      <c r="AO429" s="4" t="e">
        <f t="shared" si="116"/>
        <v>#DIV/0!</v>
      </c>
      <c r="AP429" s="4" t="e">
        <f t="shared" si="117"/>
        <v>#DIV/0!</v>
      </c>
      <c r="AQ429" s="4" t="e">
        <f t="shared" si="118"/>
        <v>#DIV/0!</v>
      </c>
    </row>
    <row r="430" spans="1:43">
      <c r="A430">
        <v>424</v>
      </c>
      <c r="B430" t="s">
        <v>481</v>
      </c>
      <c r="C430" t="s">
        <v>45</v>
      </c>
      <c r="D430">
        <v>2500</v>
      </c>
      <c r="E430" t="s">
        <v>42</v>
      </c>
      <c r="F430">
        <v>0</v>
      </c>
      <c r="G430" t="s">
        <v>58</v>
      </c>
      <c r="O430" t="str">
        <f>IFERROR(AVERAGEIF(H430:N430,"&gt;0"),"")</f>
        <v/>
      </c>
      <c r="R430">
        <f>IF(H430=0,0,(H430-$P430))</f>
        <v>0</v>
      </c>
      <c r="S430">
        <f>IF(I430=0,0,(I430-$P430))</f>
        <v>0</v>
      </c>
      <c r="T430">
        <f>IF(J430=0,0,(J430-$P430))</f>
        <v>0</v>
      </c>
      <c r="U430">
        <f>IF(K430=0,0,(K430-$P430))</f>
        <v>0</v>
      </c>
      <c r="V430">
        <f>IF(L430=0,0,(L430-$P430))</f>
        <v>0</v>
      </c>
      <c r="W430">
        <f>IF(M430=0,0,(M430-$P430))</f>
        <v>0</v>
      </c>
      <c r="X430">
        <f>IF(N430=0,0,(N430-$P430))</f>
        <v>0</v>
      </c>
      <c r="Y430">
        <f>IFERROR(IF(O430=0,0,(O430-$P430)),0)</f>
        <v>0</v>
      </c>
      <c r="AA430">
        <f t="shared" si="110"/>
        <v>0</v>
      </c>
      <c r="AB430">
        <f t="shared" si="119"/>
        <v>0</v>
      </c>
      <c r="AC430">
        <f t="shared" si="120"/>
        <v>0</v>
      </c>
      <c r="AD430">
        <f t="shared" si="121"/>
        <v>0</v>
      </c>
      <c r="AE430">
        <f t="shared" si="122"/>
        <v>0</v>
      </c>
      <c r="AF430">
        <f t="shared" si="123"/>
        <v>0</v>
      </c>
      <c r="AG430">
        <f t="shared" si="124"/>
        <v>0</v>
      </c>
      <c r="AH430">
        <f t="shared" si="125"/>
        <v>0</v>
      </c>
      <c r="AJ430" s="4" t="e">
        <f t="shared" si="111"/>
        <v>#DIV/0!</v>
      </c>
      <c r="AK430" s="4" t="e">
        <f t="shared" si="112"/>
        <v>#DIV/0!</v>
      </c>
      <c r="AL430" s="4" t="e">
        <f t="shared" si="113"/>
        <v>#DIV/0!</v>
      </c>
      <c r="AM430" s="4" t="e">
        <f t="shared" si="114"/>
        <v>#DIV/0!</v>
      </c>
      <c r="AN430" s="4" t="e">
        <f t="shared" si="115"/>
        <v>#DIV/0!</v>
      </c>
      <c r="AO430" s="4" t="e">
        <f t="shared" si="116"/>
        <v>#DIV/0!</v>
      </c>
      <c r="AP430" s="4" t="e">
        <f t="shared" si="117"/>
        <v>#DIV/0!</v>
      </c>
      <c r="AQ430" s="4" t="e">
        <f t="shared" si="118"/>
        <v>#DIV/0!</v>
      </c>
    </row>
    <row r="431" spans="1:43">
      <c r="A431">
        <v>425</v>
      </c>
      <c r="B431" t="s">
        <v>482</v>
      </c>
      <c r="C431" t="s">
        <v>45</v>
      </c>
      <c r="D431">
        <v>2500</v>
      </c>
      <c r="E431" t="s">
        <v>52</v>
      </c>
      <c r="F431">
        <v>0</v>
      </c>
      <c r="G431" t="s">
        <v>74</v>
      </c>
      <c r="O431" t="str">
        <f>IFERROR(AVERAGEIF(H431:N431,"&gt;0"),"")</f>
        <v/>
      </c>
      <c r="R431">
        <f>IF(H431=0,0,(H431-$P431))</f>
        <v>0</v>
      </c>
      <c r="S431">
        <f>IF(I431=0,0,(I431-$P431))</f>
        <v>0</v>
      </c>
      <c r="T431">
        <f>IF(J431=0,0,(J431-$P431))</f>
        <v>0</v>
      </c>
      <c r="U431">
        <f>IF(K431=0,0,(K431-$P431))</f>
        <v>0</v>
      </c>
      <c r="V431">
        <f>IF(L431=0,0,(L431-$P431))</f>
        <v>0</v>
      </c>
      <c r="W431">
        <f>IF(M431=0,0,(M431-$P431))</f>
        <v>0</v>
      </c>
      <c r="X431">
        <f>IF(N431=0,0,(N431-$P431))</f>
        <v>0</v>
      </c>
      <c r="Y431">
        <f>IFERROR(IF(O431=0,0,(O431-$P431)),0)</f>
        <v>0</v>
      </c>
      <c r="AA431">
        <f t="shared" si="110"/>
        <v>0</v>
      </c>
      <c r="AB431">
        <f t="shared" si="119"/>
        <v>0</v>
      </c>
      <c r="AC431">
        <f t="shared" si="120"/>
        <v>0</v>
      </c>
      <c r="AD431">
        <f t="shared" si="121"/>
        <v>0</v>
      </c>
      <c r="AE431">
        <f t="shared" si="122"/>
        <v>0</v>
      </c>
      <c r="AF431">
        <f t="shared" si="123"/>
        <v>0</v>
      </c>
      <c r="AG431">
        <f t="shared" si="124"/>
        <v>0</v>
      </c>
      <c r="AH431">
        <f t="shared" si="125"/>
        <v>0</v>
      </c>
      <c r="AJ431" s="4" t="e">
        <f t="shared" si="111"/>
        <v>#DIV/0!</v>
      </c>
      <c r="AK431" s="4" t="e">
        <f t="shared" si="112"/>
        <v>#DIV/0!</v>
      </c>
      <c r="AL431" s="4" t="e">
        <f t="shared" si="113"/>
        <v>#DIV/0!</v>
      </c>
      <c r="AM431" s="4" t="e">
        <f t="shared" si="114"/>
        <v>#DIV/0!</v>
      </c>
      <c r="AN431" s="4" t="e">
        <f t="shared" si="115"/>
        <v>#DIV/0!</v>
      </c>
      <c r="AO431" s="4" t="e">
        <f t="shared" si="116"/>
        <v>#DIV/0!</v>
      </c>
      <c r="AP431" s="4" t="e">
        <f t="shared" si="117"/>
        <v>#DIV/0!</v>
      </c>
      <c r="AQ431" s="4" t="e">
        <f t="shared" si="118"/>
        <v>#DIV/0!</v>
      </c>
    </row>
    <row r="432" spans="1:43">
      <c r="A432">
        <v>427</v>
      </c>
      <c r="B432" t="s">
        <v>484</v>
      </c>
      <c r="C432" t="s">
        <v>45</v>
      </c>
      <c r="D432">
        <v>2500</v>
      </c>
      <c r="E432" t="s">
        <v>39</v>
      </c>
      <c r="F432">
        <v>2.2999999999999998</v>
      </c>
      <c r="G432" t="s">
        <v>40</v>
      </c>
      <c r="H432">
        <v>2</v>
      </c>
      <c r="J432">
        <v>4.5</v>
      </c>
      <c r="M432">
        <v>1.55</v>
      </c>
      <c r="N432">
        <v>3.2789999999999999</v>
      </c>
      <c r="O432">
        <f>IFERROR(AVERAGEIF(H432:N432,"&gt;0"),"")</f>
        <v>2.8322500000000002</v>
      </c>
      <c r="R432">
        <f>IF(H432=0,0,(H432-$P432))</f>
        <v>2</v>
      </c>
      <c r="S432">
        <f>IF(I432=0,0,(I432-$P432))</f>
        <v>0</v>
      </c>
      <c r="T432">
        <f>IF(J432=0,0,(J432-$P432))</f>
        <v>4.5</v>
      </c>
      <c r="U432">
        <f>IF(K432=0,0,(K432-$P432))</f>
        <v>0</v>
      </c>
      <c r="V432">
        <f>IF(L432=0,0,(L432-$P432))</f>
        <v>0</v>
      </c>
      <c r="W432">
        <f>IF(M432=0,0,(M432-$P432))</f>
        <v>1.55</v>
      </c>
      <c r="X432">
        <f>IF(N432=0,0,(N432-$P432))</f>
        <v>3.2789999999999999</v>
      </c>
      <c r="Y432">
        <f>IFERROR(IF(O432=0,0,(O432-$P432)),0)</f>
        <v>2.8322500000000002</v>
      </c>
      <c r="AA432">
        <f t="shared" si="110"/>
        <v>2</v>
      </c>
      <c r="AB432">
        <f t="shared" si="119"/>
        <v>0</v>
      </c>
      <c r="AC432">
        <f t="shared" si="120"/>
        <v>4.5</v>
      </c>
      <c r="AD432">
        <f t="shared" si="121"/>
        <v>0</v>
      </c>
      <c r="AE432">
        <f t="shared" si="122"/>
        <v>0</v>
      </c>
      <c r="AF432">
        <f t="shared" si="123"/>
        <v>1.55</v>
      </c>
      <c r="AG432">
        <f t="shared" si="124"/>
        <v>3.2789999999999999</v>
      </c>
      <c r="AH432">
        <f t="shared" si="125"/>
        <v>2.8322500000000002</v>
      </c>
      <c r="AJ432" s="4" t="e">
        <f t="shared" si="111"/>
        <v>#DIV/0!</v>
      </c>
      <c r="AK432" s="4" t="e">
        <f t="shared" si="112"/>
        <v>#DIV/0!</v>
      </c>
      <c r="AL432" s="4" t="e">
        <f t="shared" si="113"/>
        <v>#DIV/0!</v>
      </c>
      <c r="AM432" s="4" t="e">
        <f t="shared" si="114"/>
        <v>#DIV/0!</v>
      </c>
      <c r="AN432" s="4" t="e">
        <f t="shared" si="115"/>
        <v>#DIV/0!</v>
      </c>
      <c r="AO432" s="4" t="e">
        <f t="shared" si="116"/>
        <v>#DIV/0!</v>
      </c>
      <c r="AP432" s="4" t="e">
        <f t="shared" si="117"/>
        <v>#DIV/0!</v>
      </c>
      <c r="AQ432" s="4" t="e">
        <f t="shared" si="118"/>
        <v>#DIV/0!</v>
      </c>
    </row>
    <row r="433" spans="1:43">
      <c r="A433">
        <v>428</v>
      </c>
      <c r="B433" t="s">
        <v>485</v>
      </c>
      <c r="C433" t="s">
        <v>45</v>
      </c>
      <c r="D433">
        <v>2500</v>
      </c>
      <c r="E433" t="s">
        <v>85</v>
      </c>
      <c r="F433">
        <v>0.85</v>
      </c>
      <c r="G433" t="s">
        <v>86</v>
      </c>
      <c r="O433" t="str">
        <f>IFERROR(AVERAGEIF(H433:N433,"&gt;0"),"")</f>
        <v/>
      </c>
      <c r="R433">
        <f>IF(H433=0,0,(H433-$P433))</f>
        <v>0</v>
      </c>
      <c r="S433">
        <f>IF(I433=0,0,(I433-$P433))</f>
        <v>0</v>
      </c>
      <c r="T433">
        <f>IF(J433=0,0,(J433-$P433))</f>
        <v>0</v>
      </c>
      <c r="U433">
        <f>IF(K433=0,0,(K433-$P433))</f>
        <v>0</v>
      </c>
      <c r="V433">
        <f>IF(L433=0,0,(L433-$P433))</f>
        <v>0</v>
      </c>
      <c r="W433">
        <f>IF(M433=0,0,(M433-$P433))</f>
        <v>0</v>
      </c>
      <c r="X433">
        <f>IF(N433=0,0,(N433-$P433))</f>
        <v>0</v>
      </c>
      <c r="Y433">
        <f>IFERROR(IF(O433=0,0,(O433-$P433)),0)</f>
        <v>0</v>
      </c>
      <c r="AA433">
        <f t="shared" si="110"/>
        <v>0</v>
      </c>
      <c r="AB433">
        <f t="shared" si="119"/>
        <v>0</v>
      </c>
      <c r="AC433">
        <f t="shared" si="120"/>
        <v>0</v>
      </c>
      <c r="AD433">
        <f t="shared" si="121"/>
        <v>0</v>
      </c>
      <c r="AE433">
        <f t="shared" si="122"/>
        <v>0</v>
      </c>
      <c r="AF433">
        <f t="shared" si="123"/>
        <v>0</v>
      </c>
      <c r="AG433">
        <f t="shared" si="124"/>
        <v>0</v>
      </c>
      <c r="AH433">
        <f t="shared" si="125"/>
        <v>0</v>
      </c>
      <c r="AJ433" s="4" t="e">
        <f t="shared" si="111"/>
        <v>#DIV/0!</v>
      </c>
      <c r="AK433" s="4" t="e">
        <f t="shared" si="112"/>
        <v>#DIV/0!</v>
      </c>
      <c r="AL433" s="4" t="e">
        <f t="shared" si="113"/>
        <v>#DIV/0!</v>
      </c>
      <c r="AM433" s="4" t="e">
        <f t="shared" si="114"/>
        <v>#DIV/0!</v>
      </c>
      <c r="AN433" s="4" t="e">
        <f t="shared" si="115"/>
        <v>#DIV/0!</v>
      </c>
      <c r="AO433" s="4" t="e">
        <f t="shared" si="116"/>
        <v>#DIV/0!</v>
      </c>
      <c r="AP433" s="4" t="e">
        <f t="shared" si="117"/>
        <v>#DIV/0!</v>
      </c>
      <c r="AQ433" s="4" t="e">
        <f t="shared" si="118"/>
        <v>#DIV/0!</v>
      </c>
    </row>
    <row r="434" spans="1:43">
      <c r="A434">
        <v>429</v>
      </c>
      <c r="B434" t="s">
        <v>486</v>
      </c>
      <c r="C434" t="s">
        <v>45</v>
      </c>
      <c r="D434">
        <v>2500</v>
      </c>
      <c r="E434" t="s">
        <v>19</v>
      </c>
      <c r="F434">
        <v>0</v>
      </c>
      <c r="G434" t="s">
        <v>20</v>
      </c>
      <c r="O434" t="str">
        <f>IFERROR(AVERAGEIF(H434:N434,"&gt;0"),"")</f>
        <v/>
      </c>
      <c r="R434">
        <f>IF(H434=0,0,(H434-$P434))</f>
        <v>0</v>
      </c>
      <c r="S434">
        <f>IF(I434=0,0,(I434-$P434))</f>
        <v>0</v>
      </c>
      <c r="T434">
        <f>IF(J434=0,0,(J434-$P434))</f>
        <v>0</v>
      </c>
      <c r="U434">
        <f>IF(K434=0,0,(K434-$P434))</f>
        <v>0</v>
      </c>
      <c r="V434">
        <f>IF(L434=0,0,(L434-$P434))</f>
        <v>0</v>
      </c>
      <c r="W434">
        <f>IF(M434=0,0,(M434-$P434))</f>
        <v>0</v>
      </c>
      <c r="X434">
        <f>IF(N434=0,0,(N434-$P434))</f>
        <v>0</v>
      </c>
      <c r="Y434">
        <f>IFERROR(IF(O434=0,0,(O434-$P434)),0)</f>
        <v>0</v>
      </c>
      <c r="AA434">
        <f t="shared" si="110"/>
        <v>0</v>
      </c>
      <c r="AB434">
        <f t="shared" si="119"/>
        <v>0</v>
      </c>
      <c r="AC434">
        <f t="shared" si="120"/>
        <v>0</v>
      </c>
      <c r="AD434">
        <f t="shared" si="121"/>
        <v>0</v>
      </c>
      <c r="AE434">
        <f t="shared" si="122"/>
        <v>0</v>
      </c>
      <c r="AF434">
        <f t="shared" si="123"/>
        <v>0</v>
      </c>
      <c r="AG434">
        <f t="shared" si="124"/>
        <v>0</v>
      </c>
      <c r="AH434">
        <f t="shared" si="125"/>
        <v>0</v>
      </c>
      <c r="AJ434" s="4" t="e">
        <f t="shared" si="111"/>
        <v>#DIV/0!</v>
      </c>
      <c r="AK434" s="4" t="e">
        <f t="shared" si="112"/>
        <v>#DIV/0!</v>
      </c>
      <c r="AL434" s="4" t="e">
        <f t="shared" si="113"/>
        <v>#DIV/0!</v>
      </c>
      <c r="AM434" s="4" t="e">
        <f t="shared" si="114"/>
        <v>#DIV/0!</v>
      </c>
      <c r="AN434" s="4" t="e">
        <f t="shared" si="115"/>
        <v>#DIV/0!</v>
      </c>
      <c r="AO434" s="4" t="e">
        <f t="shared" si="116"/>
        <v>#DIV/0!</v>
      </c>
      <c r="AP434" s="4" t="e">
        <f t="shared" si="117"/>
        <v>#DIV/0!</v>
      </c>
      <c r="AQ434" s="4" t="e">
        <f t="shared" si="118"/>
        <v>#DIV/0!</v>
      </c>
    </row>
    <row r="435" spans="1:43">
      <c r="A435">
        <v>431</v>
      </c>
      <c r="B435" t="s">
        <v>488</v>
      </c>
      <c r="C435" t="s">
        <v>45</v>
      </c>
      <c r="D435">
        <v>2500</v>
      </c>
      <c r="E435" t="s">
        <v>39</v>
      </c>
      <c r="F435">
        <v>0</v>
      </c>
      <c r="G435" t="s">
        <v>40</v>
      </c>
      <c r="O435" t="str">
        <f>IFERROR(AVERAGEIF(H435:N435,"&gt;0"),"")</f>
        <v/>
      </c>
      <c r="R435">
        <f>IF(H435=0,0,(H435-$P435))</f>
        <v>0</v>
      </c>
      <c r="S435">
        <f>IF(I435=0,0,(I435-$P435))</f>
        <v>0</v>
      </c>
      <c r="T435">
        <f>IF(J435=0,0,(J435-$P435))</f>
        <v>0</v>
      </c>
      <c r="U435">
        <f>IF(K435=0,0,(K435-$P435))</f>
        <v>0</v>
      </c>
      <c r="V435">
        <f>IF(L435=0,0,(L435-$P435))</f>
        <v>0</v>
      </c>
      <c r="W435">
        <f>IF(M435=0,0,(M435-$P435))</f>
        <v>0</v>
      </c>
      <c r="X435">
        <f>IF(N435=0,0,(N435-$P435))</f>
        <v>0</v>
      </c>
      <c r="Y435">
        <f>IFERROR(IF(O435=0,0,(O435-$P435)),0)</f>
        <v>0</v>
      </c>
      <c r="AA435">
        <f t="shared" si="110"/>
        <v>0</v>
      </c>
      <c r="AB435">
        <f t="shared" si="119"/>
        <v>0</v>
      </c>
      <c r="AC435">
        <f t="shared" si="120"/>
        <v>0</v>
      </c>
      <c r="AD435">
        <f t="shared" si="121"/>
        <v>0</v>
      </c>
      <c r="AE435">
        <f t="shared" si="122"/>
        <v>0</v>
      </c>
      <c r="AF435">
        <f t="shared" si="123"/>
        <v>0</v>
      </c>
      <c r="AG435">
        <f t="shared" si="124"/>
        <v>0</v>
      </c>
      <c r="AH435">
        <f t="shared" si="125"/>
        <v>0</v>
      </c>
      <c r="AJ435" s="4" t="e">
        <f t="shared" si="111"/>
        <v>#DIV/0!</v>
      </c>
      <c r="AK435" s="4" t="e">
        <f t="shared" si="112"/>
        <v>#DIV/0!</v>
      </c>
      <c r="AL435" s="4" t="e">
        <f t="shared" si="113"/>
        <v>#DIV/0!</v>
      </c>
      <c r="AM435" s="4" t="e">
        <f t="shared" si="114"/>
        <v>#DIV/0!</v>
      </c>
      <c r="AN435" s="4" t="e">
        <f t="shared" si="115"/>
        <v>#DIV/0!</v>
      </c>
      <c r="AO435" s="4" t="e">
        <f t="shared" si="116"/>
        <v>#DIV/0!</v>
      </c>
      <c r="AP435" s="4" t="e">
        <f t="shared" si="117"/>
        <v>#DIV/0!</v>
      </c>
      <c r="AQ435" s="4" t="e">
        <f t="shared" si="118"/>
        <v>#DIV/0!</v>
      </c>
    </row>
    <row r="436" spans="1:43">
      <c r="A436">
        <v>432</v>
      </c>
      <c r="B436" t="s">
        <v>489</v>
      </c>
      <c r="C436" t="s">
        <v>45</v>
      </c>
      <c r="D436">
        <v>2500</v>
      </c>
      <c r="E436" t="s">
        <v>42</v>
      </c>
      <c r="F436">
        <v>0</v>
      </c>
      <c r="G436" t="s">
        <v>43</v>
      </c>
      <c r="I436">
        <v>1.2</v>
      </c>
      <c r="K436">
        <v>1.6</v>
      </c>
      <c r="M436">
        <v>0.01</v>
      </c>
      <c r="O436">
        <f>IFERROR(AVERAGEIF(H436:N436,"&gt;0"),"")</f>
        <v>0.93666666666666654</v>
      </c>
      <c r="R436">
        <f>IF(H436=0,0,(H436-$P436))</f>
        <v>0</v>
      </c>
      <c r="S436">
        <f>IF(I436=0,0,(I436-$P436))</f>
        <v>1.2</v>
      </c>
      <c r="T436">
        <f>IF(J436=0,0,(J436-$P436))</f>
        <v>0</v>
      </c>
      <c r="U436">
        <f>IF(K436=0,0,(K436-$P436))</f>
        <v>1.6</v>
      </c>
      <c r="V436">
        <f>IF(L436=0,0,(L436-$P436))</f>
        <v>0</v>
      </c>
      <c r="W436">
        <f>IF(M436=0,0,(M436-$P436))</f>
        <v>0.01</v>
      </c>
      <c r="X436">
        <f>IF(N436=0,0,(N436-$P436))</f>
        <v>0</v>
      </c>
      <c r="Y436">
        <f>IFERROR(IF(O436=0,0,(O436-$P436)),0)</f>
        <v>0.93666666666666654</v>
      </c>
      <c r="AA436">
        <f t="shared" si="110"/>
        <v>0</v>
      </c>
      <c r="AB436">
        <f t="shared" si="119"/>
        <v>1.2</v>
      </c>
      <c r="AC436">
        <f t="shared" si="120"/>
        <v>0</v>
      </c>
      <c r="AD436">
        <f t="shared" si="121"/>
        <v>1.6</v>
      </c>
      <c r="AE436">
        <f t="shared" si="122"/>
        <v>0</v>
      </c>
      <c r="AF436">
        <f t="shared" si="123"/>
        <v>0.01</v>
      </c>
      <c r="AG436">
        <f t="shared" si="124"/>
        <v>0</v>
      </c>
      <c r="AH436">
        <f t="shared" si="125"/>
        <v>0.93666666666666654</v>
      </c>
      <c r="AJ436" s="4" t="e">
        <f t="shared" si="111"/>
        <v>#DIV/0!</v>
      </c>
      <c r="AK436" s="4" t="e">
        <f t="shared" si="112"/>
        <v>#DIV/0!</v>
      </c>
      <c r="AL436" s="4" t="e">
        <f t="shared" si="113"/>
        <v>#DIV/0!</v>
      </c>
      <c r="AM436" s="4" t="e">
        <f t="shared" si="114"/>
        <v>#DIV/0!</v>
      </c>
      <c r="AN436" s="4" t="e">
        <f t="shared" si="115"/>
        <v>#DIV/0!</v>
      </c>
      <c r="AO436" s="4" t="e">
        <f t="shared" si="116"/>
        <v>#DIV/0!</v>
      </c>
      <c r="AP436" s="4" t="e">
        <f t="shared" si="117"/>
        <v>#DIV/0!</v>
      </c>
      <c r="AQ436" s="4" t="e">
        <f t="shared" si="118"/>
        <v>#DIV/0!</v>
      </c>
    </row>
    <row r="437" spans="1:43">
      <c r="A437">
        <v>433</v>
      </c>
      <c r="B437" t="s">
        <v>490</v>
      </c>
      <c r="C437" t="s">
        <v>45</v>
      </c>
      <c r="D437">
        <v>2500</v>
      </c>
      <c r="E437" t="s">
        <v>42</v>
      </c>
      <c r="F437">
        <v>0</v>
      </c>
      <c r="G437" t="s">
        <v>43</v>
      </c>
      <c r="O437" t="str">
        <f>IFERROR(AVERAGEIF(H437:N437,"&gt;0"),"")</f>
        <v/>
      </c>
      <c r="R437">
        <f>IF(H437=0,0,(H437-$P437))</f>
        <v>0</v>
      </c>
      <c r="S437">
        <f>IF(I437=0,0,(I437-$P437))</f>
        <v>0</v>
      </c>
      <c r="T437">
        <f>IF(J437=0,0,(J437-$P437))</f>
        <v>0</v>
      </c>
      <c r="U437">
        <f>IF(K437=0,0,(K437-$P437))</f>
        <v>0</v>
      </c>
      <c r="V437">
        <f>IF(L437=0,0,(L437-$P437))</f>
        <v>0</v>
      </c>
      <c r="W437">
        <f>IF(M437=0,0,(M437-$P437))</f>
        <v>0</v>
      </c>
      <c r="X437">
        <f>IF(N437=0,0,(N437-$P437))</f>
        <v>0</v>
      </c>
      <c r="Y437">
        <f>IFERROR(IF(O437=0,0,(O437-$P437)),0)</f>
        <v>0</v>
      </c>
      <c r="AA437">
        <f t="shared" si="110"/>
        <v>0</v>
      </c>
      <c r="AB437">
        <f t="shared" si="119"/>
        <v>0</v>
      </c>
      <c r="AC437">
        <f t="shared" si="120"/>
        <v>0</v>
      </c>
      <c r="AD437">
        <f t="shared" si="121"/>
        <v>0</v>
      </c>
      <c r="AE437">
        <f t="shared" si="122"/>
        <v>0</v>
      </c>
      <c r="AF437">
        <f t="shared" si="123"/>
        <v>0</v>
      </c>
      <c r="AG437">
        <f t="shared" si="124"/>
        <v>0</v>
      </c>
      <c r="AH437">
        <f t="shared" si="125"/>
        <v>0</v>
      </c>
      <c r="AJ437" s="4" t="e">
        <f t="shared" si="111"/>
        <v>#DIV/0!</v>
      </c>
      <c r="AK437" s="4" t="e">
        <f t="shared" si="112"/>
        <v>#DIV/0!</v>
      </c>
      <c r="AL437" s="4" t="e">
        <f t="shared" si="113"/>
        <v>#DIV/0!</v>
      </c>
      <c r="AM437" s="4" t="e">
        <f t="shared" si="114"/>
        <v>#DIV/0!</v>
      </c>
      <c r="AN437" s="4" t="e">
        <f t="shared" si="115"/>
        <v>#DIV/0!</v>
      </c>
      <c r="AO437" s="4" t="e">
        <f t="shared" si="116"/>
        <v>#DIV/0!</v>
      </c>
      <c r="AP437" s="4" t="e">
        <f t="shared" si="117"/>
        <v>#DIV/0!</v>
      </c>
      <c r="AQ437" s="4" t="e">
        <f t="shared" si="118"/>
        <v>#DIV/0!</v>
      </c>
    </row>
    <row r="438" spans="1:43">
      <c r="A438">
        <v>434</v>
      </c>
      <c r="B438" t="s">
        <v>491</v>
      </c>
      <c r="C438" t="s">
        <v>45</v>
      </c>
      <c r="D438">
        <v>2500</v>
      </c>
      <c r="E438" t="s">
        <v>39</v>
      </c>
      <c r="F438">
        <v>0</v>
      </c>
      <c r="G438" t="s">
        <v>40</v>
      </c>
      <c r="O438" t="str">
        <f>IFERROR(AVERAGEIF(H438:N438,"&gt;0"),"")</f>
        <v/>
      </c>
      <c r="R438">
        <f>IF(H438=0,0,(H438-$P438))</f>
        <v>0</v>
      </c>
      <c r="S438">
        <f>IF(I438=0,0,(I438-$P438))</f>
        <v>0</v>
      </c>
      <c r="T438">
        <f>IF(J438=0,0,(J438-$P438))</f>
        <v>0</v>
      </c>
      <c r="U438">
        <f>IF(K438=0,0,(K438-$P438))</f>
        <v>0</v>
      </c>
      <c r="V438">
        <f>IF(L438=0,0,(L438-$P438))</f>
        <v>0</v>
      </c>
      <c r="W438">
        <f>IF(M438=0,0,(M438-$P438))</f>
        <v>0</v>
      </c>
      <c r="X438">
        <f>IF(N438=0,0,(N438-$P438))</f>
        <v>0</v>
      </c>
      <c r="Y438">
        <f>IFERROR(IF(O438=0,0,(O438-$P438)),0)</f>
        <v>0</v>
      </c>
      <c r="AA438">
        <f t="shared" si="110"/>
        <v>0</v>
      </c>
      <c r="AB438">
        <f t="shared" si="119"/>
        <v>0</v>
      </c>
      <c r="AC438">
        <f t="shared" si="120"/>
        <v>0</v>
      </c>
      <c r="AD438">
        <f t="shared" si="121"/>
        <v>0</v>
      </c>
      <c r="AE438">
        <f t="shared" si="122"/>
        <v>0</v>
      </c>
      <c r="AF438">
        <f t="shared" si="123"/>
        <v>0</v>
      </c>
      <c r="AG438">
        <f t="shared" si="124"/>
        <v>0</v>
      </c>
      <c r="AH438">
        <f t="shared" si="125"/>
        <v>0</v>
      </c>
      <c r="AJ438" s="4" t="e">
        <f t="shared" si="111"/>
        <v>#DIV/0!</v>
      </c>
      <c r="AK438" s="4" t="e">
        <f t="shared" si="112"/>
        <v>#DIV/0!</v>
      </c>
      <c r="AL438" s="4" t="e">
        <f t="shared" si="113"/>
        <v>#DIV/0!</v>
      </c>
      <c r="AM438" s="4" t="e">
        <f t="shared" si="114"/>
        <v>#DIV/0!</v>
      </c>
      <c r="AN438" s="4" t="e">
        <f t="shared" si="115"/>
        <v>#DIV/0!</v>
      </c>
      <c r="AO438" s="4" t="e">
        <f t="shared" si="116"/>
        <v>#DIV/0!</v>
      </c>
      <c r="AP438" s="4" t="e">
        <f t="shared" si="117"/>
        <v>#DIV/0!</v>
      </c>
      <c r="AQ438" s="4" t="e">
        <f t="shared" si="118"/>
        <v>#DIV/0!</v>
      </c>
    </row>
    <row r="439" spans="1:43">
      <c r="A439">
        <v>435</v>
      </c>
      <c r="B439" t="s">
        <v>492</v>
      </c>
      <c r="C439" t="s">
        <v>45</v>
      </c>
      <c r="D439">
        <v>2500</v>
      </c>
      <c r="E439" t="s">
        <v>30</v>
      </c>
      <c r="F439">
        <v>0</v>
      </c>
      <c r="G439" t="s">
        <v>31</v>
      </c>
      <c r="O439" t="str">
        <f>IFERROR(AVERAGEIF(H439:N439,"&gt;0"),"")</f>
        <v/>
      </c>
      <c r="R439">
        <f>IF(H439=0,0,(H439-$P439))</f>
        <v>0</v>
      </c>
      <c r="S439">
        <f>IF(I439=0,0,(I439-$P439))</f>
        <v>0</v>
      </c>
      <c r="T439">
        <f>IF(J439=0,0,(J439-$P439))</f>
        <v>0</v>
      </c>
      <c r="U439">
        <f>IF(K439=0,0,(K439-$P439))</f>
        <v>0</v>
      </c>
      <c r="V439">
        <f>IF(L439=0,0,(L439-$P439))</f>
        <v>0</v>
      </c>
      <c r="W439">
        <f>IF(M439=0,0,(M439-$P439))</f>
        <v>0</v>
      </c>
      <c r="X439">
        <f>IF(N439=0,0,(N439-$P439))</f>
        <v>0</v>
      </c>
      <c r="Y439">
        <f>IFERROR(IF(O439=0,0,(O439-$P439)),0)</f>
        <v>0</v>
      </c>
      <c r="AA439">
        <f t="shared" si="110"/>
        <v>0</v>
      </c>
      <c r="AB439">
        <f t="shared" si="119"/>
        <v>0</v>
      </c>
      <c r="AC439">
        <f t="shared" si="120"/>
        <v>0</v>
      </c>
      <c r="AD439">
        <f t="shared" si="121"/>
        <v>0</v>
      </c>
      <c r="AE439">
        <f t="shared" si="122"/>
        <v>0</v>
      </c>
      <c r="AF439">
        <f t="shared" si="123"/>
        <v>0</v>
      </c>
      <c r="AG439">
        <f t="shared" si="124"/>
        <v>0</v>
      </c>
      <c r="AH439">
        <f t="shared" si="125"/>
        <v>0</v>
      </c>
      <c r="AJ439" s="4" t="e">
        <f t="shared" si="111"/>
        <v>#DIV/0!</v>
      </c>
      <c r="AK439" s="4" t="e">
        <f t="shared" si="112"/>
        <v>#DIV/0!</v>
      </c>
      <c r="AL439" s="4" t="e">
        <f t="shared" si="113"/>
        <v>#DIV/0!</v>
      </c>
      <c r="AM439" s="4" t="e">
        <f t="shared" si="114"/>
        <v>#DIV/0!</v>
      </c>
      <c r="AN439" s="4" t="e">
        <f t="shared" si="115"/>
        <v>#DIV/0!</v>
      </c>
      <c r="AO439" s="4" t="e">
        <f t="shared" si="116"/>
        <v>#DIV/0!</v>
      </c>
      <c r="AP439" s="4" t="e">
        <f t="shared" si="117"/>
        <v>#DIV/0!</v>
      </c>
      <c r="AQ439" s="4" t="e">
        <f t="shared" si="118"/>
        <v>#DIV/0!</v>
      </c>
    </row>
    <row r="440" spans="1:43">
      <c r="A440">
        <v>437</v>
      </c>
      <c r="B440" t="s">
        <v>494</v>
      </c>
      <c r="C440" t="s">
        <v>45</v>
      </c>
      <c r="D440">
        <v>2500</v>
      </c>
      <c r="E440" t="s">
        <v>34</v>
      </c>
      <c r="F440">
        <v>0</v>
      </c>
      <c r="G440" t="s">
        <v>35</v>
      </c>
      <c r="I440">
        <v>1.2</v>
      </c>
      <c r="K440">
        <v>1.6</v>
      </c>
      <c r="L440">
        <v>1.42</v>
      </c>
      <c r="M440">
        <v>0.05</v>
      </c>
      <c r="O440">
        <f>IFERROR(AVERAGEIF(H440:N440,"&gt;0"),"")</f>
        <v>1.0674999999999999</v>
      </c>
      <c r="R440">
        <f>IF(H440=0,0,(H440-$P440))</f>
        <v>0</v>
      </c>
      <c r="S440">
        <f>IF(I440=0,0,(I440-$P440))</f>
        <v>1.2</v>
      </c>
      <c r="T440">
        <f>IF(J440=0,0,(J440-$P440))</f>
        <v>0</v>
      </c>
      <c r="U440">
        <f>IF(K440=0,0,(K440-$P440))</f>
        <v>1.6</v>
      </c>
      <c r="V440">
        <f>IF(L440=0,0,(L440-$P440))</f>
        <v>1.42</v>
      </c>
      <c r="W440">
        <f>IF(M440=0,0,(M440-$P440))</f>
        <v>0.05</v>
      </c>
      <c r="X440">
        <f>IF(N440=0,0,(N440-$P440))</f>
        <v>0</v>
      </c>
      <c r="Y440">
        <f>IFERROR(IF(O440=0,0,(O440-$P440)),0)</f>
        <v>1.0674999999999999</v>
      </c>
      <c r="AA440">
        <f t="shared" si="110"/>
        <v>0</v>
      </c>
      <c r="AB440">
        <f t="shared" si="119"/>
        <v>1.2</v>
      </c>
      <c r="AC440">
        <f t="shared" si="120"/>
        <v>0</v>
      </c>
      <c r="AD440">
        <f t="shared" si="121"/>
        <v>1.6</v>
      </c>
      <c r="AE440">
        <f t="shared" si="122"/>
        <v>1.42</v>
      </c>
      <c r="AF440">
        <f t="shared" si="123"/>
        <v>0.05</v>
      </c>
      <c r="AG440">
        <f t="shared" si="124"/>
        <v>0</v>
      </c>
      <c r="AH440">
        <f t="shared" si="125"/>
        <v>1.0674999999999999</v>
      </c>
      <c r="AJ440" s="4" t="e">
        <f t="shared" si="111"/>
        <v>#DIV/0!</v>
      </c>
      <c r="AK440" s="4" t="e">
        <f t="shared" si="112"/>
        <v>#DIV/0!</v>
      </c>
      <c r="AL440" s="4" t="e">
        <f t="shared" si="113"/>
        <v>#DIV/0!</v>
      </c>
      <c r="AM440" s="4" t="e">
        <f t="shared" si="114"/>
        <v>#DIV/0!</v>
      </c>
      <c r="AN440" s="4" t="e">
        <f t="shared" si="115"/>
        <v>#DIV/0!</v>
      </c>
      <c r="AO440" s="4" t="e">
        <f t="shared" si="116"/>
        <v>#DIV/0!</v>
      </c>
      <c r="AP440" s="4" t="e">
        <f t="shared" si="117"/>
        <v>#DIV/0!</v>
      </c>
      <c r="AQ440" s="4" t="e">
        <f t="shared" si="118"/>
        <v>#DIV/0!</v>
      </c>
    </row>
    <row r="441" spans="1:43">
      <c r="A441">
        <v>438</v>
      </c>
      <c r="B441" t="s">
        <v>495</v>
      </c>
      <c r="C441" t="s">
        <v>45</v>
      </c>
      <c r="D441">
        <v>2500</v>
      </c>
      <c r="E441" t="s">
        <v>48</v>
      </c>
      <c r="F441">
        <v>0</v>
      </c>
      <c r="G441" t="s">
        <v>66</v>
      </c>
      <c r="M441">
        <v>0.04</v>
      </c>
      <c r="N441">
        <v>2.762</v>
      </c>
      <c r="O441">
        <f>IFERROR(AVERAGEIF(H441:N441,"&gt;0"),"")</f>
        <v>1.401</v>
      </c>
      <c r="R441">
        <f>IF(H441=0,0,(H441-$P441))</f>
        <v>0</v>
      </c>
      <c r="S441">
        <f>IF(I441=0,0,(I441-$P441))</f>
        <v>0</v>
      </c>
      <c r="T441">
        <f>IF(J441=0,0,(J441-$P441))</f>
        <v>0</v>
      </c>
      <c r="U441">
        <f>IF(K441=0,0,(K441-$P441))</f>
        <v>0</v>
      </c>
      <c r="V441">
        <f>IF(L441=0,0,(L441-$P441))</f>
        <v>0</v>
      </c>
      <c r="W441">
        <f>IF(M441=0,0,(M441-$P441))</f>
        <v>0.04</v>
      </c>
      <c r="X441">
        <f>IF(N441=0,0,(N441-$P441))</f>
        <v>2.762</v>
      </c>
      <c r="Y441">
        <f>IFERROR(IF(O441=0,0,(O441-$P441)),0)</f>
        <v>1.401</v>
      </c>
      <c r="AA441">
        <f t="shared" si="110"/>
        <v>0</v>
      </c>
      <c r="AB441">
        <f t="shared" si="119"/>
        <v>0</v>
      </c>
      <c r="AC441">
        <f t="shared" si="120"/>
        <v>0</v>
      </c>
      <c r="AD441">
        <f t="shared" si="121"/>
        <v>0</v>
      </c>
      <c r="AE441">
        <f t="shared" si="122"/>
        <v>0</v>
      </c>
      <c r="AF441">
        <f t="shared" si="123"/>
        <v>0.04</v>
      </c>
      <c r="AG441">
        <f t="shared" si="124"/>
        <v>2.762</v>
      </c>
      <c r="AH441">
        <f t="shared" si="125"/>
        <v>1.401</v>
      </c>
      <c r="AJ441" s="4" t="e">
        <f t="shared" si="111"/>
        <v>#DIV/0!</v>
      </c>
      <c r="AK441" s="4" t="e">
        <f t="shared" si="112"/>
        <v>#DIV/0!</v>
      </c>
      <c r="AL441" s="4" t="e">
        <f t="shared" si="113"/>
        <v>#DIV/0!</v>
      </c>
      <c r="AM441" s="4" t="e">
        <f t="shared" si="114"/>
        <v>#DIV/0!</v>
      </c>
      <c r="AN441" s="4" t="e">
        <f t="shared" si="115"/>
        <v>#DIV/0!</v>
      </c>
      <c r="AO441" s="4" t="e">
        <f t="shared" si="116"/>
        <v>#DIV/0!</v>
      </c>
      <c r="AP441" s="4" t="e">
        <f t="shared" si="117"/>
        <v>#DIV/0!</v>
      </c>
      <c r="AQ441" s="4" t="e">
        <f t="shared" si="118"/>
        <v>#DIV/0!</v>
      </c>
    </row>
    <row r="442" spans="1:43">
      <c r="A442">
        <v>439</v>
      </c>
      <c r="B442" t="s">
        <v>496</v>
      </c>
      <c r="C442" t="s">
        <v>45</v>
      </c>
      <c r="D442">
        <v>2500</v>
      </c>
      <c r="E442" t="s">
        <v>92</v>
      </c>
      <c r="F442">
        <v>0</v>
      </c>
      <c r="G442" t="s">
        <v>93</v>
      </c>
      <c r="O442" t="str">
        <f>IFERROR(AVERAGEIF(H442:N442,"&gt;0"),"")</f>
        <v/>
      </c>
      <c r="R442">
        <f>IF(H442=0,0,(H442-$P442))</f>
        <v>0</v>
      </c>
      <c r="S442">
        <f>IF(I442=0,0,(I442-$P442))</f>
        <v>0</v>
      </c>
      <c r="T442">
        <f>IF(J442=0,0,(J442-$P442))</f>
        <v>0</v>
      </c>
      <c r="U442">
        <f>IF(K442=0,0,(K442-$P442))</f>
        <v>0</v>
      </c>
      <c r="V442">
        <f>IF(L442=0,0,(L442-$P442))</f>
        <v>0</v>
      </c>
      <c r="W442">
        <f>IF(M442=0,0,(M442-$P442))</f>
        <v>0</v>
      </c>
      <c r="X442">
        <f>IF(N442=0,0,(N442-$P442))</f>
        <v>0</v>
      </c>
      <c r="Y442">
        <f>IFERROR(IF(O442=0,0,(O442-$P442)),0)</f>
        <v>0</v>
      </c>
      <c r="AA442">
        <f t="shared" si="110"/>
        <v>0</v>
      </c>
      <c r="AB442">
        <f t="shared" si="119"/>
        <v>0</v>
      </c>
      <c r="AC442">
        <f t="shared" si="120"/>
        <v>0</v>
      </c>
      <c r="AD442">
        <f t="shared" si="121"/>
        <v>0</v>
      </c>
      <c r="AE442">
        <f t="shared" si="122"/>
        <v>0</v>
      </c>
      <c r="AF442">
        <f t="shared" si="123"/>
        <v>0</v>
      </c>
      <c r="AG442">
        <f t="shared" si="124"/>
        <v>0</v>
      </c>
      <c r="AH442">
        <f t="shared" si="125"/>
        <v>0</v>
      </c>
      <c r="AJ442" s="4" t="e">
        <f t="shared" si="111"/>
        <v>#DIV/0!</v>
      </c>
      <c r="AK442" s="4" t="e">
        <f t="shared" si="112"/>
        <v>#DIV/0!</v>
      </c>
      <c r="AL442" s="4" t="e">
        <f t="shared" si="113"/>
        <v>#DIV/0!</v>
      </c>
      <c r="AM442" s="4" t="e">
        <f t="shared" si="114"/>
        <v>#DIV/0!</v>
      </c>
      <c r="AN442" s="4" t="e">
        <f t="shared" si="115"/>
        <v>#DIV/0!</v>
      </c>
      <c r="AO442" s="4" t="e">
        <f t="shared" si="116"/>
        <v>#DIV/0!</v>
      </c>
      <c r="AP442" s="4" t="e">
        <f t="shared" si="117"/>
        <v>#DIV/0!</v>
      </c>
      <c r="AQ442" s="4" t="e">
        <f t="shared" si="118"/>
        <v>#DIV/0!</v>
      </c>
    </row>
    <row r="443" spans="1:43">
      <c r="A443">
        <v>440</v>
      </c>
      <c r="B443" t="s">
        <v>497</v>
      </c>
      <c r="C443" t="s">
        <v>45</v>
      </c>
      <c r="D443">
        <v>2500</v>
      </c>
      <c r="E443" t="s">
        <v>22</v>
      </c>
      <c r="F443">
        <v>0</v>
      </c>
      <c r="G443" t="s">
        <v>23</v>
      </c>
      <c r="M443">
        <v>0.23</v>
      </c>
      <c r="O443">
        <f>IFERROR(AVERAGEIF(H443:N443,"&gt;0"),"")</f>
        <v>0.23</v>
      </c>
      <c r="R443">
        <f>IF(H443=0,0,(H443-$P443))</f>
        <v>0</v>
      </c>
      <c r="S443">
        <f>IF(I443=0,0,(I443-$P443))</f>
        <v>0</v>
      </c>
      <c r="T443">
        <f>IF(J443=0,0,(J443-$P443))</f>
        <v>0</v>
      </c>
      <c r="U443">
        <f>IF(K443=0,0,(K443-$P443))</f>
        <v>0</v>
      </c>
      <c r="V443">
        <f>IF(L443=0,0,(L443-$P443))</f>
        <v>0</v>
      </c>
      <c r="W443">
        <f>IF(M443=0,0,(M443-$P443))</f>
        <v>0.23</v>
      </c>
      <c r="X443">
        <f>IF(N443=0,0,(N443-$P443))</f>
        <v>0</v>
      </c>
      <c r="Y443">
        <f>IFERROR(IF(O443=0,0,(O443-$P443)),0)</f>
        <v>0.23</v>
      </c>
      <c r="AA443">
        <f t="shared" si="110"/>
        <v>0</v>
      </c>
      <c r="AB443">
        <f t="shared" si="119"/>
        <v>0</v>
      </c>
      <c r="AC443">
        <f t="shared" si="120"/>
        <v>0</v>
      </c>
      <c r="AD443">
        <f t="shared" si="121"/>
        <v>0</v>
      </c>
      <c r="AE443">
        <f t="shared" si="122"/>
        <v>0</v>
      </c>
      <c r="AF443">
        <f t="shared" si="123"/>
        <v>0.23</v>
      </c>
      <c r="AG443">
        <f t="shared" si="124"/>
        <v>0</v>
      </c>
      <c r="AH443">
        <f t="shared" si="125"/>
        <v>0.23</v>
      </c>
      <c r="AJ443" s="4" t="e">
        <f t="shared" si="111"/>
        <v>#DIV/0!</v>
      </c>
      <c r="AK443" s="4" t="e">
        <f t="shared" si="112"/>
        <v>#DIV/0!</v>
      </c>
      <c r="AL443" s="4" t="e">
        <f t="shared" si="113"/>
        <v>#DIV/0!</v>
      </c>
      <c r="AM443" s="4" t="e">
        <f t="shared" si="114"/>
        <v>#DIV/0!</v>
      </c>
      <c r="AN443" s="4" t="e">
        <f t="shared" si="115"/>
        <v>#DIV/0!</v>
      </c>
      <c r="AO443" s="4" t="e">
        <f t="shared" si="116"/>
        <v>#DIV/0!</v>
      </c>
      <c r="AP443" s="4" t="e">
        <f t="shared" si="117"/>
        <v>#DIV/0!</v>
      </c>
      <c r="AQ443" s="4" t="e">
        <f t="shared" si="118"/>
        <v>#DIV/0!</v>
      </c>
    </row>
    <row r="444" spans="1:43">
      <c r="A444">
        <v>442</v>
      </c>
      <c r="B444" t="s">
        <v>499</v>
      </c>
      <c r="C444" t="s">
        <v>45</v>
      </c>
      <c r="D444">
        <v>2500</v>
      </c>
      <c r="E444" t="s">
        <v>27</v>
      </c>
      <c r="F444">
        <v>1</v>
      </c>
      <c r="G444" t="s">
        <v>28</v>
      </c>
      <c r="O444" t="str">
        <f>IFERROR(AVERAGEIF(H444:N444,"&gt;0"),"")</f>
        <v/>
      </c>
      <c r="R444">
        <f>IF(H444=0,0,(H444-$P444))</f>
        <v>0</v>
      </c>
      <c r="S444">
        <f>IF(I444=0,0,(I444-$P444))</f>
        <v>0</v>
      </c>
      <c r="T444">
        <f>IF(J444=0,0,(J444-$P444))</f>
        <v>0</v>
      </c>
      <c r="U444">
        <f>IF(K444=0,0,(K444-$P444))</f>
        <v>0</v>
      </c>
      <c r="V444">
        <f>IF(L444=0,0,(L444-$P444))</f>
        <v>0</v>
      </c>
      <c r="W444">
        <f>IF(M444=0,0,(M444-$P444))</f>
        <v>0</v>
      </c>
      <c r="X444">
        <f>IF(N444=0,0,(N444-$P444))</f>
        <v>0</v>
      </c>
      <c r="Y444">
        <f>IFERROR(IF(O444=0,0,(O444-$P444)),0)</f>
        <v>0</v>
      </c>
      <c r="AA444">
        <f t="shared" si="110"/>
        <v>0</v>
      </c>
      <c r="AB444">
        <f t="shared" si="119"/>
        <v>0</v>
      </c>
      <c r="AC444">
        <f t="shared" si="120"/>
        <v>0</v>
      </c>
      <c r="AD444">
        <f t="shared" si="121"/>
        <v>0</v>
      </c>
      <c r="AE444">
        <f t="shared" si="122"/>
        <v>0</v>
      </c>
      <c r="AF444">
        <f t="shared" si="123"/>
        <v>0</v>
      </c>
      <c r="AG444">
        <f t="shared" si="124"/>
        <v>0</v>
      </c>
      <c r="AH444">
        <f t="shared" si="125"/>
        <v>0</v>
      </c>
      <c r="AJ444" s="4" t="e">
        <f t="shared" si="111"/>
        <v>#DIV/0!</v>
      </c>
      <c r="AK444" s="4" t="e">
        <f t="shared" si="112"/>
        <v>#DIV/0!</v>
      </c>
      <c r="AL444" s="4" t="e">
        <f t="shared" si="113"/>
        <v>#DIV/0!</v>
      </c>
      <c r="AM444" s="4" t="e">
        <f t="shared" si="114"/>
        <v>#DIV/0!</v>
      </c>
      <c r="AN444" s="4" t="e">
        <f t="shared" si="115"/>
        <v>#DIV/0!</v>
      </c>
      <c r="AO444" s="4" t="e">
        <f t="shared" si="116"/>
        <v>#DIV/0!</v>
      </c>
      <c r="AP444" s="4" t="e">
        <f t="shared" si="117"/>
        <v>#DIV/0!</v>
      </c>
      <c r="AQ444" s="4" t="e">
        <f t="shared" si="118"/>
        <v>#DIV/0!</v>
      </c>
    </row>
    <row r="445" spans="1:43">
      <c r="A445">
        <v>443</v>
      </c>
      <c r="B445" t="s">
        <v>500</v>
      </c>
      <c r="C445" t="s">
        <v>45</v>
      </c>
      <c r="D445">
        <v>2500</v>
      </c>
      <c r="E445" t="s">
        <v>78</v>
      </c>
      <c r="F445">
        <v>0</v>
      </c>
      <c r="G445" t="s">
        <v>126</v>
      </c>
      <c r="O445" t="str">
        <f>IFERROR(AVERAGEIF(H445:N445,"&gt;0"),"")</f>
        <v/>
      </c>
      <c r="R445">
        <f>IF(H445=0,0,(H445-$P445))</f>
        <v>0</v>
      </c>
      <c r="S445">
        <f>IF(I445=0,0,(I445-$P445))</f>
        <v>0</v>
      </c>
      <c r="T445">
        <f>IF(J445=0,0,(J445-$P445))</f>
        <v>0</v>
      </c>
      <c r="U445">
        <f>IF(K445=0,0,(K445-$P445))</f>
        <v>0</v>
      </c>
      <c r="V445">
        <f>IF(L445=0,0,(L445-$P445))</f>
        <v>0</v>
      </c>
      <c r="W445">
        <f>IF(M445=0,0,(M445-$P445))</f>
        <v>0</v>
      </c>
      <c r="X445">
        <f>IF(N445=0,0,(N445-$P445))</f>
        <v>0</v>
      </c>
      <c r="Y445">
        <f>IFERROR(IF(O445=0,0,(O445-$P445)),0)</f>
        <v>0</v>
      </c>
      <c r="AA445">
        <f t="shared" si="110"/>
        <v>0</v>
      </c>
      <c r="AB445">
        <f t="shared" si="119"/>
        <v>0</v>
      </c>
      <c r="AC445">
        <f t="shared" si="120"/>
        <v>0</v>
      </c>
      <c r="AD445">
        <f t="shared" si="121"/>
        <v>0</v>
      </c>
      <c r="AE445">
        <f t="shared" si="122"/>
        <v>0</v>
      </c>
      <c r="AF445">
        <f t="shared" si="123"/>
        <v>0</v>
      </c>
      <c r="AG445">
        <f t="shared" si="124"/>
        <v>0</v>
      </c>
      <c r="AH445">
        <f t="shared" si="125"/>
        <v>0</v>
      </c>
      <c r="AJ445" s="4" t="e">
        <f t="shared" si="111"/>
        <v>#DIV/0!</v>
      </c>
      <c r="AK445" s="4" t="e">
        <f t="shared" si="112"/>
        <v>#DIV/0!</v>
      </c>
      <c r="AL445" s="4" t="e">
        <f t="shared" si="113"/>
        <v>#DIV/0!</v>
      </c>
      <c r="AM445" s="4" t="e">
        <f t="shared" si="114"/>
        <v>#DIV/0!</v>
      </c>
      <c r="AN445" s="4" t="e">
        <f t="shared" si="115"/>
        <v>#DIV/0!</v>
      </c>
      <c r="AO445" s="4" t="e">
        <f t="shared" si="116"/>
        <v>#DIV/0!</v>
      </c>
      <c r="AP445" s="4" t="e">
        <f t="shared" si="117"/>
        <v>#DIV/0!</v>
      </c>
      <c r="AQ445" s="4" t="e">
        <f t="shared" si="118"/>
        <v>#DIV/0!</v>
      </c>
    </row>
    <row r="446" spans="1:43">
      <c r="A446">
        <v>444</v>
      </c>
      <c r="B446" t="s">
        <v>501</v>
      </c>
      <c r="C446" t="s">
        <v>45</v>
      </c>
      <c r="D446">
        <v>2500</v>
      </c>
      <c r="E446" t="s">
        <v>39</v>
      </c>
      <c r="F446">
        <v>0</v>
      </c>
      <c r="G446" t="s">
        <v>61</v>
      </c>
      <c r="M446">
        <v>0.01</v>
      </c>
      <c r="O446">
        <f>IFERROR(AVERAGEIF(H446:N446,"&gt;0"),"")</f>
        <v>0.01</v>
      </c>
      <c r="R446">
        <f>IF(H446=0,0,(H446-$P446))</f>
        <v>0</v>
      </c>
      <c r="S446">
        <f>IF(I446=0,0,(I446-$P446))</f>
        <v>0</v>
      </c>
      <c r="T446">
        <f>IF(J446=0,0,(J446-$P446))</f>
        <v>0</v>
      </c>
      <c r="U446">
        <f>IF(K446=0,0,(K446-$P446))</f>
        <v>0</v>
      </c>
      <c r="V446">
        <f>IF(L446=0,0,(L446-$P446))</f>
        <v>0</v>
      </c>
      <c r="W446">
        <f>IF(M446=0,0,(M446-$P446))</f>
        <v>0.01</v>
      </c>
      <c r="X446">
        <f>IF(N446=0,0,(N446-$P446))</f>
        <v>0</v>
      </c>
      <c r="Y446">
        <f>IFERROR(IF(O446=0,0,(O446-$P446)),0)</f>
        <v>0.01</v>
      </c>
      <c r="AA446">
        <f t="shared" si="110"/>
        <v>0</v>
      </c>
      <c r="AB446">
        <f t="shared" si="119"/>
        <v>0</v>
      </c>
      <c r="AC446">
        <f t="shared" si="120"/>
        <v>0</v>
      </c>
      <c r="AD446">
        <f t="shared" si="121"/>
        <v>0</v>
      </c>
      <c r="AE446">
        <f t="shared" si="122"/>
        <v>0</v>
      </c>
      <c r="AF446">
        <f t="shared" si="123"/>
        <v>0.01</v>
      </c>
      <c r="AG446">
        <f t="shared" si="124"/>
        <v>0</v>
      </c>
      <c r="AH446">
        <f t="shared" si="125"/>
        <v>0.01</v>
      </c>
      <c r="AJ446" s="4" t="e">
        <f t="shared" si="111"/>
        <v>#DIV/0!</v>
      </c>
      <c r="AK446" s="4" t="e">
        <f t="shared" si="112"/>
        <v>#DIV/0!</v>
      </c>
      <c r="AL446" s="4" t="e">
        <f t="shared" si="113"/>
        <v>#DIV/0!</v>
      </c>
      <c r="AM446" s="4" t="e">
        <f t="shared" si="114"/>
        <v>#DIV/0!</v>
      </c>
      <c r="AN446" s="4" t="e">
        <f t="shared" si="115"/>
        <v>#DIV/0!</v>
      </c>
      <c r="AO446" s="4" t="e">
        <f t="shared" si="116"/>
        <v>#DIV/0!</v>
      </c>
      <c r="AP446" s="4" t="e">
        <f t="shared" si="117"/>
        <v>#DIV/0!</v>
      </c>
      <c r="AQ446" s="4" t="e">
        <f t="shared" si="118"/>
        <v>#DIV/0!</v>
      </c>
    </row>
    <row r="447" spans="1:43">
      <c r="A447">
        <v>445</v>
      </c>
      <c r="B447" t="s">
        <v>502</v>
      </c>
      <c r="C447" t="s">
        <v>214</v>
      </c>
      <c r="D447">
        <v>2400</v>
      </c>
      <c r="E447" t="s">
        <v>39</v>
      </c>
      <c r="F447">
        <v>2.5</v>
      </c>
      <c r="G447" t="s">
        <v>61</v>
      </c>
      <c r="O447" t="str">
        <f>IFERROR(AVERAGEIF(H447:N447,"&gt;0"),"")</f>
        <v/>
      </c>
      <c r="R447">
        <f>IF(H447=0,0,(H447-$P447))</f>
        <v>0</v>
      </c>
      <c r="S447">
        <f>IF(I447=0,0,(I447-$P447))</f>
        <v>0</v>
      </c>
      <c r="T447">
        <f>IF(J447=0,0,(J447-$P447))</f>
        <v>0</v>
      </c>
      <c r="U447">
        <f>IF(K447=0,0,(K447-$P447))</f>
        <v>0</v>
      </c>
      <c r="V447">
        <f>IF(L447=0,0,(L447-$P447))</f>
        <v>0</v>
      </c>
      <c r="W447">
        <f>IF(M447=0,0,(M447-$P447))</f>
        <v>0</v>
      </c>
      <c r="X447">
        <f>IF(N447=0,0,(N447-$P447))</f>
        <v>0</v>
      </c>
      <c r="Y447">
        <f>IFERROR(IF(O447=0,0,(O447-$P447)),0)</f>
        <v>0</v>
      </c>
      <c r="AA447">
        <f t="shared" si="110"/>
        <v>0</v>
      </c>
      <c r="AB447">
        <f t="shared" si="119"/>
        <v>0</v>
      </c>
      <c r="AC447">
        <f t="shared" si="120"/>
        <v>0</v>
      </c>
      <c r="AD447">
        <f t="shared" si="121"/>
        <v>0</v>
      </c>
      <c r="AE447">
        <f t="shared" si="122"/>
        <v>0</v>
      </c>
      <c r="AF447">
        <f t="shared" si="123"/>
        <v>0</v>
      </c>
      <c r="AG447">
        <f t="shared" si="124"/>
        <v>0</v>
      </c>
      <c r="AH447">
        <f t="shared" si="125"/>
        <v>0</v>
      </c>
      <c r="AJ447" s="4" t="e">
        <f t="shared" si="111"/>
        <v>#DIV/0!</v>
      </c>
      <c r="AK447" s="4" t="e">
        <f t="shared" si="112"/>
        <v>#DIV/0!</v>
      </c>
      <c r="AL447" s="4" t="e">
        <f t="shared" si="113"/>
        <v>#DIV/0!</v>
      </c>
      <c r="AM447" s="4" t="e">
        <f t="shared" si="114"/>
        <v>#DIV/0!</v>
      </c>
      <c r="AN447" s="4" t="e">
        <f t="shared" si="115"/>
        <v>#DIV/0!</v>
      </c>
      <c r="AO447" s="4" t="e">
        <f t="shared" si="116"/>
        <v>#DIV/0!</v>
      </c>
      <c r="AP447" s="4" t="e">
        <f t="shared" si="117"/>
        <v>#DIV/0!</v>
      </c>
      <c r="AQ447" s="4" t="e">
        <f t="shared" si="118"/>
        <v>#DIV/0!</v>
      </c>
    </row>
    <row r="448" spans="1:43">
      <c r="A448">
        <v>446</v>
      </c>
      <c r="B448" t="s">
        <v>503</v>
      </c>
      <c r="C448" t="s">
        <v>214</v>
      </c>
      <c r="D448">
        <v>2400</v>
      </c>
      <c r="E448" t="s">
        <v>19</v>
      </c>
      <c r="F448">
        <v>4</v>
      </c>
      <c r="G448" t="s">
        <v>118</v>
      </c>
      <c r="O448" t="str">
        <f>IFERROR(AVERAGEIF(H448:N448,"&gt;0"),"")</f>
        <v/>
      </c>
      <c r="R448">
        <f>IF(H448=0,0,(H448-$P448))</f>
        <v>0</v>
      </c>
      <c r="S448">
        <f>IF(I448=0,0,(I448-$P448))</f>
        <v>0</v>
      </c>
      <c r="T448">
        <f>IF(J448=0,0,(J448-$P448))</f>
        <v>0</v>
      </c>
      <c r="U448">
        <f>IF(K448=0,0,(K448-$P448))</f>
        <v>0</v>
      </c>
      <c r="V448">
        <f>IF(L448=0,0,(L448-$P448))</f>
        <v>0</v>
      </c>
      <c r="W448">
        <f>IF(M448=0,0,(M448-$P448))</f>
        <v>0</v>
      </c>
      <c r="X448">
        <f>IF(N448=0,0,(N448-$P448))</f>
        <v>0</v>
      </c>
      <c r="Y448">
        <f>IFERROR(IF(O448=0,0,(O448-$P448)),0)</f>
        <v>0</v>
      </c>
      <c r="AA448">
        <f t="shared" si="110"/>
        <v>0</v>
      </c>
      <c r="AB448">
        <f t="shared" si="119"/>
        <v>0</v>
      </c>
      <c r="AC448">
        <f t="shared" si="120"/>
        <v>0</v>
      </c>
      <c r="AD448">
        <f t="shared" si="121"/>
        <v>0</v>
      </c>
      <c r="AE448">
        <f t="shared" si="122"/>
        <v>0</v>
      </c>
      <c r="AF448">
        <f t="shared" si="123"/>
        <v>0</v>
      </c>
      <c r="AG448">
        <f t="shared" si="124"/>
        <v>0</v>
      </c>
      <c r="AH448">
        <f t="shared" si="125"/>
        <v>0</v>
      </c>
      <c r="AJ448" s="4" t="e">
        <f t="shared" si="111"/>
        <v>#DIV/0!</v>
      </c>
      <c r="AK448" s="4" t="e">
        <f t="shared" si="112"/>
        <v>#DIV/0!</v>
      </c>
      <c r="AL448" s="4" t="e">
        <f t="shared" si="113"/>
        <v>#DIV/0!</v>
      </c>
      <c r="AM448" s="4" t="e">
        <f t="shared" si="114"/>
        <v>#DIV/0!</v>
      </c>
      <c r="AN448" s="4" t="e">
        <f t="shared" si="115"/>
        <v>#DIV/0!</v>
      </c>
      <c r="AO448" s="4" t="e">
        <f t="shared" si="116"/>
        <v>#DIV/0!</v>
      </c>
      <c r="AP448" s="4" t="e">
        <f t="shared" si="117"/>
        <v>#DIV/0!</v>
      </c>
      <c r="AQ448" s="4" t="e">
        <f t="shared" si="118"/>
        <v>#DIV/0!</v>
      </c>
    </row>
    <row r="449" spans="1:43">
      <c r="A449">
        <v>447</v>
      </c>
      <c r="B449" t="s">
        <v>504</v>
      </c>
      <c r="C449" t="s">
        <v>214</v>
      </c>
      <c r="D449">
        <v>2400</v>
      </c>
      <c r="E449" t="s">
        <v>16</v>
      </c>
      <c r="F449">
        <v>6.5</v>
      </c>
      <c r="G449" t="s">
        <v>97</v>
      </c>
      <c r="O449" t="str">
        <f>IFERROR(AVERAGEIF(H449:N449,"&gt;0"),"")</f>
        <v/>
      </c>
      <c r="R449">
        <f>IF(H449=0,0,(H449-$P449))</f>
        <v>0</v>
      </c>
      <c r="S449">
        <f>IF(I449=0,0,(I449-$P449))</f>
        <v>0</v>
      </c>
      <c r="T449">
        <f>IF(J449=0,0,(J449-$P449))</f>
        <v>0</v>
      </c>
      <c r="U449">
        <f>IF(K449=0,0,(K449-$P449))</f>
        <v>0</v>
      </c>
      <c r="V449">
        <f>IF(L449=0,0,(L449-$P449))</f>
        <v>0</v>
      </c>
      <c r="W449">
        <f>IF(M449=0,0,(M449-$P449))</f>
        <v>0</v>
      </c>
      <c r="X449">
        <f>IF(N449=0,0,(N449-$P449))</f>
        <v>0</v>
      </c>
      <c r="Y449">
        <f>IFERROR(IF(O449=0,0,(O449-$P449)),0)</f>
        <v>0</v>
      </c>
      <c r="AA449">
        <f t="shared" si="110"/>
        <v>0</v>
      </c>
      <c r="AB449">
        <f t="shared" si="119"/>
        <v>0</v>
      </c>
      <c r="AC449">
        <f t="shared" si="120"/>
        <v>0</v>
      </c>
      <c r="AD449">
        <f t="shared" si="121"/>
        <v>0</v>
      </c>
      <c r="AE449">
        <f t="shared" si="122"/>
        <v>0</v>
      </c>
      <c r="AF449">
        <f t="shared" si="123"/>
        <v>0</v>
      </c>
      <c r="AG449">
        <f t="shared" si="124"/>
        <v>0</v>
      </c>
      <c r="AH449">
        <f t="shared" si="125"/>
        <v>0</v>
      </c>
      <c r="AJ449" s="4" t="e">
        <f t="shared" si="111"/>
        <v>#DIV/0!</v>
      </c>
      <c r="AK449" s="4" t="e">
        <f t="shared" si="112"/>
        <v>#DIV/0!</v>
      </c>
      <c r="AL449" s="4" t="e">
        <f t="shared" si="113"/>
        <v>#DIV/0!</v>
      </c>
      <c r="AM449" s="4" t="e">
        <f t="shared" si="114"/>
        <v>#DIV/0!</v>
      </c>
      <c r="AN449" s="4" t="e">
        <f t="shared" si="115"/>
        <v>#DIV/0!</v>
      </c>
      <c r="AO449" s="4" t="e">
        <f t="shared" si="116"/>
        <v>#DIV/0!</v>
      </c>
      <c r="AP449" s="4" t="e">
        <f t="shared" si="117"/>
        <v>#DIV/0!</v>
      </c>
      <c r="AQ449" s="4" t="e">
        <f t="shared" si="118"/>
        <v>#DIV/0!</v>
      </c>
    </row>
    <row r="450" spans="1:43">
      <c r="A450">
        <v>448</v>
      </c>
      <c r="B450" t="s">
        <v>505</v>
      </c>
      <c r="C450" t="s">
        <v>214</v>
      </c>
      <c r="D450">
        <v>2300</v>
      </c>
      <c r="E450" t="s">
        <v>34</v>
      </c>
      <c r="F450">
        <v>9.75</v>
      </c>
      <c r="G450" t="s">
        <v>121</v>
      </c>
      <c r="O450" t="str">
        <f>IFERROR(AVERAGEIF(H450:N450,"&gt;0"),"")</f>
        <v/>
      </c>
      <c r="R450">
        <f>IF(H450=0,0,(H450-$P450))</f>
        <v>0</v>
      </c>
      <c r="S450">
        <f>IF(I450=0,0,(I450-$P450))</f>
        <v>0</v>
      </c>
      <c r="T450">
        <f>IF(J450=0,0,(J450-$P450))</f>
        <v>0</v>
      </c>
      <c r="U450">
        <f>IF(K450=0,0,(K450-$P450))</f>
        <v>0</v>
      </c>
      <c r="V450">
        <f>IF(L450=0,0,(L450-$P450))</f>
        <v>0</v>
      </c>
      <c r="W450">
        <f>IF(M450=0,0,(M450-$P450))</f>
        <v>0</v>
      </c>
      <c r="X450">
        <f>IF(N450=0,0,(N450-$P450))</f>
        <v>0</v>
      </c>
      <c r="Y450">
        <f>IFERROR(IF(O450=0,0,(O450-$P450)),0)</f>
        <v>0</v>
      </c>
      <c r="AA450">
        <f t="shared" ref="AA450:AA451" si="126">ABS(R450)</f>
        <v>0</v>
      </c>
      <c r="AB450">
        <f t="shared" si="119"/>
        <v>0</v>
      </c>
      <c r="AC450">
        <f t="shared" si="120"/>
        <v>0</v>
      </c>
      <c r="AD450">
        <f t="shared" si="121"/>
        <v>0</v>
      </c>
      <c r="AE450">
        <f t="shared" si="122"/>
        <v>0</v>
      </c>
      <c r="AF450">
        <f t="shared" si="123"/>
        <v>0</v>
      </c>
      <c r="AG450">
        <f t="shared" si="124"/>
        <v>0</v>
      </c>
      <c r="AH450">
        <f t="shared" si="125"/>
        <v>0</v>
      </c>
      <c r="AJ450" s="4" t="e">
        <f t="shared" si="111"/>
        <v>#DIV/0!</v>
      </c>
      <c r="AK450" s="4" t="e">
        <f t="shared" si="112"/>
        <v>#DIV/0!</v>
      </c>
      <c r="AL450" s="4" t="e">
        <f t="shared" si="113"/>
        <v>#DIV/0!</v>
      </c>
      <c r="AM450" s="4" t="e">
        <f t="shared" si="114"/>
        <v>#DIV/0!</v>
      </c>
      <c r="AN450" s="4" t="e">
        <f t="shared" si="115"/>
        <v>#DIV/0!</v>
      </c>
      <c r="AO450" s="4" t="e">
        <f t="shared" si="116"/>
        <v>#DIV/0!</v>
      </c>
      <c r="AP450" s="4" t="e">
        <f t="shared" si="117"/>
        <v>#DIV/0!</v>
      </c>
      <c r="AQ450" s="4" t="e">
        <f t="shared" si="118"/>
        <v>#DIV/0!</v>
      </c>
    </row>
    <row r="451" spans="1:43">
      <c r="A451">
        <v>449</v>
      </c>
      <c r="B451" t="s">
        <v>506</v>
      </c>
      <c r="C451" t="s">
        <v>214</v>
      </c>
      <c r="D451">
        <v>2200</v>
      </c>
      <c r="E451" t="s">
        <v>52</v>
      </c>
      <c r="F451">
        <v>4.75</v>
      </c>
      <c r="G451" t="s">
        <v>53</v>
      </c>
      <c r="O451" t="str">
        <f>IFERROR(AVERAGEIF(H451:N451,"&gt;0"),"")</f>
        <v/>
      </c>
      <c r="R451">
        <f>IF(H451=0,0,(H451-$P451))</f>
        <v>0</v>
      </c>
      <c r="S451">
        <f>IF(I451=0,0,(I451-$P451))</f>
        <v>0</v>
      </c>
      <c r="T451">
        <f>IF(J451=0,0,(J451-$P451))</f>
        <v>0</v>
      </c>
      <c r="U451">
        <f>IF(K451=0,0,(K451-$P451))</f>
        <v>0</v>
      </c>
      <c r="V451">
        <f>IF(L451=0,0,(L451-$P451))</f>
        <v>0</v>
      </c>
      <c r="W451">
        <f>IF(M451=0,0,(M451-$P451))</f>
        <v>0</v>
      </c>
      <c r="X451">
        <f>IF(N451=0,0,(N451-$P451))</f>
        <v>0</v>
      </c>
      <c r="Y451">
        <f>IFERROR(IF(O451=0,0,(O451-$P451)),0)</f>
        <v>0</v>
      </c>
      <c r="AA451">
        <f>ABS(R451)</f>
        <v>0</v>
      </c>
      <c r="AB451">
        <f t="shared" si="119"/>
        <v>0</v>
      </c>
      <c r="AC451">
        <f t="shared" si="120"/>
        <v>0</v>
      </c>
      <c r="AD451">
        <f t="shared" si="121"/>
        <v>0</v>
      </c>
      <c r="AE451">
        <f t="shared" si="122"/>
        <v>0</v>
      </c>
      <c r="AF451">
        <f t="shared" si="123"/>
        <v>0</v>
      </c>
      <c r="AG451">
        <f t="shared" si="124"/>
        <v>0</v>
      </c>
      <c r="AH451">
        <f t="shared" si="125"/>
        <v>0</v>
      </c>
      <c r="AJ451" s="4" t="e">
        <f t="shared" ref="AJ451" si="127">R451/$P451</f>
        <v>#DIV/0!</v>
      </c>
      <c r="AK451" s="4" t="e">
        <f t="shared" ref="AK451" si="128">S451/$P451</f>
        <v>#DIV/0!</v>
      </c>
      <c r="AL451" s="4" t="e">
        <f t="shared" ref="AL451" si="129">T451/$P451</f>
        <v>#DIV/0!</v>
      </c>
      <c r="AM451" s="4" t="e">
        <f t="shared" ref="AM451" si="130">U451/$P451</f>
        <v>#DIV/0!</v>
      </c>
      <c r="AN451" s="4" t="e">
        <f t="shared" ref="AN451" si="131">V451/$P451</f>
        <v>#DIV/0!</v>
      </c>
      <c r="AO451" s="4" t="e">
        <f t="shared" ref="AO451" si="132">W451/$P451</f>
        <v>#DIV/0!</v>
      </c>
      <c r="AP451" s="4" t="e">
        <f t="shared" ref="AP451" si="133">X451/$P451</f>
        <v>#DIV/0!</v>
      </c>
      <c r="AQ451" s="4" t="e">
        <f t="shared" ref="AQ451" si="134">Y451/$P451</f>
        <v>#DIV/0!</v>
      </c>
    </row>
  </sheetData>
  <sortState ref="A2:P451">
    <sortCondition descending="1" ref="P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finalscore-week5-2.csv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2015-10-13T23:33:23Z</dcterms:created>
  <dcterms:modified xsi:type="dcterms:W3CDTF">2015-10-14T00:25:39Z</dcterms:modified>
</cp:coreProperties>
</file>