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600" yWindow="460" windowWidth="19580" windowHeight="15540" tabRatio="500"/>
  </bookViews>
  <sheets>
    <sheet name="Line-ups" sheetId="2" r:id="rId1"/>
    <sheet name="aggregate-week7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N23" i="2"/>
  <c r="E22" i="2"/>
  <c r="F22" i="2"/>
  <c r="G22" i="2"/>
  <c r="H22" i="2"/>
  <c r="I22" i="2"/>
  <c r="J22" i="2"/>
  <c r="K22" i="2"/>
  <c r="N22" i="2"/>
  <c r="E21" i="2"/>
  <c r="F21" i="2"/>
  <c r="G21" i="2"/>
  <c r="H21" i="2"/>
  <c r="I21" i="2"/>
  <c r="J21" i="2"/>
  <c r="K21" i="2"/>
  <c r="N21" i="2"/>
  <c r="E20" i="2"/>
  <c r="F20" i="2"/>
  <c r="G20" i="2"/>
  <c r="H20" i="2"/>
  <c r="I20" i="2"/>
  <c r="J20" i="2"/>
  <c r="K20" i="2"/>
  <c r="N20" i="2"/>
  <c r="E19" i="2"/>
  <c r="F19" i="2"/>
  <c r="G19" i="2"/>
  <c r="H19" i="2"/>
  <c r="I19" i="2"/>
  <c r="J19" i="2"/>
  <c r="K19" i="2"/>
  <c r="N19" i="2"/>
  <c r="E18" i="2"/>
  <c r="F18" i="2"/>
  <c r="G18" i="2"/>
  <c r="H18" i="2"/>
  <c r="I18" i="2"/>
  <c r="J18" i="2"/>
  <c r="K18" i="2"/>
  <c r="N18" i="2"/>
  <c r="E17" i="2"/>
  <c r="F17" i="2"/>
  <c r="G17" i="2"/>
  <c r="H17" i="2"/>
  <c r="I17" i="2"/>
  <c r="J17" i="2"/>
  <c r="K17" i="2"/>
  <c r="N17" i="2"/>
  <c r="E16" i="2"/>
  <c r="F16" i="2"/>
  <c r="G16" i="2"/>
  <c r="H16" i="2"/>
  <c r="I16" i="2"/>
  <c r="J16" i="2"/>
  <c r="K16" i="2"/>
  <c r="N16" i="2"/>
  <c r="E15" i="2"/>
  <c r="F15" i="2"/>
  <c r="G15" i="2"/>
  <c r="H15" i="2"/>
  <c r="I15" i="2"/>
  <c r="J15" i="2"/>
  <c r="K15" i="2"/>
  <c r="N15" i="2"/>
  <c r="E11" i="2"/>
  <c r="F11" i="2"/>
  <c r="G11" i="2"/>
  <c r="H11" i="2"/>
  <c r="I11" i="2"/>
  <c r="J11" i="2"/>
  <c r="K11" i="2"/>
  <c r="N11" i="2"/>
  <c r="E10" i="2"/>
  <c r="F10" i="2"/>
  <c r="G10" i="2"/>
  <c r="H10" i="2"/>
  <c r="I10" i="2"/>
  <c r="J10" i="2"/>
  <c r="K10" i="2"/>
  <c r="N10" i="2"/>
  <c r="E9" i="2"/>
  <c r="F9" i="2"/>
  <c r="G9" i="2"/>
  <c r="H9" i="2"/>
  <c r="I9" i="2"/>
  <c r="J9" i="2"/>
  <c r="K9" i="2"/>
  <c r="N9" i="2"/>
  <c r="E8" i="2"/>
  <c r="F8" i="2"/>
  <c r="G8" i="2"/>
  <c r="H8" i="2"/>
  <c r="I8" i="2"/>
  <c r="J8" i="2"/>
  <c r="K8" i="2"/>
  <c r="N8" i="2"/>
  <c r="E7" i="2"/>
  <c r="F7" i="2"/>
  <c r="G7" i="2"/>
  <c r="H7" i="2"/>
  <c r="I7" i="2"/>
  <c r="J7" i="2"/>
  <c r="K7" i="2"/>
  <c r="N7" i="2"/>
  <c r="E6" i="2"/>
  <c r="F6" i="2"/>
  <c r="G6" i="2"/>
  <c r="H6" i="2"/>
  <c r="I6" i="2"/>
  <c r="J6" i="2"/>
  <c r="K6" i="2"/>
  <c r="N6" i="2"/>
  <c r="E5" i="2"/>
  <c r="F5" i="2"/>
  <c r="G5" i="2"/>
  <c r="H5" i="2"/>
  <c r="I5" i="2"/>
  <c r="J5" i="2"/>
  <c r="K5" i="2"/>
  <c r="N5" i="2"/>
  <c r="E3" i="2"/>
  <c r="F3" i="2"/>
  <c r="G3" i="2"/>
  <c r="H3" i="2"/>
  <c r="I3" i="2"/>
  <c r="J3" i="2"/>
  <c r="K3" i="2"/>
  <c r="N3" i="2"/>
  <c r="E4" i="2"/>
  <c r="F4" i="2"/>
  <c r="G4" i="2"/>
  <c r="H4" i="2"/>
  <c r="I4" i="2"/>
  <c r="J4" i="2"/>
  <c r="K4" i="2"/>
  <c r="N4" i="2"/>
  <c r="C23" i="2"/>
  <c r="C22" i="2"/>
  <c r="C21" i="2"/>
  <c r="C20" i="2"/>
  <c r="C19" i="2"/>
  <c r="C18" i="2"/>
  <c r="C17" i="2"/>
  <c r="C16" i="2"/>
  <c r="C15" i="2"/>
  <c r="C4" i="2"/>
  <c r="C5" i="2"/>
  <c r="C6" i="2"/>
  <c r="C7" i="2"/>
  <c r="C8" i="2"/>
  <c r="C9" i="2"/>
  <c r="C10" i="2"/>
  <c r="C11" i="2"/>
  <c r="C3" i="2"/>
  <c r="D3" i="2"/>
  <c r="Q24" i="2"/>
  <c r="L15" i="2"/>
  <c r="L16" i="2"/>
  <c r="L17" i="2"/>
  <c r="L18" i="2"/>
  <c r="L19" i="2"/>
  <c r="L20" i="2"/>
  <c r="L21" i="2"/>
  <c r="L22" i="2"/>
  <c r="L23" i="2"/>
  <c r="L24" i="2"/>
  <c r="O24" i="2"/>
  <c r="M15" i="2"/>
  <c r="N24" i="2"/>
  <c r="M16" i="2"/>
  <c r="M17" i="2"/>
  <c r="M18" i="2"/>
  <c r="M19" i="2"/>
  <c r="M20" i="2"/>
  <c r="M21" i="2"/>
  <c r="M22" i="2"/>
  <c r="M23" i="2"/>
  <c r="M24" i="2"/>
  <c r="K24" i="2"/>
  <c r="J24" i="2"/>
  <c r="I24" i="2"/>
  <c r="H24" i="2"/>
  <c r="G24" i="2"/>
  <c r="F24" i="2"/>
  <c r="E24" i="2"/>
  <c r="D15" i="2"/>
  <c r="D16" i="2"/>
  <c r="D17" i="2"/>
  <c r="D18" i="2"/>
  <c r="D19" i="2"/>
  <c r="D20" i="2"/>
  <c r="D21" i="2"/>
  <c r="D22" i="2"/>
  <c r="D23" i="2"/>
  <c r="D24" i="2"/>
  <c r="Q23" i="2"/>
  <c r="O23" i="2"/>
  <c r="Q22" i="2"/>
  <c r="O22" i="2"/>
  <c r="Q21" i="2"/>
  <c r="O21" i="2"/>
  <c r="Q20" i="2"/>
  <c r="O20" i="2"/>
  <c r="Q19" i="2"/>
  <c r="O19" i="2"/>
  <c r="Q18" i="2"/>
  <c r="O18" i="2"/>
  <c r="Q17" i="2"/>
  <c r="O17" i="2"/>
  <c r="Q16" i="2"/>
  <c r="O16" i="2"/>
  <c r="Q15" i="2"/>
  <c r="O15" i="2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4" i="2"/>
  <c r="L5" i="2"/>
  <c r="L6" i="2"/>
  <c r="L7" i="2"/>
  <c r="L8" i="2"/>
  <c r="L9" i="2"/>
  <c r="L10" i="2"/>
  <c r="L11" i="2"/>
  <c r="L3" i="2"/>
  <c r="D11" i="2"/>
  <c r="D4" i="2"/>
  <c r="D5" i="2"/>
  <c r="D6" i="2"/>
  <c r="D7" i="2"/>
  <c r="D8" i="2"/>
  <c r="D9" i="2"/>
  <c r="D10" i="2"/>
  <c r="Q12" i="2"/>
  <c r="L12" i="2"/>
  <c r="O12" i="2"/>
  <c r="M3" i="2"/>
  <c r="N12" i="2"/>
  <c r="M4" i="2"/>
  <c r="M5" i="2"/>
  <c r="M6" i="2"/>
  <c r="M7" i="2"/>
  <c r="M8" i="2"/>
  <c r="M9" i="2"/>
  <c r="M10" i="2"/>
  <c r="M11" i="2"/>
  <c r="M12" i="2"/>
  <c r="K12" i="2"/>
  <c r="J12" i="2"/>
  <c r="I12" i="2"/>
  <c r="H12" i="2"/>
  <c r="G12" i="2"/>
  <c r="F12" i="2"/>
  <c r="E12" i="2"/>
  <c r="D12" i="2"/>
  <c r="Q11" i="2"/>
  <c r="O11" i="2"/>
  <c r="Q10" i="2"/>
  <c r="O10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</calcChain>
</file>

<file path=xl/sharedStrings.xml><?xml version="1.0" encoding="utf-8"?>
<sst xmlns="http://schemas.openxmlformats.org/spreadsheetml/2006/main" count="2002" uniqueCount="556">
  <si>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</si>
  <si>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</si>
  <si>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</si>
  <si>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</si>
  <si>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</si>
  <si>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</si>
  <si>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</si>
  <si>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</si>
  <si>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</si>
  <si>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</si>
  <si>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</si>
  <si>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</si>
  <si>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</si>
  <si>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Julio Jones</t>
  </si>
  <si>
    <t>WR</t>
  </si>
  <si>
    <t>Atl@Ten 01:00PM ET</t>
  </si>
  <si>
    <t>Atl</t>
  </si>
  <si>
    <t>Odell Beckham Jr.</t>
  </si>
  <si>
    <t>Dal@NYG 04:25PM ET</t>
  </si>
  <si>
    <t>NYG</t>
  </si>
  <si>
    <t>DeAndre Hopkins</t>
  </si>
  <si>
    <t>Hou@Mia 01:00PM ET</t>
  </si>
  <si>
    <t>Hou</t>
  </si>
  <si>
    <t>Tom Brady</t>
  </si>
  <si>
    <t>QB</t>
  </si>
  <si>
    <t>NYJ@NE 01:00PM ET</t>
  </si>
  <si>
    <t>NE</t>
  </si>
  <si>
    <t>Le'Veon Bell</t>
  </si>
  <si>
    <t>RB</t>
  </si>
  <si>
    <t>Pit@KC 01:00PM ET</t>
  </si>
  <si>
    <t>Pit</t>
  </si>
  <si>
    <t>Julian Edelman</t>
  </si>
  <si>
    <t>Rob Gronkowski</t>
  </si>
  <si>
    <t>TE</t>
  </si>
  <si>
    <t>Dez Bryant</t>
  </si>
  <si>
    <t>Dal</t>
  </si>
  <si>
    <t>Antonio Brown</t>
  </si>
  <si>
    <t>Devonta Freeman</t>
  </si>
  <si>
    <t>Brandon Marshall</t>
  </si>
  <si>
    <t>NYJ</t>
  </si>
  <si>
    <t>Calvin Johnson</t>
  </si>
  <si>
    <t>Min@Det 01:00PM ET</t>
  </si>
  <si>
    <t>Det</t>
  </si>
  <si>
    <t>Keenan Allen</t>
  </si>
  <si>
    <t>Oak@SD 04:05PM ET</t>
  </si>
  <si>
    <t>SD</t>
  </si>
  <si>
    <t>Adrian Peterson</t>
  </si>
  <si>
    <t>Min</t>
  </si>
  <si>
    <t>Andrew Luck</t>
  </si>
  <si>
    <t>NO@Ind 01:00PM ET</t>
  </si>
  <si>
    <t>Ind</t>
  </si>
  <si>
    <t>Arian Foster</t>
  </si>
  <si>
    <t>Larry Fitzgerald</t>
  </si>
  <si>
    <t>Bal@Ari 08:30PM ET</t>
  </si>
  <si>
    <t>Ari</t>
  </si>
  <si>
    <t>Matt Ryan</t>
  </si>
  <si>
    <t>Drew Brees</t>
  </si>
  <si>
    <t>NO</t>
  </si>
  <si>
    <t>Marshawn Lynch</t>
  </si>
  <si>
    <t>Sea@SF 08:25PM ET</t>
  </si>
  <si>
    <t>Sea</t>
  </si>
  <si>
    <t>Eli Manning</t>
  </si>
  <si>
    <t>Ben Roethlisberger</t>
  </si>
  <si>
    <t>Carson Palmer</t>
  </si>
  <si>
    <t>Cam Newton</t>
  </si>
  <si>
    <t>Phi@Car 08:30PM ET</t>
  </si>
  <si>
    <t>Car</t>
  </si>
  <si>
    <t>Philip Rivers</t>
  </si>
  <si>
    <t>Russell Wilson</t>
  </si>
  <si>
    <t>T.Y. Hilton</t>
  </si>
  <si>
    <t>Dion Lewis</t>
  </si>
  <si>
    <t>Amari Cooper</t>
  </si>
  <si>
    <t>Oak</t>
  </si>
  <si>
    <t>DeMarco Murray</t>
  </si>
  <si>
    <t>Phi</t>
  </si>
  <si>
    <t>Jeremy Maclin</t>
  </si>
  <si>
    <t>KC</t>
  </si>
  <si>
    <t>Jordan Matthews</t>
  </si>
  <si>
    <t>Mike Evans</t>
  </si>
  <si>
    <t>TB@Was 01:00PM ET</t>
  </si>
  <si>
    <t>TB</t>
  </si>
  <si>
    <t>Allen Robinson</t>
  </si>
  <si>
    <t>Buf@Jax 09:30AM ET</t>
  </si>
  <si>
    <t>Jax</t>
  </si>
  <si>
    <t>Mark Ingram</t>
  </si>
  <si>
    <t>Steve Smith Sr.</t>
  </si>
  <si>
    <t>Bal</t>
  </si>
  <si>
    <t>Jarvis Landry</t>
  </si>
  <si>
    <t>Mia</t>
  </si>
  <si>
    <t>Greg Olsen</t>
  </si>
  <si>
    <t>Justin Forsett</t>
  </si>
  <si>
    <t>Sam Bradford</t>
  </si>
  <si>
    <t>Latavius Murray</t>
  </si>
  <si>
    <t>Chris Ivory</t>
  </si>
  <si>
    <t>Joe Flacco</t>
  </si>
  <si>
    <t>DeSean Jackson</t>
  </si>
  <si>
    <t>Was</t>
  </si>
  <si>
    <t>Matthew Stafford</t>
  </si>
  <si>
    <t>Ryan Tannehill</t>
  </si>
  <si>
    <t>LeSean McCoy</t>
  </si>
  <si>
    <t>Buf</t>
  </si>
  <si>
    <t>John Brown</t>
  </si>
  <si>
    <t>Joseph Randle</t>
  </si>
  <si>
    <t>Brandin Cooks</t>
  </si>
  <si>
    <t>Jimmy Graham</t>
  </si>
  <si>
    <t>Travis Benjamin</t>
  </si>
  <si>
    <t>Cle@StL 01:00PM ET</t>
  </si>
  <si>
    <t>Cle</t>
  </si>
  <si>
    <t>Blake Bortles</t>
  </si>
  <si>
    <t>Marcus Mariota</t>
  </si>
  <si>
    <t>Ten</t>
  </si>
  <si>
    <t>Vincent Jackson</t>
  </si>
  <si>
    <t>Brian Hoyer</t>
  </si>
  <si>
    <t>Eric Decker</t>
  </si>
  <si>
    <t>Tyrod Taylor</t>
  </si>
  <si>
    <t>Derek Carr</t>
  </si>
  <si>
    <t>Allen Hurns</t>
  </si>
  <si>
    <t>Josh McCown</t>
  </si>
  <si>
    <t>Ryan Fitzpatrick</t>
  </si>
  <si>
    <t>Golden Tate</t>
  </si>
  <si>
    <t>Kendall Wright</t>
  </si>
  <si>
    <t>Sammy Watkins</t>
  </si>
  <si>
    <t>Donte Moncrief</t>
  </si>
  <si>
    <t>Alex Smith</t>
  </si>
  <si>
    <t>Nick Foles</t>
  </si>
  <si>
    <t>StL</t>
  </si>
  <si>
    <t>Landry Jones</t>
  </si>
  <si>
    <t>EJ Manuel</t>
  </si>
  <si>
    <t>Teddy Bridgewater</t>
  </si>
  <si>
    <t>Jameis Winston</t>
  </si>
  <si>
    <t>Matt Hasselbeck</t>
  </si>
  <si>
    <t>Mike Vick</t>
  </si>
  <si>
    <t>Matt Cassel</t>
  </si>
  <si>
    <t>Charlie Whitehurst</t>
  </si>
  <si>
    <t>Tarvaris Jackson</t>
  </si>
  <si>
    <t>Derek Anderson</t>
  </si>
  <si>
    <t>Dan Orlovsky</t>
  </si>
  <si>
    <t>Kellen Clemens</t>
  </si>
  <si>
    <t>Shaun Hill</t>
  </si>
  <si>
    <t>Matt Moore</t>
  </si>
  <si>
    <t>Drew Stanton</t>
  </si>
  <si>
    <t>Antonio Gates</t>
  </si>
  <si>
    <t>Matt Schaub</t>
  </si>
  <si>
    <t>Luke McCown</t>
  </si>
  <si>
    <t>Chad Henne</t>
  </si>
  <si>
    <t>Josh Johnson</t>
  </si>
  <si>
    <t>Joe Webb</t>
  </si>
  <si>
    <t>Mark Sanchez</t>
  </si>
  <si>
    <t>Chase Daniel</t>
  </si>
  <si>
    <t>Colt McCoy</t>
  </si>
  <si>
    <t>Colin Kaepernick</t>
  </si>
  <si>
    <t>SF</t>
  </si>
  <si>
    <t>Thaddeus Lewis</t>
  </si>
  <si>
    <t>Case Keenum</t>
  </si>
  <si>
    <t>Ryan Mallett</t>
  </si>
  <si>
    <t>Kellen Moore</t>
  </si>
  <si>
    <t>Brandon Weeden</t>
  </si>
  <si>
    <t>Pierre Garcon</t>
  </si>
  <si>
    <t>Austin Davis</t>
  </si>
  <si>
    <t>Kirk Cousins</t>
  </si>
  <si>
    <t>Robert Griffin III</t>
  </si>
  <si>
    <t>Blaine Gabbert</t>
  </si>
  <si>
    <t>Sean Renfree</t>
  </si>
  <si>
    <t>Mike Glennon</t>
  </si>
  <si>
    <t>Ryan Nassib</t>
  </si>
  <si>
    <t>Ryan Griffin</t>
  </si>
  <si>
    <t>Matt McGloin</t>
  </si>
  <si>
    <t>Matt Barkley</t>
  </si>
  <si>
    <t>Zach Mettenberger</t>
  </si>
  <si>
    <t>Aaron Murray</t>
  </si>
  <si>
    <t>Bryce Petty</t>
  </si>
  <si>
    <t>Geno Smith</t>
  </si>
  <si>
    <t>Garrett Grayson</t>
  </si>
  <si>
    <t>Jimmy Garoppolo</t>
  </si>
  <si>
    <t>Sean Mannion</t>
  </si>
  <si>
    <t>Johnny Manziel</t>
  </si>
  <si>
    <t>Taylor Heinicke</t>
  </si>
  <si>
    <t>Todd Gurley</t>
  </si>
  <si>
    <t>Frank Gore</t>
  </si>
  <si>
    <t>Gary Barnidge</t>
  </si>
  <si>
    <t>Doug Martin</t>
  </si>
  <si>
    <t>Travis Kelce</t>
  </si>
  <si>
    <t>Jason Witten</t>
  </si>
  <si>
    <t>LeGarrette Blount</t>
  </si>
  <si>
    <t>Thomas Rawls</t>
  </si>
  <si>
    <t>Martavis Bryant</t>
  </si>
  <si>
    <t>Danny Woodhead</t>
  </si>
  <si>
    <t>Lamar Miller</t>
  </si>
  <si>
    <t>Carlos Hyde</t>
  </si>
  <si>
    <t>Anquan Boldin</t>
  </si>
  <si>
    <t>Victor Cruz</t>
  </si>
  <si>
    <t>Tavon Austin</t>
  </si>
  <si>
    <t>Julius Thomas</t>
  </si>
  <si>
    <t>T.J. Yeldon</t>
  </si>
  <si>
    <t>Kamar Aiken</t>
  </si>
  <si>
    <t>Rueben Randle</t>
  </si>
  <si>
    <t>Breshad Perriman</t>
  </si>
  <si>
    <t>Andre Johnson</t>
  </si>
  <si>
    <t>Chris Johnson</t>
  </si>
  <si>
    <t>Michael Crabtree</t>
  </si>
  <si>
    <t>Charles Clay</t>
  </si>
  <si>
    <t>Shane Vereen</t>
  </si>
  <si>
    <t>Andre Ellington</t>
  </si>
  <si>
    <t>Rishard Matthews</t>
  </si>
  <si>
    <t>Willie Snead</t>
  </si>
  <si>
    <t>Mike Wallace</t>
  </si>
  <si>
    <t>Leonard Hankerson</t>
  </si>
  <si>
    <t>Torrey Smith</t>
  </si>
  <si>
    <t>Terrance Williams</t>
  </si>
  <si>
    <t>Jordan Reed</t>
  </si>
  <si>
    <t>Melvin Gordon</t>
  </si>
  <si>
    <t>Duke Johnson Jr.</t>
  </si>
  <si>
    <t>Stefon Diggs</t>
  </si>
  <si>
    <t>Charcandrick West</t>
  </si>
  <si>
    <t>Doug Baldwin</t>
  </si>
  <si>
    <t>Rashad Jennings</t>
  </si>
  <si>
    <t>Jonathan Stewart</t>
  </si>
  <si>
    <t>Knile Davis</t>
  </si>
  <si>
    <t>Ameer Abdullah</t>
  </si>
  <si>
    <t>Karlos Williams</t>
  </si>
  <si>
    <t>Delanie Walker</t>
  </si>
  <si>
    <t xml:space="preserve">Seahawks </t>
  </si>
  <si>
    <t>DST</t>
  </si>
  <si>
    <t>Darren Sproles</t>
  </si>
  <si>
    <t>Isaiah Crowell</t>
  </si>
  <si>
    <t>Percy Harvin</t>
  </si>
  <si>
    <t>Kenny Britt</t>
  </si>
  <si>
    <t>Jamison Crowder</t>
  </si>
  <si>
    <t xml:space="preserve">Cardinals </t>
  </si>
  <si>
    <t>Roddy White</t>
  </si>
  <si>
    <t>Malcom Floyd</t>
  </si>
  <si>
    <t>Jermaine Kearse</t>
  </si>
  <si>
    <t>Charles Sims</t>
  </si>
  <si>
    <t>Tre Mason</t>
  </si>
  <si>
    <t>Tevin Coleman</t>
  </si>
  <si>
    <t>Lance Moore</t>
  </si>
  <si>
    <t>Reggie Bush</t>
  </si>
  <si>
    <t>Danny Amendola</t>
  </si>
  <si>
    <t>Stevie Johnson</t>
  </si>
  <si>
    <t>David Johnson</t>
  </si>
  <si>
    <t>Javorius Allen</t>
  </si>
  <si>
    <t>Nelson Agholor</t>
  </si>
  <si>
    <t>Marques Colston</t>
  </si>
  <si>
    <t>Theo Riddick</t>
  </si>
  <si>
    <t>Cecil Shorts III</t>
  </si>
  <si>
    <t>Bishop Sankey</t>
  </si>
  <si>
    <t xml:space="preserve">Falcons </t>
  </si>
  <si>
    <t>Benjamin Watson</t>
  </si>
  <si>
    <t>Ted Ginn Jr.</t>
  </si>
  <si>
    <t>Dwayne Harris</t>
  </si>
  <si>
    <t>C.J. Spiller</t>
  </si>
  <si>
    <t>Alfred Morris</t>
  </si>
  <si>
    <t>Jordan Cameron</t>
  </si>
  <si>
    <t>Larry Donnell</t>
  </si>
  <si>
    <t>Bilal Powell</t>
  </si>
  <si>
    <t>Benny Cunningham</t>
  </si>
  <si>
    <t>Chris Thompson</t>
  </si>
  <si>
    <t>Alfred Blue</t>
  </si>
  <si>
    <t>Robert Woods</t>
  </si>
  <si>
    <t>Antonio Andrews</t>
  </si>
  <si>
    <t>Chris Hogan</t>
  </si>
  <si>
    <t xml:space="preserve">Patriots </t>
  </si>
  <si>
    <t>DeAngelo Williams</t>
  </si>
  <si>
    <t>Toby Gerhart</t>
  </si>
  <si>
    <t>Dexter McCluster</t>
  </si>
  <si>
    <t>Ryan Mathews</t>
  </si>
  <si>
    <t>Michael Floyd</t>
  </si>
  <si>
    <t>Cole Beasley</t>
  </si>
  <si>
    <t>Zach Ertz</t>
  </si>
  <si>
    <t>Josh Huff</t>
  </si>
  <si>
    <t>Austin Seferian-Jenkins</t>
  </si>
  <si>
    <t>Tyler Lockett</t>
  </si>
  <si>
    <t>Dorial Green-Beckham</t>
  </si>
  <si>
    <t>Matt Jones</t>
  </si>
  <si>
    <t>Seth Roberts</t>
  </si>
  <si>
    <t xml:space="preserve">Bills </t>
  </si>
  <si>
    <t xml:space="preserve">Panthers </t>
  </si>
  <si>
    <t>Darrius Heyward-Bey</t>
  </si>
  <si>
    <t>Darren McFadden</t>
  </si>
  <si>
    <t>Kyle Rudolph</t>
  </si>
  <si>
    <t>Joique Bell</t>
  </si>
  <si>
    <t xml:space="preserve">Vikings </t>
  </si>
  <si>
    <t xml:space="preserve">Ravens </t>
  </si>
  <si>
    <t>Greg Jennings</t>
  </si>
  <si>
    <t>Jason Avant</t>
  </si>
  <si>
    <t>Vernon Davis</t>
  </si>
  <si>
    <t>Miles Austin</t>
  </si>
  <si>
    <t>Nate Washington</t>
  </si>
  <si>
    <t>Dwayne Bowe</t>
  </si>
  <si>
    <t>Tyler Clutts</t>
  </si>
  <si>
    <t>Harry Douglas</t>
  </si>
  <si>
    <t>Eric Weems</t>
  </si>
  <si>
    <t>Matthew Slater</t>
  </si>
  <si>
    <t>Jerricho Cotchery</t>
  </si>
  <si>
    <t>Jerome Felton</t>
  </si>
  <si>
    <t>Ahmad Bradshaw</t>
  </si>
  <si>
    <t>Mike Tolbert</t>
  </si>
  <si>
    <t>Andrew Hawkins</t>
  </si>
  <si>
    <t>Seyi Ajirotutu</t>
  </si>
  <si>
    <t>Marlon Moore</t>
  </si>
  <si>
    <t>Darrel Young</t>
  </si>
  <si>
    <t>Louis Murphy</t>
  </si>
  <si>
    <t>Brian Hartline</t>
  </si>
  <si>
    <t>Donald Brown</t>
  </si>
  <si>
    <t>Jorvorskie Lane</t>
  </si>
  <si>
    <t>Shaun Draughn</t>
  </si>
  <si>
    <t>Marcel Reece</t>
  </si>
  <si>
    <t>Bruce Miller</t>
  </si>
  <si>
    <t>Bryan Walters</t>
  </si>
  <si>
    <t>Andre Roberts</t>
  </si>
  <si>
    <t>Jacoby Jones</t>
  </si>
  <si>
    <t>Riley Cooper</t>
  </si>
  <si>
    <t>Fred Jackson</t>
  </si>
  <si>
    <t>Boobie Dixon</t>
  </si>
  <si>
    <t>Jeremy Ross</t>
  </si>
  <si>
    <t>Chase Reynolds</t>
  </si>
  <si>
    <t>Joseph Morgan</t>
  </si>
  <si>
    <t>Fozzy Whittaker</t>
  </si>
  <si>
    <t>Marcus Easley</t>
  </si>
  <si>
    <t>Matt Asiata</t>
  </si>
  <si>
    <t>Taiwan Jones</t>
  </si>
  <si>
    <t>Charles Johnson</t>
  </si>
  <si>
    <t>Brian Quick</t>
  </si>
  <si>
    <t>Daniel Herron</t>
  </si>
  <si>
    <t>Denarius Moore</t>
  </si>
  <si>
    <t>Dontrelle Inman</t>
  </si>
  <si>
    <t>Coby Fleener</t>
  </si>
  <si>
    <t>Jeremy Kerley</t>
  </si>
  <si>
    <t>Anthony Sherman</t>
  </si>
  <si>
    <t>Will Tukuafu</t>
  </si>
  <si>
    <t>Robert Turbin</t>
  </si>
  <si>
    <t>Will Johnson</t>
  </si>
  <si>
    <t>Bobby Rainey</t>
  </si>
  <si>
    <t>Roy Helu Jr.</t>
  </si>
  <si>
    <t>Patrick DiMarco</t>
  </si>
  <si>
    <t>Austin Johnson</t>
  </si>
  <si>
    <t>Chris Polk</t>
  </si>
  <si>
    <t>Jarryd Hayne</t>
  </si>
  <si>
    <t>Kenjon Barner</t>
  </si>
  <si>
    <t>Brice Butler</t>
  </si>
  <si>
    <t>Zach Line</t>
  </si>
  <si>
    <t>Chris Owusu</t>
  </si>
  <si>
    <t>Griff Whalen</t>
  </si>
  <si>
    <t>Brenton Bersin</t>
  </si>
  <si>
    <t>Jonathan Grimes</t>
  </si>
  <si>
    <t>Frankie Hammond Jr.</t>
  </si>
  <si>
    <t>Jaron Brown</t>
  </si>
  <si>
    <t>Chris Givens</t>
  </si>
  <si>
    <t>Keshawn Martin</t>
  </si>
  <si>
    <t>Myles White</t>
  </si>
  <si>
    <t>Jordan Todman</t>
  </si>
  <si>
    <t>Jarius Wright</t>
  </si>
  <si>
    <t>Brandon Bolden</t>
  </si>
  <si>
    <t>Jonas Gray</t>
  </si>
  <si>
    <t>Russell Shepard</t>
  </si>
  <si>
    <t>Zurlon Tipton</t>
  </si>
  <si>
    <t>Tommy Bohanon</t>
  </si>
  <si>
    <t>Ryan Grant</t>
  </si>
  <si>
    <t>Markus Wheaton</t>
  </si>
  <si>
    <t>Nikita Whitlock</t>
  </si>
  <si>
    <t>Kyle Juszczyk</t>
  </si>
  <si>
    <t>Stepfan Taylor</t>
  </si>
  <si>
    <t>Zac Stacy</t>
  </si>
  <si>
    <t>Tony Washington</t>
  </si>
  <si>
    <t>Branden Oliver</t>
  </si>
  <si>
    <t>Dri Archer</t>
  </si>
  <si>
    <t>Marquise Goodwin</t>
  </si>
  <si>
    <t>Brandon Wegher</t>
  </si>
  <si>
    <t>Kevin Norwood</t>
  </si>
  <si>
    <t>Ricardo Lockette</t>
  </si>
  <si>
    <t>Christine Michael</t>
  </si>
  <si>
    <t>Denard Robinson</t>
  </si>
  <si>
    <t>Nick Williams</t>
  </si>
  <si>
    <t>Devin Street</t>
  </si>
  <si>
    <t>Marlon Brown</t>
  </si>
  <si>
    <t>Chris Matthews</t>
  </si>
  <si>
    <t>Aaron Dobson</t>
  </si>
  <si>
    <t>Bernard Pierce</t>
  </si>
  <si>
    <t>Stedman Bailey</t>
  </si>
  <si>
    <t>Spencer Ware</t>
  </si>
  <si>
    <t>Quincy Enunwa</t>
  </si>
  <si>
    <t>Justin Hunter</t>
  </si>
  <si>
    <t>Kenny Stills</t>
  </si>
  <si>
    <t>Jay Prosch</t>
  </si>
  <si>
    <t>Jalston Fowler</t>
  </si>
  <si>
    <t>TJ Jones</t>
  </si>
  <si>
    <t>Orleans Darkwa</t>
  </si>
  <si>
    <t>Roosevelt Nix</t>
  </si>
  <si>
    <t>Rod Streater</t>
  </si>
  <si>
    <t>Marcus Murphy</t>
  </si>
  <si>
    <t>Andre Williams</t>
  </si>
  <si>
    <t>Rod Smith</t>
  </si>
  <si>
    <t>Walt Powell</t>
  </si>
  <si>
    <t>Malcolm Johnson</t>
  </si>
  <si>
    <t>James White</t>
  </si>
  <si>
    <t>Brandon Coleman</t>
  </si>
  <si>
    <t>Michael Burton</t>
  </si>
  <si>
    <t>Albert Wilson</t>
  </si>
  <si>
    <t>Corey Grant</t>
  </si>
  <si>
    <t>DeAndrew White</t>
  </si>
  <si>
    <t>Matt Hazel</t>
  </si>
  <si>
    <t>Keith Mumphery</t>
  </si>
  <si>
    <t>Justin Hardy</t>
  </si>
  <si>
    <t>J.J. Nelson</t>
  </si>
  <si>
    <t>Andre Holmes</t>
  </si>
  <si>
    <t>Corey Fuller</t>
  </si>
  <si>
    <t>Geremy Davis</t>
  </si>
  <si>
    <t>Jamize Olawale</t>
  </si>
  <si>
    <t>Jerick McKinnon</t>
  </si>
  <si>
    <t>Corey Brown</t>
  </si>
  <si>
    <t>Zach Zenner</t>
  </si>
  <si>
    <t>Terrence Magee</t>
  </si>
  <si>
    <t>Terron Ward</t>
  </si>
  <si>
    <t>Chris Conley</t>
  </si>
  <si>
    <t>Quinton Patton</t>
  </si>
  <si>
    <t>Sammie Coates</t>
  </si>
  <si>
    <t>Terrance West</t>
  </si>
  <si>
    <t>Phillip Dorsett</t>
  </si>
  <si>
    <t>Rashad Ross</t>
  </si>
  <si>
    <t>Marqise Lee</t>
  </si>
  <si>
    <t>Darren Waller</t>
  </si>
  <si>
    <t>DeVante Parker</t>
  </si>
  <si>
    <t>Bruce Ellington</t>
  </si>
  <si>
    <t>Bradley Marquez</t>
  </si>
  <si>
    <t>Eric Ebron</t>
  </si>
  <si>
    <t>Devin Smith</t>
  </si>
  <si>
    <t>Raheem Mostert</t>
  </si>
  <si>
    <t>Josh Robinson</t>
  </si>
  <si>
    <t>De'Anthony Thomas</t>
  </si>
  <si>
    <t>Brittan Golden</t>
  </si>
  <si>
    <t>Cordarrelle Patterson</t>
  </si>
  <si>
    <t>Damien Williams</t>
  </si>
  <si>
    <t>Mike Davis</t>
  </si>
  <si>
    <t>Devin Funchess</t>
  </si>
  <si>
    <t>Cameron Artis-Payne</t>
  </si>
  <si>
    <t>Lucky Whitehead</t>
  </si>
  <si>
    <t>Jaelen Strong</t>
  </si>
  <si>
    <t>Adam Thielen</t>
  </si>
  <si>
    <t>Khiry Robinson</t>
  </si>
  <si>
    <t>Taylor Gabriel</t>
  </si>
  <si>
    <t>Donteea Dye</t>
  </si>
  <si>
    <t xml:space="preserve">Texans </t>
  </si>
  <si>
    <t xml:space="preserve">Jets </t>
  </si>
  <si>
    <t>Jacob Tamme</t>
  </si>
  <si>
    <t>Ladarius Green</t>
  </si>
  <si>
    <t xml:space="preserve">Giants </t>
  </si>
  <si>
    <t>Jared Cook</t>
  </si>
  <si>
    <t xml:space="preserve">Chiefs </t>
  </si>
  <si>
    <t xml:space="preserve">Dolphins </t>
  </si>
  <si>
    <t xml:space="preserve">Eagles </t>
  </si>
  <si>
    <t>Heath Miller</t>
  </si>
  <si>
    <t>Dwayne Allen</t>
  </si>
  <si>
    <t>Chris Gragg</t>
  </si>
  <si>
    <t xml:space="preserve">Lions </t>
  </si>
  <si>
    <t xml:space="preserve">Titans </t>
  </si>
  <si>
    <t xml:space="preserve">Steelers </t>
  </si>
  <si>
    <t xml:space="preserve">Chargers </t>
  </si>
  <si>
    <t xml:space="preserve">Buccaneers </t>
  </si>
  <si>
    <t>Maxx Williams</t>
  </si>
  <si>
    <t xml:space="preserve">Cowboys </t>
  </si>
  <si>
    <t xml:space="preserve">Redskins </t>
  </si>
  <si>
    <t>Mike Leach</t>
  </si>
  <si>
    <t>Craig Stevens</t>
  </si>
  <si>
    <t>Marcedes Lewis</t>
  </si>
  <si>
    <t>Scott Chandler</t>
  </si>
  <si>
    <t>Matt Spaeth</t>
  </si>
  <si>
    <t>Anthony Fasano</t>
  </si>
  <si>
    <t>Brent Celek</t>
  </si>
  <si>
    <t>Brandon Pettigrew</t>
  </si>
  <si>
    <t>Kellen Davis</t>
  </si>
  <si>
    <t>Brandon Myers</t>
  </si>
  <si>
    <t>Darren Fells</t>
  </si>
  <si>
    <t>Tony Moeaki</t>
  </si>
  <si>
    <t>Clay Harbor</t>
  </si>
  <si>
    <t>Ed Dickson</t>
  </si>
  <si>
    <t>Chase Coffman</t>
  </si>
  <si>
    <t>Garrett Graham</t>
  </si>
  <si>
    <t>Andrew DePaola</t>
  </si>
  <si>
    <t>Richie Brockel</t>
  </si>
  <si>
    <t>Anthony McCoy</t>
  </si>
  <si>
    <t>Jim Dray</t>
  </si>
  <si>
    <t>John Phillips</t>
  </si>
  <si>
    <t>Rob Housler</t>
  </si>
  <si>
    <t>Kyle Nelson</t>
  </si>
  <si>
    <t>Matthew Mulligan</t>
  </si>
  <si>
    <t>Lance Kendricks</t>
  </si>
  <si>
    <t>Jermaine Gresham</t>
  </si>
  <si>
    <t>Jeff Cumberland</t>
  </si>
  <si>
    <t>Michael Hoomanawanui</t>
  </si>
  <si>
    <t>Lee Smith</t>
  </si>
  <si>
    <t>Luke Stocker</t>
  </si>
  <si>
    <t>Rhett Ellison</t>
  </si>
  <si>
    <t>Garrett Celek</t>
  </si>
  <si>
    <t>James Hanna</t>
  </si>
  <si>
    <t>Jake Stoneburner</t>
  </si>
  <si>
    <t>Mychal Rivera</t>
  </si>
  <si>
    <t>Cory Harkey</t>
  </si>
  <si>
    <t>Beau Brinkley</t>
  </si>
  <si>
    <t>Kevin McDermott</t>
  </si>
  <si>
    <t>Tim Wright</t>
  </si>
  <si>
    <t>Michael Williams</t>
  </si>
  <si>
    <t>Luke Willson</t>
  </si>
  <si>
    <t>Josh Hill</t>
  </si>
  <si>
    <t>James Winchester</t>
  </si>
  <si>
    <t>Jack Doyle</t>
  </si>
  <si>
    <t>Vance McDonald</t>
  </si>
  <si>
    <t>Levine Toilolo</t>
  </si>
  <si>
    <t>Justice Cunningham</t>
  </si>
  <si>
    <t>Gavin Escobar</t>
  </si>
  <si>
    <t>Dion Sims</t>
  </si>
  <si>
    <t>Jerome Cunningham</t>
  </si>
  <si>
    <t>Nic Jacobs</t>
  </si>
  <si>
    <t>Cooper Helfet</t>
  </si>
  <si>
    <t>Crockett Gillmore</t>
  </si>
  <si>
    <t>Trey Burton</t>
  </si>
  <si>
    <t>Blake Bell</t>
  </si>
  <si>
    <t>James O'Shaughnessy</t>
  </si>
  <si>
    <t>MyCole Pruitt</t>
  </si>
  <si>
    <t>Cameron Brate</t>
  </si>
  <si>
    <t>Will Tye</t>
  </si>
  <si>
    <t>Chase Ford</t>
  </si>
  <si>
    <t>Clive Walford</t>
  </si>
  <si>
    <t>C.J. Fiedorowicz</t>
  </si>
  <si>
    <t>Brian Parker</t>
  </si>
  <si>
    <t>Demetrius Harris</t>
  </si>
  <si>
    <t>Nick Boyle</t>
  </si>
  <si>
    <t>Troy Niklas</t>
  </si>
  <si>
    <t>Phillip Supernaw</t>
  </si>
  <si>
    <t>Jesse James</t>
  </si>
  <si>
    <t>Derek Carrier</t>
  </si>
  <si>
    <t>Geoff Swaim</t>
  </si>
  <si>
    <t>E.J. Bibbs</t>
  </si>
  <si>
    <t xml:space="preserve">Raiders </t>
  </si>
  <si>
    <t xml:space="preserve">Rams </t>
  </si>
  <si>
    <t xml:space="preserve">Jaguars </t>
  </si>
  <si>
    <t xml:space="preserve">Browns </t>
  </si>
  <si>
    <t xml:space="preserve">Colts </t>
  </si>
  <si>
    <t xml:space="preserve">49ers </t>
  </si>
  <si>
    <t xml:space="preserve">Saints </t>
  </si>
  <si>
    <t>"Optimal"</t>
  </si>
  <si>
    <t>NFL</t>
  </si>
  <si>
    <t>CBS</t>
  </si>
  <si>
    <t>Fleaflicker</t>
  </si>
  <si>
    <t>ESPN</t>
  </si>
  <si>
    <t>Fox</t>
  </si>
  <si>
    <t>Fire</t>
  </si>
  <si>
    <t>Avg</t>
  </si>
  <si>
    <t>max</t>
  </si>
  <si>
    <t>Avg $/point</t>
  </si>
  <si>
    <t>Final</t>
  </si>
  <si>
    <t>Final $/point</t>
  </si>
  <si>
    <t>FLEX</t>
  </si>
  <si>
    <t>DEF</t>
  </si>
  <si>
    <t>not updated, yet</t>
  </si>
  <si>
    <t>Average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</si>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</sst>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25"/>
  <sheetViews>
    <sheetView tabSelected="1" workbookViewId="0">
      <selection activeCell="B25" sqref="B25"/>
    </sheetView>
  </sheetViews>
  <sheetFormatPr baseColWidth="10" defaultRowHeight="15" x14ac:dyDescent="0"/>
  <cols>
    <col min="2" max="2" width="17.6640625" customWidth="1"/>
    <col min="3" max="3" width="21.1640625" customWidth="1"/>
    <col min="16" max="16" width="10.83203125" style="2"/>
  </cols>
  <sheetData>
    <row r="1" spans="1:17">
      <c r="D1">
        <v>3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</row>
    <row r="2" spans="1:17">
      <c r="A2" s="1"/>
      <c r="B2" s="1" t="s">
        <v>539</v>
      </c>
      <c r="C2" s="1" t="s">
        <v>555</v>
      </c>
      <c r="D2" t="s">
        <v>2</v>
      </c>
      <c r="E2" t="s">
        <v>6</v>
      </c>
      <c r="F2" t="s">
        <v>540</v>
      </c>
      <c r="G2" t="s">
        <v>541</v>
      </c>
      <c r="H2" t="s">
        <v>542</v>
      </c>
      <c r="I2" t="s">
        <v>543</v>
      </c>
      <c r="J2" t="s">
        <v>544</v>
      </c>
      <c r="K2" t="s">
        <v>545</v>
      </c>
      <c r="L2" t="s">
        <v>546</v>
      </c>
      <c r="M2" t="s">
        <v>47</v>
      </c>
      <c r="N2" t="s">
        <v>547</v>
      </c>
      <c r="O2" t="s">
        <v>548</v>
      </c>
      <c r="P2" s="2" t="s">
        <v>549</v>
      </c>
      <c r="Q2" t="s">
        <v>550</v>
      </c>
    </row>
    <row r="3" spans="1:17">
      <c r="A3" s="1" t="s">
        <v>24</v>
      </c>
      <c r="B3" s="1" t="s">
        <v>67</v>
      </c>
      <c r="C3" s="1" t="str">
        <f>VLOOKUP(B3,'aggregate-week7.csv'!B:O,4,FALSE)</f>
        <v>Oak@SD 04:05PM ET</v>
      </c>
      <c r="D3">
        <f>VLOOKUP(B3,'aggregate-week7.csv'!B:O,3,FALSE)</f>
        <v>6500</v>
      </c>
      <c r="E3">
        <f>VLOOKUP(B3,'aggregate-week7.csv'!B:O,7,FALSE)</f>
        <v>23.8</v>
      </c>
      <c r="F3">
        <f>VLOOKUP(B3,'aggregate-week7.csv'!B:O,8,FALSE)</f>
        <v>18.72</v>
      </c>
      <c r="G3">
        <f>VLOOKUP(B3,'aggregate-week7.csv'!B:O,9,FALSE)</f>
        <v>19.190000000000001</v>
      </c>
      <c r="H3">
        <f>VLOOKUP(B3,'aggregate-week7.csv'!B:O,10,FALSE)</f>
        <v>19.72</v>
      </c>
      <c r="I3">
        <f>VLOOKUP(B3,'aggregate-week7.csv'!B:O,11,FALSE)</f>
        <v>23.923999999999999</v>
      </c>
      <c r="J3">
        <f>VLOOKUP(B3,'aggregate-week7.csv'!B:O,12,FALSE)</f>
        <v>23.771999999999998</v>
      </c>
      <c r="K3">
        <f>VLOOKUP(B3,'aggregate-week7.csv'!B:O,13,FALSE)</f>
        <v>24.76</v>
      </c>
      <c r="L3">
        <f>VLOOKUP(B3,'aggregate-week7.csv'!B:O,14,FALSE)</f>
        <v>21.983714285714282</v>
      </c>
      <c r="M3">
        <f>MIN(E3:L3)</f>
        <v>18.72</v>
      </c>
      <c r="N3">
        <f t="shared" ref="N3:N11" si="0">MAX(E3:K3)</f>
        <v>24.76</v>
      </c>
      <c r="O3">
        <f>D3/L3</f>
        <v>295.67342058406877</v>
      </c>
      <c r="P3"/>
      <c r="Q3" s="3" t="e">
        <f>D3/P3</f>
        <v>#DIV/0!</v>
      </c>
    </row>
    <row r="4" spans="1:17">
      <c r="A4" s="1" t="s">
        <v>28</v>
      </c>
      <c r="B4" s="1" t="s">
        <v>177</v>
      </c>
      <c r="C4" s="1" t="str">
        <f>VLOOKUP(B4,'aggregate-week7.csv'!B:O,4,FALSE)</f>
        <v>Cle@StL 01:00PM ET</v>
      </c>
      <c r="D4">
        <f>VLOOKUP(B4,'aggregate-week7.csv'!B:O,3,FALSE)</f>
        <v>5000</v>
      </c>
      <c r="E4">
        <f>VLOOKUP(B4,'aggregate-week7.csv'!B:O,7,FALSE)</f>
        <v>22</v>
      </c>
      <c r="F4">
        <f>VLOOKUP(B4,'aggregate-week7.csv'!B:O,8,FALSE)</f>
        <v>13.9</v>
      </c>
      <c r="G4">
        <f>VLOOKUP(B4,'aggregate-week7.csv'!B:O,9,FALSE)</f>
        <v>14.97</v>
      </c>
      <c r="H4">
        <f>VLOOKUP(B4,'aggregate-week7.csv'!B:O,10,FALSE)</f>
        <v>12.8</v>
      </c>
      <c r="I4">
        <f>VLOOKUP(B4,'aggregate-week7.csv'!B:O,11,FALSE)</f>
        <v>22.66</v>
      </c>
      <c r="J4">
        <f>VLOOKUP(B4,'aggregate-week7.csv'!B:O,12,FALSE)</f>
        <v>17.329999999999998</v>
      </c>
      <c r="K4">
        <f>VLOOKUP(B4,'aggregate-week7.csv'!B:O,13,FALSE)</f>
        <v>15.746</v>
      </c>
      <c r="L4">
        <f>VLOOKUP(B4,'aggregate-week7.csv'!B:O,14,FALSE)</f>
        <v>17.058</v>
      </c>
      <c r="M4">
        <f t="shared" ref="M4:M11" si="1">MIN(E4:L4)</f>
        <v>12.8</v>
      </c>
      <c r="N4">
        <f>MAX(E4:K4)</f>
        <v>22.66</v>
      </c>
      <c r="O4">
        <f t="shared" ref="O4:O11" si="2">D4/L4</f>
        <v>293.11759878063077</v>
      </c>
      <c r="P4"/>
      <c r="Q4" s="3" t="e">
        <f t="shared" ref="Q4:Q11" si="3">D4/P4</f>
        <v>#DIV/0!</v>
      </c>
    </row>
    <row r="5" spans="1:17">
      <c r="A5" s="1" t="s">
        <v>28</v>
      </c>
      <c r="B5" s="1" t="s">
        <v>187</v>
      </c>
      <c r="C5" s="1" t="str">
        <f>VLOOKUP(B5,'aggregate-week7.csv'!B:O,4,FALSE)</f>
        <v>Hou@Mia 01:00PM ET</v>
      </c>
      <c r="D5">
        <f>VLOOKUP(B5,'aggregate-week7.csv'!B:O,3,FALSE)</f>
        <v>4600</v>
      </c>
      <c r="E5">
        <f>VLOOKUP(B5,'aggregate-week7.csv'!B:O,7,FALSE)</f>
        <v>15.5</v>
      </c>
      <c r="F5">
        <f>VLOOKUP(B5,'aggregate-week7.csv'!B:O,8,FALSE)</f>
        <v>7.5</v>
      </c>
      <c r="G5">
        <f>VLOOKUP(B5,'aggregate-week7.csv'!B:O,9,FALSE)</f>
        <v>13.07</v>
      </c>
      <c r="H5">
        <f>VLOOKUP(B5,'aggregate-week7.csv'!B:O,10,FALSE)</f>
        <v>8.4</v>
      </c>
      <c r="I5">
        <f>VLOOKUP(B5,'aggregate-week7.csv'!B:O,11,FALSE)</f>
        <v>15.94</v>
      </c>
      <c r="J5">
        <f>VLOOKUP(B5,'aggregate-week7.csv'!B:O,12,FALSE)</f>
        <v>13.46</v>
      </c>
      <c r="K5">
        <f>VLOOKUP(B5,'aggregate-week7.csv'!B:O,13,FALSE)</f>
        <v>13.994999999999999</v>
      </c>
      <c r="L5">
        <f>VLOOKUP(B5,'aggregate-week7.csv'!B:O,14,FALSE)</f>
        <v>12.552142857142858</v>
      </c>
      <c r="M5">
        <f t="shared" si="1"/>
        <v>7.5</v>
      </c>
      <c r="N5">
        <f t="shared" ref="N5:N11" si="4">MAX(E5:K5)</f>
        <v>15.94</v>
      </c>
      <c r="O5">
        <f t="shared" si="2"/>
        <v>366.4712911853411</v>
      </c>
      <c r="P5"/>
      <c r="Q5" s="3" t="e">
        <f t="shared" si="3"/>
        <v>#DIV/0!</v>
      </c>
    </row>
    <row r="6" spans="1:17">
      <c r="A6" s="1" t="s">
        <v>14</v>
      </c>
      <c r="B6" s="1" t="s">
        <v>20</v>
      </c>
      <c r="C6" s="1" t="str">
        <f>VLOOKUP(B6,'aggregate-week7.csv'!B:O,4,FALSE)</f>
        <v>Hou@Mia 01:00PM ET</v>
      </c>
      <c r="D6">
        <f>VLOOKUP(B6,'aggregate-week7.csv'!B:O,3,FALSE)</f>
        <v>8600</v>
      </c>
      <c r="E6">
        <f>VLOOKUP(B6,'aggregate-week7.csv'!B:O,7,FALSE)</f>
        <v>29</v>
      </c>
      <c r="F6">
        <f>VLOOKUP(B6,'aggregate-week7.csv'!B:O,8,FALSE)</f>
        <v>23.2</v>
      </c>
      <c r="G6">
        <f>VLOOKUP(B6,'aggregate-week7.csv'!B:O,9,FALSE)</f>
        <v>19.75</v>
      </c>
      <c r="H6">
        <f>VLOOKUP(B6,'aggregate-week7.csv'!B:O,10,FALSE)</f>
        <v>20.6</v>
      </c>
      <c r="I6">
        <f>VLOOKUP(B6,'aggregate-week7.csv'!B:O,11,FALSE)</f>
        <v>23.48</v>
      </c>
      <c r="J6">
        <f>VLOOKUP(B6,'aggregate-week7.csv'!B:O,12,FALSE)</f>
        <v>14.27</v>
      </c>
      <c r="K6">
        <f>VLOOKUP(B6,'aggregate-week7.csv'!B:O,13,FALSE)</f>
        <v>24.808</v>
      </c>
      <c r="L6">
        <f>VLOOKUP(B6,'aggregate-week7.csv'!B:O,14,FALSE)</f>
        <v>22.158285714285714</v>
      </c>
      <c r="M6">
        <f t="shared" si="1"/>
        <v>14.27</v>
      </c>
      <c r="N6">
        <f t="shared" si="4"/>
        <v>29</v>
      </c>
      <c r="O6">
        <f t="shared" si="2"/>
        <v>388.11666709647471</v>
      </c>
      <c r="P6"/>
      <c r="Q6" s="3" t="e">
        <f t="shared" si="3"/>
        <v>#DIV/0!</v>
      </c>
    </row>
    <row r="7" spans="1:17">
      <c r="A7" s="1" t="s">
        <v>14</v>
      </c>
      <c r="B7" s="1" t="s">
        <v>17</v>
      </c>
      <c r="C7" s="1" t="str">
        <f>VLOOKUP(B7,'aggregate-week7.csv'!B:O,4,FALSE)</f>
        <v>Dal@NYG 04:25PM ET</v>
      </c>
      <c r="D7">
        <f>VLOOKUP(B7,'aggregate-week7.csv'!B:O,3,FALSE)</f>
        <v>8700</v>
      </c>
      <c r="E7">
        <f>VLOOKUP(B7,'aggregate-week7.csv'!B:O,7,FALSE)</f>
        <v>20.5</v>
      </c>
      <c r="F7">
        <f>VLOOKUP(B7,'aggregate-week7.csv'!B:O,8,FALSE)</f>
        <v>31.5</v>
      </c>
      <c r="G7">
        <f>VLOOKUP(B7,'aggregate-week7.csv'!B:O,9,FALSE)</f>
        <v>19.829999999999998</v>
      </c>
      <c r="H7">
        <f>VLOOKUP(B7,'aggregate-week7.csv'!B:O,10,FALSE)</f>
        <v>28.5</v>
      </c>
      <c r="I7">
        <f>VLOOKUP(B7,'aggregate-week7.csv'!B:O,11,FALSE)</f>
        <v>18.149999999999999</v>
      </c>
      <c r="J7">
        <f>VLOOKUP(B7,'aggregate-week7.csv'!B:O,12,FALSE)</f>
        <v>17.41</v>
      </c>
      <c r="K7">
        <f>VLOOKUP(B7,'aggregate-week7.csv'!B:O,13,FALSE)</f>
        <v>20.234000000000002</v>
      </c>
      <c r="L7">
        <f>VLOOKUP(B7,'aggregate-week7.csv'!B:O,14,FALSE)</f>
        <v>22.303428571428572</v>
      </c>
      <c r="M7">
        <f t="shared" si="1"/>
        <v>17.41</v>
      </c>
      <c r="N7">
        <f t="shared" si="4"/>
        <v>31.5</v>
      </c>
      <c r="O7">
        <f t="shared" si="2"/>
        <v>390.07455612205683</v>
      </c>
      <c r="P7"/>
      <c r="Q7" s="3" t="e">
        <f t="shared" si="3"/>
        <v>#DIV/0!</v>
      </c>
    </row>
    <row r="8" spans="1:17">
      <c r="A8" s="1" t="s">
        <v>14</v>
      </c>
      <c r="B8" s="1" t="s">
        <v>69</v>
      </c>
      <c r="C8" s="1" t="str">
        <f>VLOOKUP(B8,'aggregate-week7.csv'!B:O,4,FALSE)</f>
        <v>NO@Ind 01:00PM ET</v>
      </c>
      <c r="D8">
        <f>VLOOKUP(B8,'aggregate-week7.csv'!B:O,3,FALSE)</f>
        <v>6500</v>
      </c>
      <c r="E8">
        <f>VLOOKUP(B8,'aggregate-week7.csv'!B:O,7,FALSE)</f>
        <v>20</v>
      </c>
      <c r="F8">
        <f>VLOOKUP(B8,'aggregate-week7.csv'!B:O,8,FALSE)</f>
        <v>19.3</v>
      </c>
      <c r="G8">
        <f>VLOOKUP(B8,'aggregate-week7.csv'!B:O,9,FALSE)</f>
        <v>15.87</v>
      </c>
      <c r="H8">
        <f>VLOOKUP(B8,'aggregate-week7.csv'!B:O,10,FALSE)</f>
        <v>21.4</v>
      </c>
      <c r="I8">
        <f>VLOOKUP(B8,'aggregate-week7.csv'!B:O,11,FALSE)</f>
        <v>15.58</v>
      </c>
      <c r="J8">
        <f>VLOOKUP(B8,'aggregate-week7.csv'!B:O,12,FALSE)</f>
        <v>13.67</v>
      </c>
      <c r="K8">
        <f>VLOOKUP(B8,'aggregate-week7.csv'!B:O,13,FALSE)</f>
        <v>19.640799999999999</v>
      </c>
      <c r="L8">
        <f>VLOOKUP(B8,'aggregate-week7.csv'!B:O,14,FALSE)</f>
        <v>17.922971428571426</v>
      </c>
      <c r="M8">
        <f t="shared" si="1"/>
        <v>13.67</v>
      </c>
      <c r="N8">
        <f t="shared" si="4"/>
        <v>21.4</v>
      </c>
      <c r="O8">
        <f t="shared" si="2"/>
        <v>362.6630788262151</v>
      </c>
      <c r="P8"/>
      <c r="Q8" s="3" t="e">
        <f t="shared" si="3"/>
        <v>#DIV/0!</v>
      </c>
    </row>
    <row r="9" spans="1:17">
      <c r="A9" s="1" t="s">
        <v>33</v>
      </c>
      <c r="B9" s="1" t="s">
        <v>444</v>
      </c>
      <c r="C9" s="1" t="str">
        <f>VLOOKUP(B9,'aggregate-week7.csv'!B:O,4,FALSE)</f>
        <v>Oak@SD 04:05PM ET</v>
      </c>
      <c r="D9">
        <f>VLOOKUP(B9,'aggregate-week7.csv'!B:O,3,FALSE)</f>
        <v>2900</v>
      </c>
      <c r="E9">
        <f>VLOOKUP(B9,'aggregate-week7.csv'!B:O,7,FALSE)</f>
        <v>17</v>
      </c>
      <c r="F9">
        <f>VLOOKUP(B9,'aggregate-week7.csv'!B:O,8,FALSE)</f>
        <v>14.4</v>
      </c>
      <c r="G9">
        <f>VLOOKUP(B9,'aggregate-week7.csv'!B:O,9,FALSE)</f>
        <v>10.3</v>
      </c>
      <c r="H9">
        <f>VLOOKUP(B9,'aggregate-week7.csv'!B:O,10,FALSE)</f>
        <v>14.2</v>
      </c>
      <c r="I9">
        <f>VLOOKUP(B9,'aggregate-week7.csv'!B:O,11,FALSE)</f>
        <v>6.3</v>
      </c>
      <c r="J9">
        <f>VLOOKUP(B9,'aggregate-week7.csv'!B:O,12,FALSE)</f>
        <v>5.51</v>
      </c>
      <c r="K9">
        <f>VLOOKUP(B9,'aggregate-week7.csv'!B:O,13,FALSE)</f>
        <v>6.4390000000000001</v>
      </c>
      <c r="L9">
        <f>VLOOKUP(B9,'aggregate-week7.csv'!B:O,14,FALSE)</f>
        <v>10.592714285714285</v>
      </c>
      <c r="M9">
        <f t="shared" si="1"/>
        <v>5.51</v>
      </c>
      <c r="N9">
        <f t="shared" si="4"/>
        <v>17</v>
      </c>
      <c r="O9">
        <f t="shared" si="2"/>
        <v>273.77307853106583</v>
      </c>
      <c r="P9"/>
      <c r="Q9" s="3" t="e">
        <f t="shared" si="3"/>
        <v>#DIV/0!</v>
      </c>
    </row>
    <row r="10" spans="1:17">
      <c r="A10" s="1" t="s">
        <v>551</v>
      </c>
      <c r="B10" s="1" t="s">
        <v>204</v>
      </c>
      <c r="C10" s="1" t="str">
        <f>VLOOKUP(B10,'aggregate-week7.csv'!B:O,4,FALSE)</f>
        <v>NO@Ind 01:00PM ET</v>
      </c>
      <c r="D10">
        <f>VLOOKUP(B10,'aggregate-week7.csv'!B:O,3,FALSE)</f>
        <v>4300</v>
      </c>
      <c r="E10">
        <f>VLOOKUP(B10,'aggregate-week7.csv'!B:O,7,FALSE)</f>
        <v>21</v>
      </c>
      <c r="F10">
        <f>VLOOKUP(B10,'aggregate-week7.csv'!B:O,8,FALSE)</f>
        <v>8.1999999999999993</v>
      </c>
      <c r="G10">
        <f>VLOOKUP(B10,'aggregate-week7.csv'!B:O,9,FALSE)</f>
        <v>11.57</v>
      </c>
      <c r="H10">
        <f>VLOOKUP(B10,'aggregate-week7.csv'!B:O,10,FALSE)</f>
        <v>6.1</v>
      </c>
      <c r="I10">
        <f>VLOOKUP(B10,'aggregate-week7.csv'!B:O,11,FALSE)</f>
        <v>11.48</v>
      </c>
      <c r="J10">
        <f>VLOOKUP(B10,'aggregate-week7.csv'!B:O,12,FALSE)</f>
        <v>13.12</v>
      </c>
      <c r="K10">
        <f>VLOOKUP(B10,'aggregate-week7.csv'!B:O,13,FALSE)</f>
        <v>11.722</v>
      </c>
      <c r="L10">
        <f>VLOOKUP(B10,'aggregate-week7.csv'!B:O,14,FALSE)</f>
        <v>11.884571428571428</v>
      </c>
      <c r="M10">
        <f t="shared" si="1"/>
        <v>6.1</v>
      </c>
      <c r="N10">
        <f t="shared" si="4"/>
        <v>21</v>
      </c>
      <c r="O10">
        <f t="shared" si="2"/>
        <v>361.81363592653139</v>
      </c>
      <c r="P10"/>
      <c r="Q10" s="3" t="e">
        <f t="shared" si="3"/>
        <v>#DIV/0!</v>
      </c>
    </row>
    <row r="11" spans="1:17">
      <c r="A11" s="1" t="s">
        <v>552</v>
      </c>
      <c r="B11" s="1" t="s">
        <v>441</v>
      </c>
      <c r="C11" s="1" t="str">
        <f>VLOOKUP(B11,'aggregate-week7.csv'!B:O,4,FALSE)</f>
        <v>Hou@Mia 01:00PM ET</v>
      </c>
      <c r="D11">
        <f>VLOOKUP(B11,'aggregate-week7.csv'!B:O,3,FALSE)</f>
        <v>2900</v>
      </c>
      <c r="E11">
        <f>VLOOKUP(B11,'aggregate-week7.csv'!B:O,7,FALSE)</f>
        <v>0</v>
      </c>
      <c r="F11">
        <f>VLOOKUP(B11,'aggregate-week7.csv'!B:O,8,FALSE)</f>
        <v>0</v>
      </c>
      <c r="G11">
        <f>VLOOKUP(B11,'aggregate-week7.csv'!B:O,9,FALSE)</f>
        <v>0</v>
      </c>
      <c r="H11">
        <f>VLOOKUP(B11,'aggregate-week7.csv'!B:O,10,FALSE)</f>
        <v>0</v>
      </c>
      <c r="I11">
        <f>VLOOKUP(B11,'aggregate-week7.csv'!B:O,11,FALSE)</f>
        <v>0</v>
      </c>
      <c r="J11">
        <f>VLOOKUP(B11,'aggregate-week7.csv'!B:O,12,FALSE)</f>
        <v>0</v>
      </c>
      <c r="K11">
        <f>VLOOKUP(B11,'aggregate-week7.csv'!B:O,13,FALSE)</f>
        <v>0</v>
      </c>
      <c r="L11">
        <f>VLOOKUP(B11,'aggregate-week7.csv'!B:O,14,FALSE)</f>
        <v>0</v>
      </c>
      <c r="M11">
        <f t="shared" si="1"/>
        <v>0</v>
      </c>
      <c r="N11">
        <f t="shared" si="4"/>
        <v>0</v>
      </c>
      <c r="O11" t="e">
        <f t="shared" si="2"/>
        <v>#DIV/0!</v>
      </c>
      <c r="P11"/>
      <c r="Q11" s="3" t="e">
        <f t="shared" si="3"/>
        <v>#DIV/0!</v>
      </c>
    </row>
    <row r="12" spans="1:17">
      <c r="D12">
        <f>50000-SUM(D3:D11)</f>
        <v>0</v>
      </c>
      <c r="E12">
        <f>SUM(E3:E11)</f>
        <v>168.8</v>
      </c>
      <c r="F12">
        <f t="shared" ref="F12:N12" si="5">SUM(F3:F11)</f>
        <v>136.71999999999997</v>
      </c>
      <c r="G12">
        <f t="shared" si="5"/>
        <v>124.55000000000001</v>
      </c>
      <c r="H12">
        <f t="shared" si="5"/>
        <v>131.72</v>
      </c>
      <c r="I12">
        <f t="shared" si="5"/>
        <v>137.51399999999998</v>
      </c>
      <c r="J12">
        <f t="shared" si="5"/>
        <v>118.542</v>
      </c>
      <c r="K12">
        <f t="shared" si="5"/>
        <v>137.34480000000002</v>
      </c>
      <c r="L12">
        <f t="shared" si="5"/>
        <v>136.45582857142855</v>
      </c>
      <c r="M12">
        <f t="shared" si="5"/>
        <v>95.97999999999999</v>
      </c>
      <c r="N12">
        <f t="shared" si="5"/>
        <v>183.26</v>
      </c>
      <c r="O12">
        <f>50000/L12</f>
        <v>366.41893954590017</v>
      </c>
      <c r="P12"/>
      <c r="Q12" s="3" t="e">
        <f>50000/P12</f>
        <v>#DIV/0!</v>
      </c>
    </row>
    <row r="13" spans="1:17">
      <c r="A13" s="2" t="s">
        <v>553</v>
      </c>
      <c r="P13"/>
    </row>
    <row r="14" spans="1:17">
      <c r="A14" s="1"/>
      <c r="B14" s="1"/>
      <c r="C14" s="1" t="s">
        <v>555</v>
      </c>
      <c r="D14" t="s">
        <v>2</v>
      </c>
      <c r="E14" t="s">
        <v>6</v>
      </c>
      <c r="F14" t="s">
        <v>540</v>
      </c>
      <c r="G14" t="s">
        <v>541</v>
      </c>
      <c r="H14" t="s">
        <v>542</v>
      </c>
      <c r="I14" t="s">
        <v>543</v>
      </c>
      <c r="J14" t="s">
        <v>544</v>
      </c>
      <c r="K14" t="s">
        <v>545</v>
      </c>
      <c r="L14" t="s">
        <v>546</v>
      </c>
      <c r="M14" t="s">
        <v>47</v>
      </c>
      <c r="N14" t="s">
        <v>547</v>
      </c>
      <c r="O14" t="s">
        <v>548</v>
      </c>
      <c r="P14" s="2" t="s">
        <v>549</v>
      </c>
      <c r="Q14" t="s">
        <v>550</v>
      </c>
    </row>
    <row r="15" spans="1:17">
      <c r="A15" s="1" t="s">
        <v>24</v>
      </c>
      <c r="B15" s="1" t="s">
        <v>118</v>
      </c>
      <c r="C15" s="1" t="str">
        <f>VLOOKUP(B15,'aggregate-week7.csv'!B:O,4,FALSE)</f>
        <v>NYJ@NE 01:00PM ET</v>
      </c>
      <c r="D15">
        <f>VLOOKUP(B15,'aggregate-week7.csv'!B:O,3,FALSE)</f>
        <v>5200</v>
      </c>
      <c r="E15">
        <f>VLOOKUP(B15,'aggregate-week7.csv'!B:O,7,FALSE)</f>
        <v>20.399999999999999</v>
      </c>
      <c r="F15">
        <f>VLOOKUP(B15,'aggregate-week7.csv'!B:O,8,FALSE)</f>
        <v>16.36</v>
      </c>
      <c r="G15">
        <f>VLOOKUP(B15,'aggregate-week7.csv'!B:O,9,FALSE)</f>
        <v>16.82</v>
      </c>
      <c r="H15">
        <f>VLOOKUP(B15,'aggregate-week7.csv'!B:O,10,FALSE)</f>
        <v>17.36</v>
      </c>
      <c r="I15">
        <f>VLOOKUP(B15,'aggregate-week7.csv'!B:O,11,FALSE)</f>
        <v>17.282</v>
      </c>
      <c r="J15">
        <f>VLOOKUP(B15,'aggregate-week7.csv'!B:O,12,FALSE)</f>
        <v>12.194000000000001</v>
      </c>
      <c r="K15">
        <f>VLOOKUP(B15,'aggregate-week7.csv'!B:O,13,FALSE)</f>
        <v>14.465999999999999</v>
      </c>
      <c r="L15">
        <f>VLOOKUP(B15,'aggregate-week7.csv'!B:O,14,FALSE)</f>
        <v>16.411714285714286</v>
      </c>
      <c r="M15">
        <f>MIN(E15:L15)</f>
        <v>12.194000000000001</v>
      </c>
      <c r="N15">
        <f t="shared" ref="N15:N23" si="6">MAX(E15:K15)</f>
        <v>20.399999999999999</v>
      </c>
      <c r="O15">
        <f>D15/L15</f>
        <v>316.84685155202732</v>
      </c>
      <c r="P15"/>
      <c r="Q15" s="3" t="e">
        <f>D15/P15</f>
        <v>#DIV/0!</v>
      </c>
    </row>
    <row r="16" spans="1:17">
      <c r="A16" s="1" t="s">
        <v>28</v>
      </c>
      <c r="B16" s="1" t="s">
        <v>27</v>
      </c>
      <c r="C16" s="1" t="str">
        <f>VLOOKUP(B16,'aggregate-week7.csv'!B:O,4,FALSE)</f>
        <v>Pit@KC 01:00PM ET</v>
      </c>
      <c r="D16">
        <f>VLOOKUP(B16,'aggregate-week7.csv'!B:O,3,FALSE)</f>
        <v>8400</v>
      </c>
      <c r="E16">
        <f>VLOOKUP(B16,'aggregate-week7.csv'!B:O,7,FALSE)</f>
        <v>22</v>
      </c>
      <c r="F16">
        <f>VLOOKUP(B16,'aggregate-week7.csv'!B:O,8,FALSE)</f>
        <v>24.4</v>
      </c>
      <c r="G16">
        <f>VLOOKUP(B16,'aggregate-week7.csv'!B:O,9,FALSE)</f>
        <v>26.53</v>
      </c>
      <c r="H16">
        <f>VLOOKUP(B16,'aggregate-week7.csv'!B:O,10,FALSE)</f>
        <v>23.8</v>
      </c>
      <c r="I16">
        <f>VLOOKUP(B16,'aggregate-week7.csv'!B:O,11,FALSE)</f>
        <v>19.850000000000001</v>
      </c>
      <c r="J16">
        <f>VLOOKUP(B16,'aggregate-week7.csv'!B:O,12,FALSE)</f>
        <v>26.16</v>
      </c>
      <c r="K16">
        <f>VLOOKUP(B16,'aggregate-week7.csv'!B:O,13,FALSE)</f>
        <v>18.919</v>
      </c>
      <c r="L16">
        <f>VLOOKUP(B16,'aggregate-week7.csv'!B:O,14,FALSE)</f>
        <v>23.09414285714286</v>
      </c>
      <c r="M16">
        <f t="shared" ref="M16:M23" si="7">MIN(E16:L16)</f>
        <v>18.919</v>
      </c>
      <c r="N16">
        <f t="shared" si="6"/>
        <v>26.53</v>
      </c>
      <c r="O16">
        <f t="shared" ref="O16:O23" si="8">D16/L16</f>
        <v>363.72858919082756</v>
      </c>
      <c r="P16"/>
      <c r="Q16" s="3" t="e">
        <f t="shared" ref="Q16:Q23" si="9">D16/P16</f>
        <v>#DIV/0!</v>
      </c>
    </row>
    <row r="17" spans="1:17">
      <c r="A17" s="1" t="s">
        <v>28</v>
      </c>
      <c r="B17" s="1" t="s">
        <v>177</v>
      </c>
      <c r="C17" s="1" t="str">
        <f>VLOOKUP(B17,'aggregate-week7.csv'!B:O,4,FALSE)</f>
        <v>Cle@StL 01:00PM ET</v>
      </c>
      <c r="D17">
        <f>VLOOKUP(B17,'aggregate-week7.csv'!B:O,3,FALSE)</f>
        <v>5000</v>
      </c>
      <c r="E17">
        <f>VLOOKUP(B17,'aggregate-week7.csv'!B:O,7,FALSE)</f>
        <v>22</v>
      </c>
      <c r="F17">
        <f>VLOOKUP(B17,'aggregate-week7.csv'!B:O,8,FALSE)</f>
        <v>13.9</v>
      </c>
      <c r="G17">
        <f>VLOOKUP(B17,'aggregate-week7.csv'!B:O,9,FALSE)</f>
        <v>14.97</v>
      </c>
      <c r="H17">
        <f>VLOOKUP(B17,'aggregate-week7.csv'!B:O,10,FALSE)</f>
        <v>12.8</v>
      </c>
      <c r="I17">
        <f>VLOOKUP(B17,'aggregate-week7.csv'!B:O,11,FALSE)</f>
        <v>22.66</v>
      </c>
      <c r="J17">
        <f>VLOOKUP(B17,'aggregate-week7.csv'!B:O,12,FALSE)</f>
        <v>17.329999999999998</v>
      </c>
      <c r="K17">
        <f>VLOOKUP(B17,'aggregate-week7.csv'!B:O,13,FALSE)</f>
        <v>15.746</v>
      </c>
      <c r="L17">
        <f>VLOOKUP(B17,'aggregate-week7.csv'!B:O,14,FALSE)</f>
        <v>17.058</v>
      </c>
      <c r="M17">
        <f t="shared" si="7"/>
        <v>12.8</v>
      </c>
      <c r="N17">
        <f t="shared" si="6"/>
        <v>22.66</v>
      </c>
      <c r="O17">
        <f t="shared" si="8"/>
        <v>293.11759878063077</v>
      </c>
      <c r="P17"/>
      <c r="Q17" s="3" t="e">
        <f t="shared" si="9"/>
        <v>#DIV/0!</v>
      </c>
    </row>
    <row r="18" spans="1:17">
      <c r="A18" s="1" t="s">
        <v>14</v>
      </c>
      <c r="B18" s="1" t="s">
        <v>20</v>
      </c>
      <c r="C18" s="1" t="str">
        <f>VLOOKUP(B18,'aggregate-week7.csv'!B:O,4,FALSE)</f>
        <v>Hou@Mia 01:00PM ET</v>
      </c>
      <c r="D18">
        <f>VLOOKUP(B18,'aggregate-week7.csv'!B:O,3,FALSE)</f>
        <v>8600</v>
      </c>
      <c r="E18">
        <f>VLOOKUP(B18,'aggregate-week7.csv'!B:O,7,FALSE)</f>
        <v>29</v>
      </c>
      <c r="F18">
        <f>VLOOKUP(B18,'aggregate-week7.csv'!B:O,8,FALSE)</f>
        <v>23.2</v>
      </c>
      <c r="G18">
        <f>VLOOKUP(B18,'aggregate-week7.csv'!B:O,9,FALSE)</f>
        <v>19.75</v>
      </c>
      <c r="H18">
        <f>VLOOKUP(B18,'aggregate-week7.csv'!B:O,10,FALSE)</f>
        <v>20.6</v>
      </c>
      <c r="I18">
        <f>VLOOKUP(B18,'aggregate-week7.csv'!B:O,11,FALSE)</f>
        <v>23.48</v>
      </c>
      <c r="J18">
        <f>VLOOKUP(B18,'aggregate-week7.csv'!B:O,12,FALSE)</f>
        <v>14.27</v>
      </c>
      <c r="K18">
        <f>VLOOKUP(B18,'aggregate-week7.csv'!B:O,13,FALSE)</f>
        <v>24.808</v>
      </c>
      <c r="L18">
        <f>VLOOKUP(B18,'aggregate-week7.csv'!B:O,14,FALSE)</f>
        <v>22.158285714285714</v>
      </c>
      <c r="M18">
        <f t="shared" si="7"/>
        <v>14.27</v>
      </c>
      <c r="N18">
        <f t="shared" si="6"/>
        <v>29</v>
      </c>
      <c r="O18">
        <f t="shared" si="8"/>
        <v>388.11666709647471</v>
      </c>
      <c r="P18"/>
      <c r="Q18" s="3" t="e">
        <f t="shared" si="9"/>
        <v>#DIV/0!</v>
      </c>
    </row>
    <row r="19" spans="1:17">
      <c r="A19" s="1" t="s">
        <v>14</v>
      </c>
      <c r="B19" s="1" t="s">
        <v>122</v>
      </c>
      <c r="C19" s="1" t="str">
        <f>VLOOKUP(B19,'aggregate-week7.csv'!B:O,4,FALSE)</f>
        <v>NO@Ind 01:00PM ET</v>
      </c>
      <c r="D19">
        <f>VLOOKUP(B19,'aggregate-week7.csv'!B:O,3,FALSE)</f>
        <v>5200</v>
      </c>
      <c r="E19">
        <f>VLOOKUP(B19,'aggregate-week7.csv'!B:O,7,FALSE)</f>
        <v>19</v>
      </c>
      <c r="F19">
        <f>VLOOKUP(B19,'aggregate-week7.csv'!B:O,8,FALSE)</f>
        <v>15.7</v>
      </c>
      <c r="G19">
        <f>VLOOKUP(B19,'aggregate-week7.csv'!B:O,9,FALSE)</f>
        <v>11.45</v>
      </c>
      <c r="H19">
        <f>VLOOKUP(B19,'aggregate-week7.csv'!B:O,10,FALSE)</f>
        <v>15</v>
      </c>
      <c r="I19">
        <f>VLOOKUP(B19,'aggregate-week7.csv'!B:O,11,FALSE)</f>
        <v>13.21</v>
      </c>
      <c r="J19">
        <f>VLOOKUP(B19,'aggregate-week7.csv'!B:O,12,FALSE)</f>
        <v>10.87</v>
      </c>
      <c r="K19">
        <f>VLOOKUP(B19,'aggregate-week7.csv'!B:O,13,FALSE)</f>
        <v>12.346</v>
      </c>
      <c r="L19">
        <f>VLOOKUP(B19,'aggregate-week7.csv'!B:O,14,FALSE)</f>
        <v>13.939428571428575</v>
      </c>
      <c r="M19">
        <f t="shared" si="7"/>
        <v>10.87</v>
      </c>
      <c r="N19">
        <f t="shared" si="6"/>
        <v>19</v>
      </c>
      <c r="O19">
        <f t="shared" si="8"/>
        <v>373.04255144707707</v>
      </c>
      <c r="P19"/>
      <c r="Q19" s="3" t="e">
        <f t="shared" si="9"/>
        <v>#DIV/0!</v>
      </c>
    </row>
    <row r="20" spans="1:17">
      <c r="A20" s="1" t="s">
        <v>14</v>
      </c>
      <c r="B20" s="1" t="s">
        <v>78</v>
      </c>
      <c r="C20" s="1" t="str">
        <f>VLOOKUP(B20,'aggregate-week7.csv'!B:O,4,FALSE)</f>
        <v>TB@Was 01:00PM ET</v>
      </c>
      <c r="D20">
        <f>VLOOKUP(B20,'aggregate-week7.csv'!B:O,3,FALSE)</f>
        <v>6400</v>
      </c>
      <c r="E20">
        <f>VLOOKUP(B20,'aggregate-week7.csv'!B:O,7,FALSE)</f>
        <v>20</v>
      </c>
      <c r="F20">
        <f>VLOOKUP(B20,'aggregate-week7.csv'!B:O,8,FALSE)</f>
        <v>25.4</v>
      </c>
      <c r="G20">
        <f>VLOOKUP(B20,'aggregate-week7.csv'!B:O,9,FALSE)</f>
        <v>14.07</v>
      </c>
      <c r="H20">
        <f>VLOOKUP(B20,'aggregate-week7.csv'!B:O,10,FALSE)</f>
        <v>22.7</v>
      </c>
      <c r="I20">
        <f>VLOOKUP(B20,'aggregate-week7.csv'!B:O,11,FALSE)</f>
        <v>13.3</v>
      </c>
      <c r="J20">
        <f>VLOOKUP(B20,'aggregate-week7.csv'!B:O,12,FALSE)</f>
        <v>12.85</v>
      </c>
      <c r="K20">
        <f>VLOOKUP(B20,'aggregate-week7.csv'!B:O,13,FALSE)</f>
        <v>10.768000000000001</v>
      </c>
      <c r="L20">
        <f>VLOOKUP(B20,'aggregate-week7.csv'!B:O,14,FALSE)</f>
        <v>17.012571428571427</v>
      </c>
      <c r="M20">
        <f t="shared" si="7"/>
        <v>10.768000000000001</v>
      </c>
      <c r="N20">
        <f t="shared" si="6"/>
        <v>25.4</v>
      </c>
      <c r="O20">
        <f t="shared" si="8"/>
        <v>376.19239553943305</v>
      </c>
      <c r="P20"/>
      <c r="Q20" s="3" t="e">
        <f t="shared" si="9"/>
        <v>#DIV/0!</v>
      </c>
    </row>
    <row r="21" spans="1:17">
      <c r="A21" s="1" t="s">
        <v>33</v>
      </c>
      <c r="B21" s="1" t="s">
        <v>444</v>
      </c>
      <c r="C21" s="1" t="str">
        <f>VLOOKUP(B21,'aggregate-week7.csv'!B:O,4,FALSE)</f>
        <v>Oak@SD 04:05PM ET</v>
      </c>
      <c r="D21">
        <f>VLOOKUP(B21,'aggregate-week7.csv'!B:O,3,FALSE)</f>
        <v>2900</v>
      </c>
      <c r="E21">
        <f>VLOOKUP(B21,'aggregate-week7.csv'!B:O,7,FALSE)</f>
        <v>17</v>
      </c>
      <c r="F21">
        <f>VLOOKUP(B21,'aggregate-week7.csv'!B:O,8,FALSE)</f>
        <v>14.4</v>
      </c>
      <c r="G21">
        <f>VLOOKUP(B21,'aggregate-week7.csv'!B:O,9,FALSE)</f>
        <v>10.3</v>
      </c>
      <c r="H21">
        <f>VLOOKUP(B21,'aggregate-week7.csv'!B:O,10,FALSE)</f>
        <v>14.2</v>
      </c>
      <c r="I21">
        <f>VLOOKUP(B21,'aggregate-week7.csv'!B:O,11,FALSE)</f>
        <v>6.3</v>
      </c>
      <c r="J21">
        <f>VLOOKUP(B21,'aggregate-week7.csv'!B:O,12,FALSE)</f>
        <v>5.51</v>
      </c>
      <c r="K21">
        <f>VLOOKUP(B21,'aggregate-week7.csv'!B:O,13,FALSE)</f>
        <v>6.4390000000000001</v>
      </c>
      <c r="L21">
        <f>VLOOKUP(B21,'aggregate-week7.csv'!B:O,14,FALSE)</f>
        <v>10.592714285714285</v>
      </c>
      <c r="M21">
        <f t="shared" si="7"/>
        <v>5.51</v>
      </c>
      <c r="N21">
        <f t="shared" si="6"/>
        <v>17</v>
      </c>
      <c r="O21">
        <f t="shared" si="8"/>
        <v>273.77307853106583</v>
      </c>
      <c r="P21"/>
      <c r="Q21" s="3" t="e">
        <f t="shared" si="9"/>
        <v>#DIV/0!</v>
      </c>
    </row>
    <row r="22" spans="1:17">
      <c r="A22" s="1" t="s">
        <v>551</v>
      </c>
      <c r="B22" s="1" t="s">
        <v>185</v>
      </c>
      <c r="C22" s="1" t="str">
        <f>VLOOKUP(B22,'aggregate-week7.csv'!B:O,4,FALSE)</f>
        <v>Pit@KC 01:00PM ET</v>
      </c>
      <c r="D22">
        <f>VLOOKUP(B22,'aggregate-week7.csv'!B:O,3,FALSE)</f>
        <v>4700</v>
      </c>
      <c r="E22">
        <f>VLOOKUP(B22,'aggregate-week7.csv'!B:O,7,FALSE)</f>
        <v>18.5</v>
      </c>
      <c r="F22">
        <f>VLOOKUP(B22,'aggregate-week7.csv'!B:O,8,FALSE)</f>
        <v>18.7</v>
      </c>
      <c r="G22">
        <f>VLOOKUP(B22,'aggregate-week7.csv'!B:O,9,FALSE)</f>
        <v>11.13</v>
      </c>
      <c r="H22">
        <f>VLOOKUP(B22,'aggregate-week7.csv'!B:O,10,FALSE)</f>
        <v>17.5</v>
      </c>
      <c r="I22">
        <f>VLOOKUP(B22,'aggregate-week7.csv'!B:O,11,FALSE)</f>
        <v>10.46</v>
      </c>
      <c r="J22">
        <f>VLOOKUP(B22,'aggregate-week7.csv'!B:O,12,FALSE)</f>
        <v>11.21</v>
      </c>
      <c r="K22">
        <f>VLOOKUP(B22,'aggregate-week7.csv'!B:O,13,FALSE)</f>
        <v>10.542</v>
      </c>
      <c r="L22">
        <f>VLOOKUP(B22,'aggregate-week7.csv'!B:O,14,FALSE)</f>
        <v>14.006000000000004</v>
      </c>
      <c r="M22">
        <f t="shared" si="7"/>
        <v>10.46</v>
      </c>
      <c r="N22">
        <f t="shared" si="6"/>
        <v>18.7</v>
      </c>
      <c r="O22">
        <f t="shared" si="8"/>
        <v>335.57046979865765</v>
      </c>
      <c r="P22"/>
      <c r="Q22" s="3" t="e">
        <f t="shared" si="9"/>
        <v>#DIV/0!</v>
      </c>
    </row>
    <row r="23" spans="1:17">
      <c r="A23" s="1" t="s">
        <v>552</v>
      </c>
      <c r="B23" s="1" t="s">
        <v>246</v>
      </c>
      <c r="C23" s="1" t="str">
        <f>VLOOKUP(B23,'aggregate-week7.csv'!B:O,4,FALSE)</f>
        <v>Atl@Ten 01:00PM ET</v>
      </c>
      <c r="D23">
        <f>VLOOKUP(B23,'aggregate-week7.csv'!B:O,3,FALSE)</f>
        <v>3300</v>
      </c>
      <c r="E23">
        <f>VLOOKUP(B23,'aggregate-week7.csv'!B:O,7,FALSE)</f>
        <v>0</v>
      </c>
      <c r="F23">
        <f>VLOOKUP(B23,'aggregate-week7.csv'!B:O,8,FALSE)</f>
        <v>0</v>
      </c>
      <c r="G23">
        <f>VLOOKUP(B23,'aggregate-week7.csv'!B:O,9,FALSE)</f>
        <v>0</v>
      </c>
      <c r="H23">
        <f>VLOOKUP(B23,'aggregate-week7.csv'!B:O,10,FALSE)</f>
        <v>0</v>
      </c>
      <c r="I23">
        <f>VLOOKUP(B23,'aggregate-week7.csv'!B:O,11,FALSE)</f>
        <v>0</v>
      </c>
      <c r="J23">
        <f>VLOOKUP(B23,'aggregate-week7.csv'!B:O,12,FALSE)</f>
        <v>0</v>
      </c>
      <c r="K23">
        <f>VLOOKUP(B23,'aggregate-week7.csv'!B:O,13,FALSE)</f>
        <v>0</v>
      </c>
      <c r="L23">
        <f>VLOOKUP(B23,'aggregate-week7.csv'!B:O,14,FALSE)</f>
        <v>0</v>
      </c>
      <c r="M23">
        <f t="shared" si="7"/>
        <v>0</v>
      </c>
      <c r="N23">
        <f t="shared" si="6"/>
        <v>0</v>
      </c>
      <c r="O23" t="e">
        <f t="shared" si="8"/>
        <v>#DIV/0!</v>
      </c>
      <c r="P23"/>
      <c r="Q23" s="3" t="e">
        <f t="shared" si="9"/>
        <v>#DIV/0!</v>
      </c>
    </row>
    <row r="24" spans="1:17">
      <c r="D24">
        <f>50000-SUM(D15:D23)</f>
        <v>300</v>
      </c>
      <c r="E24">
        <f>SUM(E15:E23)</f>
        <v>167.9</v>
      </c>
      <c r="F24">
        <f t="shared" ref="F24:N24" si="10">SUM(F15:F23)</f>
        <v>152.06</v>
      </c>
      <c r="G24">
        <f t="shared" si="10"/>
        <v>125.02</v>
      </c>
      <c r="H24">
        <f t="shared" si="10"/>
        <v>143.96</v>
      </c>
      <c r="I24">
        <f t="shared" si="10"/>
        <v>126.542</v>
      </c>
      <c r="J24">
        <f t="shared" si="10"/>
        <v>110.39400000000001</v>
      </c>
      <c r="K24">
        <f t="shared" si="10"/>
        <v>114.03399999999999</v>
      </c>
      <c r="L24">
        <f t="shared" si="10"/>
        <v>134.27285714285716</v>
      </c>
      <c r="M24">
        <f t="shared" si="10"/>
        <v>95.790999999999997</v>
      </c>
      <c r="N24">
        <f t="shared" si="10"/>
        <v>178.69</v>
      </c>
      <c r="O24">
        <f>50000/L24</f>
        <v>372.37607856071321</v>
      </c>
      <c r="P24"/>
      <c r="Q24" s="3" t="e">
        <f>50000/P24</f>
        <v>#DIV/0!</v>
      </c>
    </row>
    <row r="25" spans="1:17">
      <c r="P25"/>
    </row>
  </sheetData>
  <conditionalFormatting sqref="Q25:Q1048576">
    <cfRule type="cellIs" dxfId="2" priority="6" operator="lessThan">
      <formula>300</formula>
    </cfRule>
  </conditionalFormatting>
  <conditionalFormatting sqref="Q2:Q13">
    <cfRule type="cellIs" dxfId="1" priority="5" operator="lessThan">
      <formula>300</formula>
    </cfRule>
  </conditionalFormatting>
  <conditionalFormatting sqref="Q14:Q24">
    <cfRule type="cellIs" dxfId="0" priority="3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1"/>
  <sheetViews>
    <sheetView workbookViewId="0">
      <selection activeCell="A25" sqref="A25:XFD33"/>
    </sheetView>
  </sheetViews>
  <sheetFormatPr baseColWidth="10" defaultRowHeight="15" x14ac:dyDescent="0"/>
  <cols>
    <col min="2" max="2" width="20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554</v>
      </c>
    </row>
    <row r="2" spans="1:15">
      <c r="A2">
        <v>0</v>
      </c>
      <c r="B2" t="s">
        <v>13</v>
      </c>
      <c r="C2" t="s">
        <v>14</v>
      </c>
      <c r="D2">
        <v>9100</v>
      </c>
      <c r="E2" t="s">
        <v>15</v>
      </c>
      <c r="F2">
        <v>25.3</v>
      </c>
      <c r="G2" t="s">
        <v>16</v>
      </c>
      <c r="H2">
        <v>26</v>
      </c>
      <c r="I2">
        <v>30.9</v>
      </c>
      <c r="J2">
        <v>25</v>
      </c>
      <c r="K2">
        <v>27</v>
      </c>
      <c r="L2">
        <v>17.78</v>
      </c>
      <c r="M2">
        <v>17.190000000000001</v>
      </c>
      <c r="N2">
        <v>23.9</v>
      </c>
      <c r="O2">
        <f>IFERROR(AVERAGEIF(H2:N2,"&gt;0"),0)</f>
        <v>23.967142857142857</v>
      </c>
    </row>
    <row r="3" spans="1:15">
      <c r="A3">
        <v>1</v>
      </c>
      <c r="B3" t="s">
        <v>17</v>
      </c>
      <c r="C3" t="s">
        <v>14</v>
      </c>
      <c r="D3">
        <v>8700</v>
      </c>
      <c r="E3" t="s">
        <v>18</v>
      </c>
      <c r="F3">
        <v>19.533000000000001</v>
      </c>
      <c r="G3" t="s">
        <v>19</v>
      </c>
      <c r="H3">
        <v>20.5</v>
      </c>
      <c r="I3">
        <v>31.5</v>
      </c>
      <c r="J3">
        <v>19.829999999999998</v>
      </c>
      <c r="K3">
        <v>28.5</v>
      </c>
      <c r="L3">
        <v>18.149999999999999</v>
      </c>
      <c r="M3">
        <v>17.41</v>
      </c>
      <c r="N3">
        <v>20.234000000000002</v>
      </c>
      <c r="O3">
        <f t="shared" ref="O3:O66" si="0">IFERROR(AVERAGEIF(H3:N3,"&gt;0"),0)</f>
        <v>22.303428571428572</v>
      </c>
    </row>
    <row r="4" spans="1:15">
      <c r="A4">
        <v>2</v>
      </c>
      <c r="B4" t="s">
        <v>20</v>
      </c>
      <c r="C4" t="s">
        <v>14</v>
      </c>
      <c r="D4">
        <v>8600</v>
      </c>
      <c r="E4" t="s">
        <v>21</v>
      </c>
      <c r="F4">
        <v>28.1</v>
      </c>
      <c r="G4" t="s">
        <v>22</v>
      </c>
      <c r="H4">
        <v>29</v>
      </c>
      <c r="I4">
        <v>23.2</v>
      </c>
      <c r="J4">
        <v>19.75</v>
      </c>
      <c r="K4">
        <v>20.6</v>
      </c>
      <c r="L4">
        <v>23.48</v>
      </c>
      <c r="M4">
        <v>14.27</v>
      </c>
      <c r="N4">
        <v>24.808</v>
      </c>
      <c r="O4">
        <f t="shared" si="0"/>
        <v>22.158285714285714</v>
      </c>
    </row>
    <row r="5" spans="1:15">
      <c r="A5">
        <v>3</v>
      </c>
      <c r="B5" t="s">
        <v>23</v>
      </c>
      <c r="C5" t="s">
        <v>24</v>
      </c>
      <c r="D5">
        <v>8500</v>
      </c>
      <c r="E5" t="s">
        <v>25</v>
      </c>
      <c r="F5">
        <v>27.472000000000001</v>
      </c>
      <c r="G5" t="s">
        <v>26</v>
      </c>
      <c r="H5">
        <v>23.4</v>
      </c>
      <c r="I5">
        <v>23.32</v>
      </c>
      <c r="J5">
        <v>19.88</v>
      </c>
      <c r="K5">
        <v>23.32</v>
      </c>
      <c r="L5">
        <v>20.257999999999999</v>
      </c>
      <c r="M5">
        <v>16.038</v>
      </c>
      <c r="N5">
        <v>23.971399999999999</v>
      </c>
      <c r="O5">
        <f t="shared" si="0"/>
        <v>21.455342857142853</v>
      </c>
    </row>
    <row r="6" spans="1:15">
      <c r="A6">
        <v>4</v>
      </c>
      <c r="B6" t="s">
        <v>27</v>
      </c>
      <c r="C6" t="s">
        <v>28</v>
      </c>
      <c r="D6">
        <v>8400</v>
      </c>
      <c r="E6" t="s">
        <v>29</v>
      </c>
      <c r="F6">
        <v>22.925000000000001</v>
      </c>
      <c r="G6" t="s">
        <v>30</v>
      </c>
      <c r="H6">
        <v>22</v>
      </c>
      <c r="I6">
        <v>24.4</v>
      </c>
      <c r="J6">
        <v>26.53</v>
      </c>
      <c r="K6">
        <v>23.8</v>
      </c>
      <c r="L6">
        <v>19.850000000000001</v>
      </c>
      <c r="M6">
        <v>26.16</v>
      </c>
      <c r="N6">
        <v>18.919</v>
      </c>
      <c r="O6">
        <f t="shared" si="0"/>
        <v>23.09414285714286</v>
      </c>
    </row>
    <row r="7" spans="1:15">
      <c r="A7">
        <v>5</v>
      </c>
      <c r="B7" t="s">
        <v>31</v>
      </c>
      <c r="C7" t="s">
        <v>14</v>
      </c>
      <c r="D7">
        <v>8200</v>
      </c>
      <c r="E7" t="s">
        <v>25</v>
      </c>
      <c r="F7">
        <v>22.84</v>
      </c>
      <c r="G7" t="s">
        <v>26</v>
      </c>
      <c r="H7">
        <v>21</v>
      </c>
      <c r="I7">
        <v>19.600000000000001</v>
      </c>
      <c r="J7">
        <v>17.989999999999998</v>
      </c>
      <c r="K7">
        <v>18.899999999999999</v>
      </c>
      <c r="L7">
        <v>17.989999999999998</v>
      </c>
      <c r="M7">
        <v>14.9</v>
      </c>
      <c r="N7">
        <v>18.741</v>
      </c>
      <c r="O7">
        <f t="shared" si="0"/>
        <v>18.445857142857143</v>
      </c>
    </row>
    <row r="8" spans="1:15">
      <c r="A8">
        <v>6</v>
      </c>
      <c r="B8" t="s">
        <v>32</v>
      </c>
      <c r="C8" t="s">
        <v>33</v>
      </c>
      <c r="D8">
        <v>8100</v>
      </c>
      <c r="E8" t="s">
        <v>25</v>
      </c>
      <c r="F8">
        <v>20.3</v>
      </c>
      <c r="G8" t="s">
        <v>26</v>
      </c>
      <c r="H8">
        <v>19.5</v>
      </c>
      <c r="I8">
        <v>23.2</v>
      </c>
      <c r="J8">
        <v>16.8</v>
      </c>
      <c r="K8">
        <v>20.6</v>
      </c>
      <c r="L8">
        <v>15.93</v>
      </c>
      <c r="M8">
        <v>13.51</v>
      </c>
      <c r="N8">
        <v>14.515000000000001</v>
      </c>
      <c r="O8">
        <f t="shared" si="0"/>
        <v>17.72214285714286</v>
      </c>
    </row>
    <row r="9" spans="1:15">
      <c r="A9">
        <v>7</v>
      </c>
      <c r="B9" t="s">
        <v>34</v>
      </c>
      <c r="C9" t="s">
        <v>14</v>
      </c>
      <c r="D9">
        <v>8100</v>
      </c>
      <c r="E9" t="s">
        <v>18</v>
      </c>
      <c r="F9">
        <v>9.8000000000000007</v>
      </c>
      <c r="G9" t="s">
        <v>35</v>
      </c>
      <c r="I9">
        <v>23.8</v>
      </c>
      <c r="K9">
        <v>20.9</v>
      </c>
      <c r="O9">
        <f t="shared" si="0"/>
        <v>22.35</v>
      </c>
    </row>
    <row r="10" spans="1:15">
      <c r="A10">
        <v>8</v>
      </c>
      <c r="B10" t="s">
        <v>36</v>
      </c>
      <c r="C10" t="s">
        <v>14</v>
      </c>
      <c r="D10">
        <v>7900</v>
      </c>
      <c r="E10" t="s">
        <v>29</v>
      </c>
      <c r="F10">
        <v>19.617000000000001</v>
      </c>
      <c r="G10" t="s">
        <v>30</v>
      </c>
      <c r="H10">
        <v>13</v>
      </c>
      <c r="I10">
        <v>25.4</v>
      </c>
      <c r="J10">
        <v>18.72</v>
      </c>
      <c r="K10">
        <v>22.8</v>
      </c>
      <c r="L10">
        <v>16.100000000000001</v>
      </c>
      <c r="M10">
        <v>13.88</v>
      </c>
      <c r="N10">
        <v>20.944600000000001</v>
      </c>
      <c r="O10">
        <f t="shared" si="0"/>
        <v>18.692085714285717</v>
      </c>
    </row>
    <row r="11" spans="1:15">
      <c r="A11">
        <v>9</v>
      </c>
      <c r="B11" t="s">
        <v>37</v>
      </c>
      <c r="C11" t="s">
        <v>28</v>
      </c>
      <c r="D11">
        <v>7900</v>
      </c>
      <c r="E11" t="s">
        <v>15</v>
      </c>
      <c r="F11">
        <v>30.183</v>
      </c>
      <c r="G11" t="s">
        <v>16</v>
      </c>
      <c r="H11">
        <v>26.5</v>
      </c>
      <c r="I11">
        <v>22.9</v>
      </c>
      <c r="J11">
        <v>20.32</v>
      </c>
      <c r="K11">
        <v>23.2</v>
      </c>
      <c r="L11">
        <v>21.78</v>
      </c>
      <c r="M11">
        <v>21.54</v>
      </c>
      <c r="N11">
        <v>21.285</v>
      </c>
      <c r="O11">
        <f t="shared" si="0"/>
        <v>22.50357142857143</v>
      </c>
    </row>
    <row r="12" spans="1:15">
      <c r="A12">
        <v>10</v>
      </c>
      <c r="B12" t="s">
        <v>38</v>
      </c>
      <c r="C12" t="s">
        <v>14</v>
      </c>
      <c r="D12">
        <v>7800</v>
      </c>
      <c r="E12" t="s">
        <v>25</v>
      </c>
      <c r="F12">
        <v>24.42</v>
      </c>
      <c r="G12" t="s">
        <v>39</v>
      </c>
      <c r="H12">
        <v>22.5</v>
      </c>
      <c r="I12">
        <v>20.399999999999999</v>
      </c>
      <c r="J12">
        <v>19.05</v>
      </c>
      <c r="K12">
        <v>19.2</v>
      </c>
      <c r="L12">
        <v>18.079999999999998</v>
      </c>
      <c r="M12">
        <v>13.74</v>
      </c>
      <c r="N12">
        <v>12.69</v>
      </c>
      <c r="O12">
        <f t="shared" si="0"/>
        <v>17.951428571428572</v>
      </c>
    </row>
    <row r="13" spans="1:15">
      <c r="A13">
        <v>11</v>
      </c>
      <c r="B13" t="s">
        <v>40</v>
      </c>
      <c r="C13" t="s">
        <v>14</v>
      </c>
      <c r="D13">
        <v>7700</v>
      </c>
      <c r="E13" t="s">
        <v>41</v>
      </c>
      <c r="F13">
        <v>16.8</v>
      </c>
      <c r="G13" t="s">
        <v>42</v>
      </c>
      <c r="H13">
        <v>20</v>
      </c>
      <c r="I13">
        <v>14.4</v>
      </c>
      <c r="J13">
        <v>16.7</v>
      </c>
      <c r="K13">
        <v>12.2</v>
      </c>
      <c r="L13">
        <v>18.07</v>
      </c>
      <c r="M13">
        <v>16.03</v>
      </c>
      <c r="N13">
        <v>17.690000000000001</v>
      </c>
      <c r="O13">
        <f t="shared" si="0"/>
        <v>16.44142857142857</v>
      </c>
    </row>
    <row r="14" spans="1:15">
      <c r="A14">
        <v>12</v>
      </c>
      <c r="B14" t="s">
        <v>43</v>
      </c>
      <c r="C14" t="s">
        <v>14</v>
      </c>
      <c r="D14">
        <v>7700</v>
      </c>
      <c r="E14" t="s">
        <v>44</v>
      </c>
      <c r="F14">
        <v>23.183</v>
      </c>
      <c r="G14" t="s">
        <v>45</v>
      </c>
      <c r="H14">
        <v>22</v>
      </c>
      <c r="I14">
        <v>22</v>
      </c>
      <c r="J14">
        <v>18.11</v>
      </c>
      <c r="K14">
        <v>20</v>
      </c>
      <c r="L14">
        <v>17.739999999999998</v>
      </c>
      <c r="M14">
        <v>14.45</v>
      </c>
      <c r="N14">
        <v>17.646000000000001</v>
      </c>
      <c r="O14">
        <f t="shared" si="0"/>
        <v>18.849428571428572</v>
      </c>
    </row>
    <row r="15" spans="1:15">
      <c r="A15">
        <v>13</v>
      </c>
      <c r="B15" t="s">
        <v>46</v>
      </c>
      <c r="C15" t="s">
        <v>28</v>
      </c>
      <c r="D15">
        <v>7600</v>
      </c>
      <c r="E15" t="s">
        <v>41</v>
      </c>
      <c r="F15">
        <v>17.02</v>
      </c>
      <c r="G15" t="s">
        <v>47</v>
      </c>
      <c r="H15">
        <v>24.5</v>
      </c>
      <c r="I15">
        <v>21.4</v>
      </c>
      <c r="J15">
        <v>13.85</v>
      </c>
      <c r="K15">
        <v>23.7</v>
      </c>
      <c r="L15">
        <v>17.86</v>
      </c>
      <c r="M15">
        <v>16.82</v>
      </c>
      <c r="N15">
        <v>17.495999999999999</v>
      </c>
      <c r="O15">
        <f t="shared" si="0"/>
        <v>19.375142857142858</v>
      </c>
    </row>
    <row r="16" spans="1:15">
      <c r="A16">
        <v>14</v>
      </c>
      <c r="B16" t="s">
        <v>48</v>
      </c>
      <c r="C16" t="s">
        <v>24</v>
      </c>
      <c r="D16">
        <v>7600</v>
      </c>
      <c r="E16" t="s">
        <v>49</v>
      </c>
      <c r="F16">
        <v>20.399999999999999</v>
      </c>
      <c r="G16" t="s">
        <v>50</v>
      </c>
      <c r="H16">
        <v>20.6</v>
      </c>
      <c r="I16">
        <v>20.079999999999998</v>
      </c>
      <c r="J16">
        <v>26.12</v>
      </c>
      <c r="K16">
        <v>21.08</v>
      </c>
      <c r="L16">
        <v>22.952000000000002</v>
      </c>
      <c r="M16">
        <v>21.43</v>
      </c>
      <c r="N16">
        <v>25.634</v>
      </c>
      <c r="O16">
        <f t="shared" si="0"/>
        <v>22.556571428571431</v>
      </c>
    </row>
    <row r="17" spans="1:15">
      <c r="A17">
        <v>15</v>
      </c>
      <c r="B17" t="s">
        <v>51</v>
      </c>
      <c r="C17" t="s">
        <v>28</v>
      </c>
      <c r="D17">
        <v>7500</v>
      </c>
      <c r="E17" t="s">
        <v>21</v>
      </c>
      <c r="F17">
        <v>16.167000000000002</v>
      </c>
      <c r="G17" t="s">
        <v>22</v>
      </c>
      <c r="H17">
        <v>22.5</v>
      </c>
      <c r="I17">
        <v>15.7</v>
      </c>
      <c r="J17">
        <v>17.41</v>
      </c>
      <c r="K17">
        <v>16</v>
      </c>
      <c r="L17">
        <v>17.010000000000002</v>
      </c>
      <c r="M17">
        <v>16.97</v>
      </c>
      <c r="N17">
        <v>17.569600000000001</v>
      </c>
      <c r="O17">
        <f t="shared" si="0"/>
        <v>17.594228571428573</v>
      </c>
    </row>
    <row r="18" spans="1:15">
      <c r="A18">
        <v>16</v>
      </c>
      <c r="B18" t="s">
        <v>52</v>
      </c>
      <c r="C18" t="s">
        <v>14</v>
      </c>
      <c r="D18">
        <v>7400</v>
      </c>
      <c r="E18" t="s">
        <v>53</v>
      </c>
      <c r="F18">
        <v>23.716999999999999</v>
      </c>
      <c r="G18" t="s">
        <v>54</v>
      </c>
      <c r="H18">
        <v>23</v>
      </c>
      <c r="I18">
        <v>19.399999999999999</v>
      </c>
      <c r="J18">
        <v>19.37</v>
      </c>
      <c r="K18">
        <v>18.7</v>
      </c>
      <c r="L18">
        <v>18.93</v>
      </c>
      <c r="M18">
        <v>17.920000000000002</v>
      </c>
      <c r="N18">
        <v>15.1</v>
      </c>
      <c r="O18">
        <f t="shared" si="0"/>
        <v>18.91714285714286</v>
      </c>
    </row>
    <row r="19" spans="1:15">
      <c r="A19">
        <v>17</v>
      </c>
      <c r="B19" t="s">
        <v>55</v>
      </c>
      <c r="C19" t="s">
        <v>24</v>
      </c>
      <c r="D19">
        <v>7200</v>
      </c>
      <c r="E19" t="s">
        <v>15</v>
      </c>
      <c r="F19">
        <v>17.707000000000001</v>
      </c>
      <c r="G19" t="s">
        <v>16</v>
      </c>
      <c r="H19">
        <v>19.3</v>
      </c>
      <c r="I19">
        <v>23.24</v>
      </c>
      <c r="J19">
        <v>17.809999999999999</v>
      </c>
      <c r="K19">
        <v>24.24</v>
      </c>
      <c r="L19">
        <v>16.994</v>
      </c>
      <c r="M19">
        <v>23.404</v>
      </c>
      <c r="N19">
        <v>22.381</v>
      </c>
      <c r="O19">
        <f t="shared" si="0"/>
        <v>21.052714285714281</v>
      </c>
    </row>
    <row r="20" spans="1:15">
      <c r="A20">
        <v>18</v>
      </c>
      <c r="B20" t="s">
        <v>56</v>
      </c>
      <c r="C20" t="s">
        <v>24</v>
      </c>
      <c r="D20">
        <v>7000</v>
      </c>
      <c r="E20" t="s">
        <v>49</v>
      </c>
      <c r="F20">
        <v>19.988</v>
      </c>
      <c r="G20" t="s">
        <v>57</v>
      </c>
      <c r="H20">
        <v>22.4</v>
      </c>
      <c r="I20">
        <v>26.94</v>
      </c>
      <c r="J20">
        <v>19.97</v>
      </c>
      <c r="K20">
        <v>27.94</v>
      </c>
      <c r="L20">
        <v>21.812000000000001</v>
      </c>
      <c r="M20">
        <v>18.36</v>
      </c>
      <c r="N20">
        <v>24.5122</v>
      </c>
      <c r="O20">
        <f t="shared" si="0"/>
        <v>23.133457142857143</v>
      </c>
    </row>
    <row r="21" spans="1:15">
      <c r="A21">
        <v>19</v>
      </c>
      <c r="B21" t="s">
        <v>58</v>
      </c>
      <c r="C21" t="s">
        <v>28</v>
      </c>
      <c r="D21">
        <v>6900</v>
      </c>
      <c r="E21" t="s">
        <v>59</v>
      </c>
      <c r="F21">
        <v>10.574999999999999</v>
      </c>
      <c r="G21" t="s">
        <v>60</v>
      </c>
      <c r="H21">
        <v>18.5</v>
      </c>
      <c r="I21">
        <v>15.1</v>
      </c>
      <c r="J21">
        <v>15.13</v>
      </c>
      <c r="K21">
        <v>15.8</v>
      </c>
      <c r="L21">
        <v>16.350000000000001</v>
      </c>
      <c r="M21">
        <v>17.63</v>
      </c>
      <c r="N21">
        <v>17.836200000000002</v>
      </c>
      <c r="O21">
        <f t="shared" si="0"/>
        <v>16.620885714285713</v>
      </c>
    </row>
    <row r="22" spans="1:15">
      <c r="A22">
        <v>20</v>
      </c>
      <c r="B22" t="s">
        <v>61</v>
      </c>
      <c r="C22" t="s">
        <v>24</v>
      </c>
      <c r="D22">
        <v>6800</v>
      </c>
      <c r="E22" t="s">
        <v>18</v>
      </c>
      <c r="F22">
        <v>18.573</v>
      </c>
      <c r="G22" t="s">
        <v>19</v>
      </c>
      <c r="H22">
        <v>18.399999999999999</v>
      </c>
      <c r="I22">
        <v>17.100000000000001</v>
      </c>
      <c r="J22">
        <v>23.13</v>
      </c>
      <c r="K22">
        <v>18.100000000000001</v>
      </c>
      <c r="L22">
        <v>18.015999999999998</v>
      </c>
      <c r="M22">
        <v>22.053999999999998</v>
      </c>
      <c r="N22">
        <v>18.296199999999999</v>
      </c>
      <c r="O22">
        <f t="shared" si="0"/>
        <v>19.29945714285714</v>
      </c>
    </row>
    <row r="23" spans="1:15">
      <c r="A23">
        <v>21</v>
      </c>
      <c r="B23" t="s">
        <v>62</v>
      </c>
      <c r="C23" t="s">
        <v>24</v>
      </c>
      <c r="D23">
        <v>6800</v>
      </c>
      <c r="E23" t="s">
        <v>29</v>
      </c>
      <c r="F23">
        <v>20.792999999999999</v>
      </c>
      <c r="G23" t="s">
        <v>30</v>
      </c>
      <c r="J23">
        <v>2.3860000000000001</v>
      </c>
      <c r="N23">
        <v>8.7891999999999992</v>
      </c>
      <c r="O23">
        <f t="shared" si="0"/>
        <v>5.5876000000000001</v>
      </c>
    </row>
    <row r="24" spans="1:15">
      <c r="A24">
        <v>22</v>
      </c>
      <c r="B24" t="s">
        <v>63</v>
      </c>
      <c r="C24" t="s">
        <v>24</v>
      </c>
      <c r="D24">
        <v>6700</v>
      </c>
      <c r="E24" t="s">
        <v>53</v>
      </c>
      <c r="F24">
        <v>22.247</v>
      </c>
      <c r="G24" t="s">
        <v>54</v>
      </c>
      <c r="H24">
        <v>27</v>
      </c>
      <c r="I24">
        <v>22.54</v>
      </c>
      <c r="J24">
        <v>24.13</v>
      </c>
      <c r="K24">
        <v>23.54</v>
      </c>
      <c r="L24">
        <v>20.658000000000001</v>
      </c>
      <c r="M24">
        <v>22.853999999999999</v>
      </c>
      <c r="N24">
        <v>20.875800000000002</v>
      </c>
      <c r="O24">
        <f t="shared" si="0"/>
        <v>23.0854</v>
      </c>
    </row>
    <row r="25" spans="1:15">
      <c r="A25">
        <v>23</v>
      </c>
      <c r="B25" t="s">
        <v>64</v>
      </c>
      <c r="C25" t="s">
        <v>24</v>
      </c>
      <c r="D25">
        <v>6600</v>
      </c>
      <c r="E25" t="s">
        <v>65</v>
      </c>
      <c r="F25">
        <v>22.724</v>
      </c>
      <c r="G25" t="s">
        <v>66</v>
      </c>
      <c r="H25">
        <v>22.4</v>
      </c>
      <c r="I25">
        <v>24.94</v>
      </c>
      <c r="J25">
        <v>19.829999999999998</v>
      </c>
      <c r="K25">
        <v>25.94</v>
      </c>
      <c r="L25">
        <v>19.423999999999999</v>
      </c>
      <c r="M25">
        <v>17.908000000000001</v>
      </c>
      <c r="N25">
        <v>19.1188</v>
      </c>
      <c r="O25">
        <f t="shared" si="0"/>
        <v>21.365828571428573</v>
      </c>
    </row>
    <row r="26" spans="1:15">
      <c r="A26">
        <v>24</v>
      </c>
      <c r="B26" t="s">
        <v>67</v>
      </c>
      <c r="C26" t="s">
        <v>24</v>
      </c>
      <c r="D26">
        <v>6500</v>
      </c>
      <c r="E26" t="s">
        <v>44</v>
      </c>
      <c r="F26">
        <v>22.972999999999999</v>
      </c>
      <c r="G26" t="s">
        <v>45</v>
      </c>
      <c r="H26">
        <v>23.8</v>
      </c>
      <c r="I26">
        <v>18.72</v>
      </c>
      <c r="J26">
        <v>19.190000000000001</v>
      </c>
      <c r="K26">
        <v>19.72</v>
      </c>
      <c r="L26">
        <v>23.923999999999999</v>
      </c>
      <c r="M26">
        <v>23.771999999999998</v>
      </c>
      <c r="N26">
        <v>24.76</v>
      </c>
      <c r="O26">
        <f t="shared" si="0"/>
        <v>21.983714285714282</v>
      </c>
    </row>
    <row r="27" spans="1:15">
      <c r="A27">
        <v>25</v>
      </c>
      <c r="B27" t="s">
        <v>68</v>
      </c>
      <c r="C27" t="s">
        <v>24</v>
      </c>
      <c r="D27">
        <v>6500</v>
      </c>
      <c r="E27" t="s">
        <v>59</v>
      </c>
      <c r="F27">
        <v>17.57</v>
      </c>
      <c r="G27" t="s">
        <v>60</v>
      </c>
      <c r="H27">
        <v>23.3</v>
      </c>
      <c r="I27">
        <v>19.260000000000002</v>
      </c>
      <c r="J27">
        <v>18.21</v>
      </c>
      <c r="K27">
        <v>20.260000000000002</v>
      </c>
      <c r="L27">
        <v>20.292000000000002</v>
      </c>
      <c r="M27">
        <v>21.367999999999999</v>
      </c>
      <c r="N27">
        <v>20.650400000000001</v>
      </c>
      <c r="O27">
        <f t="shared" si="0"/>
        <v>20.4772</v>
      </c>
    </row>
    <row r="28" spans="1:15">
      <c r="A28">
        <v>26</v>
      </c>
      <c r="B28" t="s">
        <v>69</v>
      </c>
      <c r="C28" t="s">
        <v>14</v>
      </c>
      <c r="D28">
        <v>6500</v>
      </c>
      <c r="E28" t="s">
        <v>49</v>
      </c>
      <c r="F28">
        <v>14.1</v>
      </c>
      <c r="G28" t="s">
        <v>50</v>
      </c>
      <c r="H28">
        <v>20</v>
      </c>
      <c r="I28">
        <v>19.3</v>
      </c>
      <c r="J28">
        <v>15.87</v>
      </c>
      <c r="K28">
        <v>21.4</v>
      </c>
      <c r="L28">
        <v>15.58</v>
      </c>
      <c r="M28">
        <v>13.67</v>
      </c>
      <c r="N28">
        <v>19.640799999999999</v>
      </c>
      <c r="O28">
        <f t="shared" si="0"/>
        <v>17.922971428571426</v>
      </c>
    </row>
    <row r="29" spans="1:15">
      <c r="A29">
        <v>27</v>
      </c>
      <c r="B29" t="s">
        <v>70</v>
      </c>
      <c r="C29" t="s">
        <v>28</v>
      </c>
      <c r="D29">
        <v>6500</v>
      </c>
      <c r="E29" t="s">
        <v>25</v>
      </c>
      <c r="F29">
        <v>17.739999999999998</v>
      </c>
      <c r="G29" t="s">
        <v>26</v>
      </c>
      <c r="H29">
        <v>21</v>
      </c>
      <c r="I29">
        <v>18.899999999999999</v>
      </c>
      <c r="J29">
        <v>14.22</v>
      </c>
      <c r="K29">
        <v>21.5</v>
      </c>
      <c r="L29">
        <v>14.66</v>
      </c>
      <c r="M29">
        <v>8.2100000000000009</v>
      </c>
      <c r="N29">
        <v>13.5382</v>
      </c>
      <c r="O29">
        <f t="shared" si="0"/>
        <v>16.004028571428574</v>
      </c>
    </row>
    <row r="30" spans="1:15">
      <c r="A30">
        <v>28</v>
      </c>
      <c r="B30" t="s">
        <v>71</v>
      </c>
      <c r="C30" t="s">
        <v>14</v>
      </c>
      <c r="D30">
        <v>6500</v>
      </c>
      <c r="E30" t="s">
        <v>44</v>
      </c>
      <c r="F30">
        <v>16.760000000000002</v>
      </c>
      <c r="G30" t="s">
        <v>72</v>
      </c>
      <c r="H30">
        <v>12</v>
      </c>
      <c r="I30">
        <v>25.6</v>
      </c>
      <c r="J30">
        <v>13.11</v>
      </c>
      <c r="K30">
        <v>23.8</v>
      </c>
      <c r="L30">
        <v>12.65</v>
      </c>
      <c r="M30">
        <v>12.54</v>
      </c>
      <c r="N30">
        <v>14.435</v>
      </c>
      <c r="O30">
        <f t="shared" si="0"/>
        <v>16.305000000000003</v>
      </c>
    </row>
    <row r="31" spans="1:15">
      <c r="A31">
        <v>29</v>
      </c>
      <c r="B31" t="s">
        <v>73</v>
      </c>
      <c r="C31" t="s">
        <v>28</v>
      </c>
      <c r="D31">
        <v>6400</v>
      </c>
      <c r="E31" t="s">
        <v>65</v>
      </c>
      <c r="F31">
        <v>16.98</v>
      </c>
      <c r="G31" t="s">
        <v>74</v>
      </c>
      <c r="H31">
        <v>18.5</v>
      </c>
      <c r="I31">
        <v>15.3</v>
      </c>
      <c r="J31">
        <v>14.73</v>
      </c>
      <c r="K31">
        <v>15.9</v>
      </c>
      <c r="L31">
        <v>16.18</v>
      </c>
      <c r="M31">
        <v>11.71</v>
      </c>
      <c r="N31">
        <v>15.819000000000001</v>
      </c>
      <c r="O31">
        <f t="shared" si="0"/>
        <v>15.448428571428575</v>
      </c>
    </row>
    <row r="32" spans="1:15">
      <c r="A32">
        <v>30</v>
      </c>
      <c r="B32" t="s">
        <v>75</v>
      </c>
      <c r="C32" t="s">
        <v>14</v>
      </c>
      <c r="D32">
        <v>6400</v>
      </c>
      <c r="E32" t="s">
        <v>29</v>
      </c>
      <c r="F32">
        <v>17.317</v>
      </c>
      <c r="G32" t="s">
        <v>76</v>
      </c>
      <c r="H32">
        <v>13</v>
      </c>
      <c r="I32">
        <v>18.8</v>
      </c>
      <c r="J32">
        <v>12.39</v>
      </c>
      <c r="K32">
        <v>17.399999999999999</v>
      </c>
      <c r="L32">
        <v>15.7</v>
      </c>
      <c r="N32">
        <v>15.8072</v>
      </c>
      <c r="O32">
        <f t="shared" si="0"/>
        <v>15.516199999999998</v>
      </c>
    </row>
    <row r="33" spans="1:15">
      <c r="A33">
        <v>31</v>
      </c>
      <c r="B33" t="s">
        <v>77</v>
      </c>
      <c r="C33" t="s">
        <v>14</v>
      </c>
      <c r="D33">
        <v>6400</v>
      </c>
      <c r="E33" t="s">
        <v>65</v>
      </c>
      <c r="F33">
        <v>13.733000000000001</v>
      </c>
      <c r="G33" t="s">
        <v>74</v>
      </c>
      <c r="H33">
        <v>12</v>
      </c>
      <c r="I33">
        <v>12.2</v>
      </c>
      <c r="J33">
        <v>11.85</v>
      </c>
      <c r="K33">
        <v>11.1</v>
      </c>
      <c r="L33">
        <v>15.78</v>
      </c>
      <c r="M33">
        <v>10.68</v>
      </c>
      <c r="N33">
        <v>13.688800000000001</v>
      </c>
      <c r="O33">
        <f t="shared" si="0"/>
        <v>12.471257142857143</v>
      </c>
    </row>
    <row r="34" spans="1:15">
      <c r="A34">
        <v>32</v>
      </c>
      <c r="B34" t="s">
        <v>78</v>
      </c>
      <c r="C34" t="s">
        <v>14</v>
      </c>
      <c r="D34">
        <v>6400</v>
      </c>
      <c r="E34" t="s">
        <v>79</v>
      </c>
      <c r="F34">
        <v>8.35</v>
      </c>
      <c r="G34" t="s">
        <v>80</v>
      </c>
      <c r="H34">
        <v>20</v>
      </c>
      <c r="I34">
        <v>25.4</v>
      </c>
      <c r="J34">
        <v>14.07</v>
      </c>
      <c r="K34">
        <v>22.7</v>
      </c>
      <c r="L34">
        <v>13.3</v>
      </c>
      <c r="M34">
        <v>12.85</v>
      </c>
      <c r="N34">
        <v>10.768000000000001</v>
      </c>
      <c r="O34">
        <f t="shared" si="0"/>
        <v>17.012571428571427</v>
      </c>
    </row>
    <row r="35" spans="1:15">
      <c r="A35">
        <v>33</v>
      </c>
      <c r="B35" t="s">
        <v>81</v>
      </c>
      <c r="C35" t="s">
        <v>14</v>
      </c>
      <c r="D35">
        <v>6400</v>
      </c>
      <c r="E35" t="s">
        <v>82</v>
      </c>
      <c r="F35">
        <v>18.3</v>
      </c>
      <c r="G35" t="s">
        <v>83</v>
      </c>
      <c r="H35">
        <v>20</v>
      </c>
      <c r="I35">
        <v>17.600000000000001</v>
      </c>
      <c r="J35">
        <v>12.33</v>
      </c>
      <c r="K35">
        <v>16.8</v>
      </c>
      <c r="L35">
        <v>16.989999999999998</v>
      </c>
      <c r="M35">
        <v>12.79</v>
      </c>
      <c r="N35">
        <v>13.347</v>
      </c>
      <c r="O35">
        <f t="shared" si="0"/>
        <v>15.693857142857141</v>
      </c>
    </row>
    <row r="36" spans="1:15">
      <c r="A36">
        <v>34</v>
      </c>
      <c r="B36" t="s">
        <v>84</v>
      </c>
      <c r="C36" t="s">
        <v>28</v>
      </c>
      <c r="D36">
        <v>6300</v>
      </c>
      <c r="E36" t="s">
        <v>49</v>
      </c>
      <c r="F36">
        <v>17.283000000000001</v>
      </c>
      <c r="G36" t="s">
        <v>57</v>
      </c>
      <c r="H36">
        <v>18.5</v>
      </c>
      <c r="I36">
        <v>11.6</v>
      </c>
      <c r="J36">
        <v>14.04</v>
      </c>
      <c r="K36">
        <v>12</v>
      </c>
      <c r="L36">
        <v>14.84</v>
      </c>
      <c r="M36">
        <v>18.18</v>
      </c>
      <c r="N36">
        <v>13.984999999999999</v>
      </c>
      <c r="O36">
        <f t="shared" si="0"/>
        <v>14.734999999999999</v>
      </c>
    </row>
    <row r="37" spans="1:15">
      <c r="A37">
        <v>35</v>
      </c>
      <c r="B37" t="s">
        <v>85</v>
      </c>
      <c r="C37" t="s">
        <v>14</v>
      </c>
      <c r="D37">
        <v>6200</v>
      </c>
      <c r="E37" t="s">
        <v>53</v>
      </c>
      <c r="F37">
        <v>22.8</v>
      </c>
      <c r="G37" t="s">
        <v>86</v>
      </c>
      <c r="H37">
        <v>21.5</v>
      </c>
      <c r="I37">
        <v>16</v>
      </c>
      <c r="J37">
        <v>15</v>
      </c>
      <c r="K37">
        <v>15</v>
      </c>
      <c r="L37">
        <v>13.87</v>
      </c>
      <c r="M37">
        <v>12.64</v>
      </c>
      <c r="N37">
        <v>16.295999999999999</v>
      </c>
      <c r="O37">
        <f t="shared" si="0"/>
        <v>15.758000000000001</v>
      </c>
    </row>
    <row r="38" spans="1:15">
      <c r="A38">
        <v>36</v>
      </c>
      <c r="B38" t="s">
        <v>87</v>
      </c>
      <c r="C38" t="s">
        <v>14</v>
      </c>
      <c r="D38">
        <v>6200</v>
      </c>
      <c r="E38" t="s">
        <v>21</v>
      </c>
      <c r="F38">
        <v>17.28</v>
      </c>
      <c r="G38" t="s">
        <v>88</v>
      </c>
      <c r="H38">
        <v>20.5</v>
      </c>
      <c r="I38">
        <v>17.399999999999999</v>
      </c>
      <c r="J38">
        <v>13.23</v>
      </c>
      <c r="K38">
        <v>16.8</v>
      </c>
      <c r="L38">
        <v>15.3</v>
      </c>
      <c r="M38">
        <v>12.56</v>
      </c>
      <c r="N38">
        <v>15.194000000000001</v>
      </c>
      <c r="O38">
        <f t="shared" si="0"/>
        <v>15.854857142857142</v>
      </c>
    </row>
    <row r="39" spans="1:15">
      <c r="A39">
        <v>37</v>
      </c>
      <c r="B39" t="s">
        <v>89</v>
      </c>
      <c r="C39" t="s">
        <v>33</v>
      </c>
      <c r="D39">
        <v>6100</v>
      </c>
      <c r="E39" t="s">
        <v>65</v>
      </c>
      <c r="F39">
        <v>17.079999999999998</v>
      </c>
      <c r="G39" t="s">
        <v>66</v>
      </c>
      <c r="H39">
        <v>20</v>
      </c>
      <c r="I39">
        <v>16.600000000000001</v>
      </c>
      <c r="J39">
        <v>13.74</v>
      </c>
      <c r="K39">
        <v>15.3</v>
      </c>
      <c r="L39">
        <v>15.37</v>
      </c>
      <c r="M39">
        <v>10.57</v>
      </c>
      <c r="N39">
        <v>12.336</v>
      </c>
      <c r="O39">
        <f t="shared" si="0"/>
        <v>14.845142857142859</v>
      </c>
    </row>
    <row r="40" spans="1:15">
      <c r="A40">
        <v>38</v>
      </c>
      <c r="B40" t="s">
        <v>90</v>
      </c>
      <c r="C40" t="s">
        <v>28</v>
      </c>
      <c r="D40">
        <v>6100</v>
      </c>
      <c r="E40" t="s">
        <v>53</v>
      </c>
      <c r="F40">
        <v>15.6</v>
      </c>
      <c r="G40" t="s">
        <v>86</v>
      </c>
      <c r="H40">
        <v>14</v>
      </c>
      <c r="I40">
        <v>17.5</v>
      </c>
      <c r="J40">
        <v>14.18</v>
      </c>
      <c r="K40">
        <v>18.5</v>
      </c>
      <c r="L40">
        <v>16.989999999999998</v>
      </c>
      <c r="M40">
        <v>15.83</v>
      </c>
      <c r="N40">
        <v>14.672000000000001</v>
      </c>
      <c r="O40">
        <f t="shared" si="0"/>
        <v>15.953142857142856</v>
      </c>
    </row>
    <row r="41" spans="1:15">
      <c r="A41">
        <v>39</v>
      </c>
      <c r="B41" t="s">
        <v>91</v>
      </c>
      <c r="C41" t="s">
        <v>24</v>
      </c>
      <c r="D41">
        <v>6100</v>
      </c>
      <c r="E41" t="s">
        <v>65</v>
      </c>
      <c r="F41">
        <v>16.172999999999998</v>
      </c>
      <c r="G41" t="s">
        <v>74</v>
      </c>
      <c r="H41">
        <v>12.2</v>
      </c>
      <c r="I41">
        <v>17.14</v>
      </c>
      <c r="J41">
        <v>14.3</v>
      </c>
      <c r="K41">
        <v>18.14</v>
      </c>
      <c r="L41">
        <v>16.782</v>
      </c>
      <c r="M41">
        <v>13.144</v>
      </c>
      <c r="N41">
        <v>17.041799999999999</v>
      </c>
      <c r="O41">
        <f t="shared" si="0"/>
        <v>15.535399999999999</v>
      </c>
    </row>
    <row r="42" spans="1:15">
      <c r="A42">
        <v>40</v>
      </c>
      <c r="B42" t="s">
        <v>92</v>
      </c>
      <c r="C42" t="s">
        <v>28</v>
      </c>
      <c r="D42">
        <v>6100</v>
      </c>
      <c r="E42" t="s">
        <v>44</v>
      </c>
      <c r="F42">
        <v>15.08</v>
      </c>
      <c r="G42" t="s">
        <v>72</v>
      </c>
      <c r="H42">
        <v>19</v>
      </c>
      <c r="I42">
        <v>13.2</v>
      </c>
      <c r="J42">
        <v>13.85</v>
      </c>
      <c r="K42">
        <v>12.4</v>
      </c>
      <c r="L42">
        <v>15.61</v>
      </c>
      <c r="M42">
        <v>18.53</v>
      </c>
      <c r="N42">
        <v>15.654999999999999</v>
      </c>
      <c r="O42">
        <f t="shared" si="0"/>
        <v>15.463571428571429</v>
      </c>
    </row>
    <row r="43" spans="1:15">
      <c r="A43">
        <v>41</v>
      </c>
      <c r="B43" t="s">
        <v>93</v>
      </c>
      <c r="C43" t="s">
        <v>28</v>
      </c>
      <c r="D43">
        <v>5800</v>
      </c>
      <c r="E43" t="s">
        <v>25</v>
      </c>
      <c r="F43">
        <v>22.05</v>
      </c>
      <c r="G43" t="s">
        <v>39</v>
      </c>
      <c r="H43">
        <v>16</v>
      </c>
      <c r="I43">
        <v>15.9</v>
      </c>
      <c r="J43">
        <v>12.41</v>
      </c>
      <c r="K43">
        <v>15.7</v>
      </c>
      <c r="L43">
        <v>15.69</v>
      </c>
      <c r="M43">
        <v>12.85</v>
      </c>
      <c r="N43">
        <v>14.664999999999999</v>
      </c>
      <c r="O43">
        <f t="shared" si="0"/>
        <v>14.745000000000001</v>
      </c>
    </row>
    <row r="44" spans="1:15">
      <c r="A44">
        <v>42</v>
      </c>
      <c r="B44" t="s">
        <v>94</v>
      </c>
      <c r="C44" t="s">
        <v>24</v>
      </c>
      <c r="D44">
        <v>5700</v>
      </c>
      <c r="E44" t="s">
        <v>53</v>
      </c>
      <c r="F44">
        <v>18.266999999999999</v>
      </c>
      <c r="G44" t="s">
        <v>86</v>
      </c>
      <c r="H44">
        <v>18.100000000000001</v>
      </c>
      <c r="I44">
        <v>18.3</v>
      </c>
      <c r="J44">
        <v>15.34</v>
      </c>
      <c r="K44">
        <v>19.3</v>
      </c>
      <c r="L44">
        <v>17.303999999999998</v>
      </c>
      <c r="M44">
        <v>12.472</v>
      </c>
      <c r="N44">
        <v>15.407</v>
      </c>
      <c r="O44">
        <f t="shared" si="0"/>
        <v>16.603285714285715</v>
      </c>
    </row>
    <row r="45" spans="1:15">
      <c r="A45">
        <v>43</v>
      </c>
      <c r="B45" t="s">
        <v>95</v>
      </c>
      <c r="C45" t="s">
        <v>14</v>
      </c>
      <c r="D45">
        <v>5700</v>
      </c>
      <c r="E45" t="s">
        <v>79</v>
      </c>
      <c r="F45">
        <v>0</v>
      </c>
      <c r="G45" t="s">
        <v>96</v>
      </c>
      <c r="O45">
        <f t="shared" si="0"/>
        <v>0</v>
      </c>
    </row>
    <row r="46" spans="1:15">
      <c r="A46">
        <v>44</v>
      </c>
      <c r="B46" t="s">
        <v>97</v>
      </c>
      <c r="C46" t="s">
        <v>24</v>
      </c>
      <c r="D46">
        <v>5700</v>
      </c>
      <c r="E46" t="s">
        <v>41</v>
      </c>
      <c r="F46">
        <v>17.25</v>
      </c>
      <c r="G46" t="s">
        <v>42</v>
      </c>
      <c r="H46">
        <v>18.5</v>
      </c>
      <c r="I46">
        <v>14.24</v>
      </c>
      <c r="J46">
        <v>19.02</v>
      </c>
      <c r="K46">
        <v>15.24</v>
      </c>
      <c r="L46">
        <v>22.314</v>
      </c>
      <c r="M46">
        <v>16.536000000000001</v>
      </c>
      <c r="N46">
        <v>17.441600000000001</v>
      </c>
      <c r="O46">
        <f t="shared" si="0"/>
        <v>17.613085714285713</v>
      </c>
    </row>
    <row r="47" spans="1:15">
      <c r="A47">
        <v>45</v>
      </c>
      <c r="B47" t="s">
        <v>98</v>
      </c>
      <c r="C47" t="s">
        <v>24</v>
      </c>
      <c r="D47">
        <v>5700</v>
      </c>
      <c r="E47" t="s">
        <v>21</v>
      </c>
      <c r="F47">
        <v>18.187999999999999</v>
      </c>
      <c r="G47" t="s">
        <v>88</v>
      </c>
      <c r="H47">
        <v>18.2</v>
      </c>
      <c r="I47">
        <v>18.559999999999999</v>
      </c>
      <c r="J47">
        <v>17.72</v>
      </c>
      <c r="K47">
        <v>19.559999999999999</v>
      </c>
      <c r="L47">
        <v>19.193999999999999</v>
      </c>
      <c r="M47">
        <v>16.204000000000001</v>
      </c>
      <c r="N47">
        <v>16.492000000000001</v>
      </c>
      <c r="O47">
        <f t="shared" si="0"/>
        <v>17.989999999999998</v>
      </c>
    </row>
    <row r="48" spans="1:15">
      <c r="A48">
        <v>46</v>
      </c>
      <c r="B48" t="s">
        <v>99</v>
      </c>
      <c r="C48" t="s">
        <v>28</v>
      </c>
      <c r="D48">
        <v>5500</v>
      </c>
      <c r="E48" t="s">
        <v>82</v>
      </c>
      <c r="F48">
        <v>13.324999999999999</v>
      </c>
      <c r="G48" t="s">
        <v>100</v>
      </c>
      <c r="H48">
        <v>20</v>
      </c>
      <c r="I48">
        <v>16.100000000000001</v>
      </c>
      <c r="J48">
        <v>10.98</v>
      </c>
      <c r="K48">
        <v>15.7</v>
      </c>
      <c r="L48">
        <v>17.61</v>
      </c>
      <c r="M48">
        <v>17.920000000000002</v>
      </c>
      <c r="N48">
        <v>15.238799999999999</v>
      </c>
      <c r="O48">
        <f t="shared" si="0"/>
        <v>16.221257142857144</v>
      </c>
    </row>
    <row r="49" spans="1:15">
      <c r="A49">
        <v>47</v>
      </c>
      <c r="B49" t="s">
        <v>101</v>
      </c>
      <c r="C49" t="s">
        <v>14</v>
      </c>
      <c r="D49">
        <v>5500</v>
      </c>
      <c r="E49" t="s">
        <v>53</v>
      </c>
      <c r="F49">
        <v>16.332999999999998</v>
      </c>
      <c r="G49" t="s">
        <v>54</v>
      </c>
      <c r="H49">
        <v>19.5</v>
      </c>
      <c r="I49">
        <v>14.8</v>
      </c>
      <c r="J49">
        <v>16.41</v>
      </c>
      <c r="K49">
        <v>13.4</v>
      </c>
      <c r="L49">
        <v>14.81</v>
      </c>
      <c r="M49">
        <v>13.65</v>
      </c>
      <c r="N49">
        <v>12.617599999999999</v>
      </c>
      <c r="O49">
        <f t="shared" si="0"/>
        <v>15.0268</v>
      </c>
    </row>
    <row r="50" spans="1:15">
      <c r="A50">
        <v>48</v>
      </c>
      <c r="B50" t="s">
        <v>102</v>
      </c>
      <c r="C50" t="s">
        <v>28</v>
      </c>
      <c r="D50">
        <v>5500</v>
      </c>
      <c r="E50" t="s">
        <v>18</v>
      </c>
      <c r="F50">
        <v>14.34</v>
      </c>
      <c r="G50" t="s">
        <v>35</v>
      </c>
      <c r="H50">
        <v>10</v>
      </c>
      <c r="I50">
        <v>13.5</v>
      </c>
      <c r="J50">
        <v>10.88</v>
      </c>
      <c r="K50">
        <v>18.5</v>
      </c>
      <c r="L50">
        <v>9.11</v>
      </c>
      <c r="M50">
        <v>9.94</v>
      </c>
      <c r="N50">
        <v>10.249000000000001</v>
      </c>
      <c r="O50">
        <f t="shared" si="0"/>
        <v>11.739857142857144</v>
      </c>
    </row>
    <row r="51" spans="1:15">
      <c r="A51">
        <v>49</v>
      </c>
      <c r="B51" t="s">
        <v>103</v>
      </c>
      <c r="C51" t="s">
        <v>14</v>
      </c>
      <c r="D51">
        <v>5500</v>
      </c>
      <c r="E51" t="s">
        <v>49</v>
      </c>
      <c r="F51">
        <v>12.382999999999999</v>
      </c>
      <c r="G51" t="s">
        <v>57</v>
      </c>
      <c r="H51">
        <v>17.5</v>
      </c>
      <c r="I51">
        <v>17</v>
      </c>
      <c r="J51">
        <v>11.98</v>
      </c>
      <c r="K51">
        <v>16.8</v>
      </c>
      <c r="L51">
        <v>13.28</v>
      </c>
      <c r="M51">
        <v>15.55</v>
      </c>
      <c r="N51">
        <v>12.5822</v>
      </c>
      <c r="O51">
        <f t="shared" si="0"/>
        <v>14.956028571428572</v>
      </c>
    </row>
    <row r="52" spans="1:15">
      <c r="A52">
        <v>50</v>
      </c>
      <c r="B52" t="s">
        <v>104</v>
      </c>
      <c r="C52" t="s">
        <v>33</v>
      </c>
      <c r="D52">
        <v>5400</v>
      </c>
      <c r="E52" t="s">
        <v>59</v>
      </c>
      <c r="F52">
        <v>13.067</v>
      </c>
      <c r="G52" t="s">
        <v>60</v>
      </c>
      <c r="H52">
        <v>18.5</v>
      </c>
      <c r="I52">
        <v>17.399999999999999</v>
      </c>
      <c r="J52">
        <v>13.08</v>
      </c>
      <c r="K52">
        <v>16.7</v>
      </c>
      <c r="L52">
        <v>12.48</v>
      </c>
      <c r="M52">
        <v>11.55</v>
      </c>
      <c r="N52">
        <v>12.51</v>
      </c>
      <c r="O52">
        <f t="shared" si="0"/>
        <v>14.602857142857143</v>
      </c>
    </row>
    <row r="53" spans="1:15">
      <c r="A53">
        <v>51</v>
      </c>
      <c r="B53" t="s">
        <v>105</v>
      </c>
      <c r="C53" t="s">
        <v>14</v>
      </c>
      <c r="D53">
        <v>5400</v>
      </c>
      <c r="E53" t="s">
        <v>106</v>
      </c>
      <c r="F53">
        <v>19.8</v>
      </c>
      <c r="G53" t="s">
        <v>107</v>
      </c>
      <c r="H53">
        <v>19.5</v>
      </c>
      <c r="I53">
        <v>17.399999999999999</v>
      </c>
      <c r="J53">
        <v>11.46</v>
      </c>
      <c r="K53">
        <v>15.8</v>
      </c>
      <c r="L53">
        <v>13.03</v>
      </c>
      <c r="M53">
        <v>13.46</v>
      </c>
      <c r="N53">
        <v>13.603</v>
      </c>
      <c r="O53">
        <f t="shared" si="0"/>
        <v>14.893285714285714</v>
      </c>
    </row>
    <row r="54" spans="1:15">
      <c r="A54">
        <v>52</v>
      </c>
      <c r="B54" t="s">
        <v>108</v>
      </c>
      <c r="C54" t="s">
        <v>24</v>
      </c>
      <c r="D54">
        <v>5400</v>
      </c>
      <c r="E54" t="s">
        <v>82</v>
      </c>
      <c r="F54">
        <v>21.85</v>
      </c>
      <c r="G54" t="s">
        <v>83</v>
      </c>
      <c r="H54">
        <v>19.600000000000001</v>
      </c>
      <c r="I54">
        <v>17.98</v>
      </c>
      <c r="J54">
        <v>14.44</v>
      </c>
      <c r="K54">
        <v>18.98</v>
      </c>
      <c r="L54">
        <v>21.648</v>
      </c>
      <c r="M54">
        <v>17.117999999999999</v>
      </c>
      <c r="N54">
        <v>17.532599999999999</v>
      </c>
      <c r="O54">
        <f t="shared" si="0"/>
        <v>18.185514285714284</v>
      </c>
    </row>
    <row r="55" spans="1:15">
      <c r="A55">
        <v>53</v>
      </c>
      <c r="B55" t="s">
        <v>109</v>
      </c>
      <c r="C55" t="s">
        <v>24</v>
      </c>
      <c r="D55">
        <v>5400</v>
      </c>
      <c r="E55" t="s">
        <v>15</v>
      </c>
      <c r="F55">
        <v>17.352</v>
      </c>
      <c r="G55" t="s">
        <v>110</v>
      </c>
      <c r="O55">
        <f t="shared" si="0"/>
        <v>0</v>
      </c>
    </row>
    <row r="56" spans="1:15">
      <c r="A56">
        <v>54</v>
      </c>
      <c r="B56" t="s">
        <v>111</v>
      </c>
      <c r="C56" t="s">
        <v>14</v>
      </c>
      <c r="D56">
        <v>5300</v>
      </c>
      <c r="E56" t="s">
        <v>79</v>
      </c>
      <c r="F56">
        <v>13.52</v>
      </c>
      <c r="G56" t="s">
        <v>80</v>
      </c>
      <c r="H56">
        <v>10.5</v>
      </c>
      <c r="I56">
        <v>17</v>
      </c>
      <c r="J56">
        <v>14.77</v>
      </c>
      <c r="K56">
        <v>15.5</v>
      </c>
      <c r="L56">
        <v>11.74</v>
      </c>
      <c r="M56">
        <v>15.01</v>
      </c>
      <c r="N56">
        <v>10.881</v>
      </c>
      <c r="O56">
        <f t="shared" si="0"/>
        <v>13.628714285714285</v>
      </c>
    </row>
    <row r="57" spans="1:15">
      <c r="A57">
        <v>55</v>
      </c>
      <c r="B57" t="s">
        <v>112</v>
      </c>
      <c r="C57" t="s">
        <v>24</v>
      </c>
      <c r="D57">
        <v>5300</v>
      </c>
      <c r="E57" t="s">
        <v>21</v>
      </c>
      <c r="F57">
        <v>19.204999999999998</v>
      </c>
      <c r="G57" t="s">
        <v>22</v>
      </c>
      <c r="H57">
        <v>14.7</v>
      </c>
      <c r="I57">
        <v>16.260000000000002</v>
      </c>
      <c r="J57">
        <v>14.65</v>
      </c>
      <c r="K57">
        <v>17.260000000000002</v>
      </c>
      <c r="L57">
        <v>14.092000000000001</v>
      </c>
      <c r="M57">
        <v>12.334</v>
      </c>
      <c r="N57">
        <v>15.541600000000001</v>
      </c>
      <c r="O57">
        <f t="shared" si="0"/>
        <v>14.976800000000001</v>
      </c>
    </row>
    <row r="58" spans="1:15">
      <c r="A58">
        <v>56</v>
      </c>
      <c r="B58" t="s">
        <v>113</v>
      </c>
      <c r="C58" t="s">
        <v>14</v>
      </c>
      <c r="D58">
        <v>5300</v>
      </c>
      <c r="E58" t="s">
        <v>25</v>
      </c>
      <c r="F58">
        <v>16.225000000000001</v>
      </c>
      <c r="G58" t="s">
        <v>39</v>
      </c>
      <c r="H58">
        <v>19.5</v>
      </c>
      <c r="I58">
        <v>20</v>
      </c>
      <c r="J58">
        <v>12.74</v>
      </c>
      <c r="K58">
        <v>18</v>
      </c>
      <c r="L58">
        <v>13.32</v>
      </c>
      <c r="M58">
        <v>11.94</v>
      </c>
      <c r="N58">
        <v>11.148999999999999</v>
      </c>
      <c r="O58">
        <f t="shared" si="0"/>
        <v>15.235571428571429</v>
      </c>
    </row>
    <row r="59" spans="1:15">
      <c r="A59">
        <v>57</v>
      </c>
      <c r="B59" t="s">
        <v>114</v>
      </c>
      <c r="C59" t="s">
        <v>24</v>
      </c>
      <c r="D59">
        <v>5300</v>
      </c>
      <c r="E59" t="s">
        <v>82</v>
      </c>
      <c r="F59">
        <v>21.596</v>
      </c>
      <c r="G59" t="s">
        <v>100</v>
      </c>
      <c r="O59">
        <f t="shared" si="0"/>
        <v>0</v>
      </c>
    </row>
    <row r="60" spans="1:15">
      <c r="A60">
        <v>58</v>
      </c>
      <c r="B60" t="s">
        <v>115</v>
      </c>
      <c r="C60" t="s">
        <v>24</v>
      </c>
      <c r="D60">
        <v>5300</v>
      </c>
      <c r="E60" t="s">
        <v>44</v>
      </c>
      <c r="F60">
        <v>16.547999999999998</v>
      </c>
      <c r="G60" t="s">
        <v>72</v>
      </c>
      <c r="H60">
        <v>12.9</v>
      </c>
      <c r="I60">
        <v>11.56</v>
      </c>
      <c r="J60">
        <v>14.7</v>
      </c>
      <c r="K60">
        <v>12.56</v>
      </c>
      <c r="L60">
        <v>15.566000000000001</v>
      </c>
      <c r="M60">
        <v>16.962</v>
      </c>
      <c r="N60">
        <v>16.145600000000002</v>
      </c>
      <c r="O60">
        <f t="shared" si="0"/>
        <v>14.341942857142858</v>
      </c>
    </row>
    <row r="61" spans="1:15">
      <c r="A61">
        <v>59</v>
      </c>
      <c r="B61" t="s">
        <v>116</v>
      </c>
      <c r="C61" t="s">
        <v>14</v>
      </c>
      <c r="D61">
        <v>5300</v>
      </c>
      <c r="E61" t="s">
        <v>82</v>
      </c>
      <c r="F61">
        <v>17.332999999999998</v>
      </c>
      <c r="G61" t="s">
        <v>83</v>
      </c>
      <c r="H61">
        <v>9</v>
      </c>
      <c r="I61">
        <v>18.2</v>
      </c>
      <c r="J61">
        <v>10.75</v>
      </c>
      <c r="K61">
        <v>17.100000000000001</v>
      </c>
      <c r="L61">
        <v>12.64</v>
      </c>
      <c r="M61">
        <v>13.77</v>
      </c>
      <c r="N61">
        <v>12.06</v>
      </c>
      <c r="O61">
        <f t="shared" si="0"/>
        <v>13.36</v>
      </c>
    </row>
    <row r="62" spans="1:15">
      <c r="A62">
        <v>60</v>
      </c>
      <c r="B62" t="s">
        <v>117</v>
      </c>
      <c r="C62" t="s">
        <v>24</v>
      </c>
      <c r="D62">
        <v>5200</v>
      </c>
      <c r="E62" t="s">
        <v>106</v>
      </c>
      <c r="F62">
        <v>21.268000000000001</v>
      </c>
      <c r="G62" t="s">
        <v>107</v>
      </c>
      <c r="H62">
        <v>18.2</v>
      </c>
      <c r="I62">
        <v>17.86</v>
      </c>
      <c r="J62">
        <v>16.86</v>
      </c>
      <c r="K62">
        <v>18.86</v>
      </c>
      <c r="L62">
        <v>15.548</v>
      </c>
      <c r="M62">
        <v>17.731999999999999</v>
      </c>
      <c r="N62">
        <v>13.292</v>
      </c>
      <c r="O62">
        <f t="shared" si="0"/>
        <v>16.907428571428571</v>
      </c>
    </row>
    <row r="63" spans="1:15">
      <c r="A63">
        <v>61</v>
      </c>
      <c r="B63" t="s">
        <v>118</v>
      </c>
      <c r="C63" t="s">
        <v>24</v>
      </c>
      <c r="D63">
        <v>5200</v>
      </c>
      <c r="E63" t="s">
        <v>25</v>
      </c>
      <c r="F63">
        <v>18.076000000000001</v>
      </c>
      <c r="G63" t="s">
        <v>39</v>
      </c>
      <c r="H63">
        <v>20.399999999999999</v>
      </c>
      <c r="I63">
        <v>16.36</v>
      </c>
      <c r="J63">
        <v>16.82</v>
      </c>
      <c r="K63">
        <v>17.36</v>
      </c>
      <c r="L63">
        <v>17.282</v>
      </c>
      <c r="M63">
        <v>12.194000000000001</v>
      </c>
      <c r="N63">
        <v>14.465999999999999</v>
      </c>
      <c r="O63">
        <f t="shared" si="0"/>
        <v>16.411714285714286</v>
      </c>
    </row>
    <row r="64" spans="1:15">
      <c r="A64">
        <v>62</v>
      </c>
      <c r="B64" t="s">
        <v>119</v>
      </c>
      <c r="C64" t="s">
        <v>14</v>
      </c>
      <c r="D64">
        <v>5200</v>
      </c>
      <c r="E64" t="s">
        <v>41</v>
      </c>
      <c r="F64">
        <v>11.467000000000001</v>
      </c>
      <c r="G64" t="s">
        <v>42</v>
      </c>
      <c r="H64">
        <v>17.5</v>
      </c>
      <c r="I64">
        <v>11.6</v>
      </c>
      <c r="J64">
        <v>12.32</v>
      </c>
      <c r="K64">
        <v>10.9</v>
      </c>
      <c r="L64">
        <v>13.2</v>
      </c>
      <c r="M64">
        <v>14.6</v>
      </c>
      <c r="N64">
        <v>11.8916</v>
      </c>
      <c r="O64">
        <f t="shared" si="0"/>
        <v>13.144514285714283</v>
      </c>
    </row>
    <row r="65" spans="1:15">
      <c r="A65">
        <v>63</v>
      </c>
      <c r="B65" t="s">
        <v>120</v>
      </c>
      <c r="C65" t="s">
        <v>14</v>
      </c>
      <c r="D65">
        <v>5200</v>
      </c>
      <c r="E65" t="s">
        <v>15</v>
      </c>
      <c r="F65">
        <v>12.8</v>
      </c>
      <c r="G65" t="s">
        <v>110</v>
      </c>
      <c r="H65">
        <v>11</v>
      </c>
      <c r="I65">
        <v>10.1</v>
      </c>
      <c r="J65">
        <v>11.79</v>
      </c>
      <c r="K65">
        <v>9.1999999999999993</v>
      </c>
      <c r="L65">
        <v>11.91</v>
      </c>
      <c r="M65">
        <v>15.38</v>
      </c>
      <c r="N65">
        <v>13.077999999999999</v>
      </c>
      <c r="O65">
        <f t="shared" si="0"/>
        <v>11.779714285714286</v>
      </c>
    </row>
    <row r="66" spans="1:15">
      <c r="A66">
        <v>64</v>
      </c>
      <c r="B66" t="s">
        <v>121</v>
      </c>
      <c r="C66" t="s">
        <v>14</v>
      </c>
      <c r="D66">
        <v>5200</v>
      </c>
      <c r="E66" t="s">
        <v>82</v>
      </c>
      <c r="F66">
        <v>9.4250000000000007</v>
      </c>
      <c r="G66" t="s">
        <v>100</v>
      </c>
      <c r="O66">
        <f t="shared" si="0"/>
        <v>0</v>
      </c>
    </row>
    <row r="67" spans="1:15">
      <c r="A67">
        <v>65</v>
      </c>
      <c r="B67" t="s">
        <v>122</v>
      </c>
      <c r="C67" t="s">
        <v>14</v>
      </c>
      <c r="D67">
        <v>5200</v>
      </c>
      <c r="E67" t="s">
        <v>49</v>
      </c>
      <c r="F67">
        <v>15.282999999999999</v>
      </c>
      <c r="G67" t="s">
        <v>50</v>
      </c>
      <c r="H67">
        <v>19</v>
      </c>
      <c r="I67">
        <v>15.7</v>
      </c>
      <c r="J67">
        <v>11.45</v>
      </c>
      <c r="K67">
        <v>15</v>
      </c>
      <c r="L67">
        <v>13.21</v>
      </c>
      <c r="M67">
        <v>10.87</v>
      </c>
      <c r="N67">
        <v>12.346</v>
      </c>
      <c r="O67">
        <f t="shared" ref="O67:O130" si="1">IFERROR(AVERAGEIF(H67:N67,"&gt;0"),0)</f>
        <v>13.939428571428575</v>
      </c>
    </row>
    <row r="68" spans="1:15">
      <c r="A68">
        <v>66</v>
      </c>
      <c r="B68" t="s">
        <v>123</v>
      </c>
      <c r="C68" t="s">
        <v>24</v>
      </c>
      <c r="D68">
        <v>5100</v>
      </c>
      <c r="E68" t="s">
        <v>29</v>
      </c>
      <c r="F68">
        <v>16.803000000000001</v>
      </c>
      <c r="G68" t="s">
        <v>76</v>
      </c>
      <c r="H68">
        <v>15.6</v>
      </c>
      <c r="I68">
        <v>17.32</v>
      </c>
      <c r="J68">
        <v>15.67</v>
      </c>
      <c r="K68">
        <v>18.32</v>
      </c>
      <c r="L68">
        <v>16.712</v>
      </c>
      <c r="M68">
        <v>18.032</v>
      </c>
      <c r="N68">
        <v>13.885400000000001</v>
      </c>
      <c r="O68">
        <f t="shared" si="1"/>
        <v>16.50562857142857</v>
      </c>
    </row>
    <row r="69" spans="1:15">
      <c r="A69">
        <v>67</v>
      </c>
      <c r="B69" t="s">
        <v>124</v>
      </c>
      <c r="C69" t="s">
        <v>24</v>
      </c>
      <c r="D69">
        <v>5100</v>
      </c>
      <c r="E69" t="s">
        <v>106</v>
      </c>
      <c r="F69">
        <v>12.708</v>
      </c>
      <c r="G69" t="s">
        <v>125</v>
      </c>
      <c r="H69">
        <v>12.3</v>
      </c>
      <c r="I69">
        <v>18.260000000000002</v>
      </c>
      <c r="J69">
        <v>14.77</v>
      </c>
      <c r="K69">
        <v>19.260000000000002</v>
      </c>
      <c r="L69">
        <v>15.497999999999999</v>
      </c>
      <c r="M69">
        <v>16.001999999999999</v>
      </c>
      <c r="N69">
        <v>11.054</v>
      </c>
      <c r="O69">
        <f t="shared" si="1"/>
        <v>15.306285714285716</v>
      </c>
    </row>
    <row r="70" spans="1:15">
      <c r="A70">
        <v>68</v>
      </c>
      <c r="B70" t="s">
        <v>126</v>
      </c>
      <c r="C70" t="s">
        <v>24</v>
      </c>
      <c r="D70">
        <v>5100</v>
      </c>
      <c r="E70" t="s">
        <v>29</v>
      </c>
      <c r="F70">
        <v>14.62</v>
      </c>
      <c r="G70" t="s">
        <v>30</v>
      </c>
      <c r="H70">
        <v>17.8</v>
      </c>
      <c r="I70">
        <v>17.079999999999998</v>
      </c>
      <c r="J70">
        <v>13.75</v>
      </c>
      <c r="K70">
        <v>17.899999999999999</v>
      </c>
      <c r="L70">
        <v>13.694000000000001</v>
      </c>
      <c r="M70">
        <v>19.544</v>
      </c>
      <c r="N70">
        <v>6.5839999999999996</v>
      </c>
      <c r="O70">
        <f t="shared" si="1"/>
        <v>15.193142857142858</v>
      </c>
    </row>
    <row r="71" spans="1:15">
      <c r="A71">
        <v>69</v>
      </c>
      <c r="B71" t="s">
        <v>127</v>
      </c>
      <c r="C71" t="s">
        <v>24</v>
      </c>
      <c r="D71">
        <v>5100</v>
      </c>
      <c r="E71" t="s">
        <v>82</v>
      </c>
      <c r="F71">
        <v>7.173</v>
      </c>
      <c r="G71" t="s">
        <v>100</v>
      </c>
      <c r="H71">
        <v>13.9</v>
      </c>
      <c r="J71">
        <v>15.78</v>
      </c>
      <c r="L71">
        <v>14.045999999999999</v>
      </c>
      <c r="M71">
        <v>16.565999999999999</v>
      </c>
      <c r="N71">
        <v>15.5616</v>
      </c>
      <c r="O71">
        <f t="shared" si="1"/>
        <v>15.170719999999999</v>
      </c>
    </row>
    <row r="72" spans="1:15">
      <c r="A72">
        <v>70</v>
      </c>
      <c r="B72" t="s">
        <v>128</v>
      </c>
      <c r="C72" t="s">
        <v>24</v>
      </c>
      <c r="D72">
        <v>5100</v>
      </c>
      <c r="E72" t="s">
        <v>41</v>
      </c>
      <c r="F72">
        <v>11.864000000000001</v>
      </c>
      <c r="G72" t="s">
        <v>47</v>
      </c>
      <c r="H72">
        <v>14.3</v>
      </c>
      <c r="I72">
        <v>17.02</v>
      </c>
      <c r="J72">
        <v>13.94</v>
      </c>
      <c r="K72">
        <v>18.02</v>
      </c>
      <c r="L72">
        <v>16.398</v>
      </c>
      <c r="M72">
        <v>17.286000000000001</v>
      </c>
      <c r="N72">
        <v>15.8338</v>
      </c>
      <c r="O72">
        <f t="shared" si="1"/>
        <v>16.113971428571428</v>
      </c>
    </row>
    <row r="73" spans="1:15">
      <c r="A73">
        <v>71</v>
      </c>
      <c r="B73" t="s">
        <v>129</v>
      </c>
      <c r="C73" t="s">
        <v>24</v>
      </c>
      <c r="D73">
        <v>5100</v>
      </c>
      <c r="E73" t="s">
        <v>79</v>
      </c>
      <c r="F73">
        <v>16.231999999999999</v>
      </c>
      <c r="G73" t="s">
        <v>80</v>
      </c>
      <c r="H73">
        <v>14.4</v>
      </c>
      <c r="I73">
        <v>14.64</v>
      </c>
      <c r="J73">
        <v>16.64</v>
      </c>
      <c r="K73">
        <v>16.64</v>
      </c>
      <c r="L73">
        <v>13.898</v>
      </c>
      <c r="M73">
        <v>16.34</v>
      </c>
      <c r="N73">
        <v>16.322600000000001</v>
      </c>
      <c r="O73">
        <f t="shared" si="1"/>
        <v>15.554371428571431</v>
      </c>
    </row>
    <row r="74" spans="1:15">
      <c r="A74">
        <v>72</v>
      </c>
      <c r="B74" t="s">
        <v>130</v>
      </c>
      <c r="C74" t="s">
        <v>24</v>
      </c>
      <c r="D74">
        <v>5000</v>
      </c>
      <c r="E74" t="s">
        <v>49</v>
      </c>
      <c r="F74">
        <v>15.8</v>
      </c>
      <c r="G74" t="s">
        <v>50</v>
      </c>
      <c r="O74">
        <f t="shared" si="1"/>
        <v>0</v>
      </c>
    </row>
    <row r="75" spans="1:15">
      <c r="A75">
        <v>73</v>
      </c>
      <c r="B75" t="s">
        <v>131</v>
      </c>
      <c r="C75" t="s">
        <v>24</v>
      </c>
      <c r="D75">
        <v>5000</v>
      </c>
      <c r="E75" t="s">
        <v>29</v>
      </c>
      <c r="F75">
        <v>6.3479999999999999</v>
      </c>
      <c r="G75" t="s">
        <v>30</v>
      </c>
      <c r="O75">
        <f t="shared" si="1"/>
        <v>0</v>
      </c>
    </row>
    <row r="76" spans="1:15">
      <c r="A76">
        <v>74</v>
      </c>
      <c r="B76" t="s">
        <v>132</v>
      </c>
      <c r="C76" t="s">
        <v>24</v>
      </c>
      <c r="D76">
        <v>5000</v>
      </c>
      <c r="E76" t="s">
        <v>18</v>
      </c>
      <c r="F76">
        <v>0</v>
      </c>
      <c r="G76" t="s">
        <v>35</v>
      </c>
      <c r="H76">
        <v>17.600000000000001</v>
      </c>
      <c r="I76">
        <v>18.36</v>
      </c>
      <c r="J76">
        <v>12.55</v>
      </c>
      <c r="K76">
        <v>14.54</v>
      </c>
      <c r="L76">
        <v>14.651999999999999</v>
      </c>
      <c r="M76">
        <v>17.574000000000002</v>
      </c>
      <c r="N76">
        <v>13.7934</v>
      </c>
      <c r="O76">
        <f t="shared" si="1"/>
        <v>15.581342857142857</v>
      </c>
    </row>
    <row r="77" spans="1:15">
      <c r="A77">
        <v>75</v>
      </c>
      <c r="B77" t="s">
        <v>133</v>
      </c>
      <c r="C77" t="s">
        <v>24</v>
      </c>
      <c r="D77">
        <v>5000</v>
      </c>
      <c r="E77" t="s">
        <v>15</v>
      </c>
      <c r="F77">
        <v>0</v>
      </c>
      <c r="G77" t="s">
        <v>110</v>
      </c>
      <c r="O77">
        <f t="shared" si="1"/>
        <v>0</v>
      </c>
    </row>
    <row r="78" spans="1:15">
      <c r="A78">
        <v>76</v>
      </c>
      <c r="B78" t="s">
        <v>134</v>
      </c>
      <c r="C78" t="s">
        <v>24</v>
      </c>
      <c r="D78">
        <v>5000</v>
      </c>
      <c r="E78" t="s">
        <v>59</v>
      </c>
      <c r="F78">
        <v>0</v>
      </c>
      <c r="G78" t="s">
        <v>60</v>
      </c>
      <c r="O78">
        <f t="shared" si="1"/>
        <v>0</v>
      </c>
    </row>
    <row r="79" spans="1:15">
      <c r="A79">
        <v>77</v>
      </c>
      <c r="B79" t="s">
        <v>135</v>
      </c>
      <c r="C79" t="s">
        <v>24</v>
      </c>
      <c r="D79">
        <v>5000</v>
      </c>
      <c r="E79" t="s">
        <v>65</v>
      </c>
      <c r="F79">
        <v>0</v>
      </c>
      <c r="G79" t="s">
        <v>66</v>
      </c>
      <c r="O79">
        <f t="shared" si="1"/>
        <v>0</v>
      </c>
    </row>
    <row r="80" spans="1:15">
      <c r="A80">
        <v>78</v>
      </c>
      <c r="B80" t="s">
        <v>136</v>
      </c>
      <c r="C80" t="s">
        <v>24</v>
      </c>
      <c r="D80">
        <v>5000</v>
      </c>
      <c r="E80" t="s">
        <v>41</v>
      </c>
      <c r="F80">
        <v>5.32</v>
      </c>
      <c r="G80" t="s">
        <v>42</v>
      </c>
      <c r="O80">
        <f t="shared" si="1"/>
        <v>0</v>
      </c>
    </row>
    <row r="81" spans="1:15">
      <c r="A81">
        <v>79</v>
      </c>
      <c r="B81" t="s">
        <v>137</v>
      </c>
      <c r="C81" t="s">
        <v>24</v>
      </c>
      <c r="D81">
        <v>5000</v>
      </c>
      <c r="E81" t="s">
        <v>44</v>
      </c>
      <c r="F81">
        <v>6.52</v>
      </c>
      <c r="G81" t="s">
        <v>45</v>
      </c>
      <c r="O81">
        <f t="shared" si="1"/>
        <v>0</v>
      </c>
    </row>
    <row r="82" spans="1:15">
      <c r="A82">
        <v>80</v>
      </c>
      <c r="B82" t="s">
        <v>138</v>
      </c>
      <c r="C82" t="s">
        <v>24</v>
      </c>
      <c r="D82">
        <v>5000</v>
      </c>
      <c r="E82" t="s">
        <v>41</v>
      </c>
      <c r="F82">
        <v>0</v>
      </c>
      <c r="G82" t="s">
        <v>47</v>
      </c>
      <c r="N82">
        <v>1.0826</v>
      </c>
      <c r="O82">
        <f t="shared" si="1"/>
        <v>1.0826</v>
      </c>
    </row>
    <row r="83" spans="1:15">
      <c r="A83">
        <v>81</v>
      </c>
      <c r="B83" t="s">
        <v>139</v>
      </c>
      <c r="C83" t="s">
        <v>24</v>
      </c>
      <c r="D83">
        <v>5000</v>
      </c>
      <c r="E83" t="s">
        <v>21</v>
      </c>
      <c r="F83">
        <v>0</v>
      </c>
      <c r="G83" t="s">
        <v>88</v>
      </c>
      <c r="O83">
        <f t="shared" si="1"/>
        <v>0</v>
      </c>
    </row>
    <row r="84" spans="1:15">
      <c r="A84">
        <v>82</v>
      </c>
      <c r="B84" t="s">
        <v>140</v>
      </c>
      <c r="C84" t="s">
        <v>24</v>
      </c>
      <c r="D84">
        <v>5000</v>
      </c>
      <c r="E84" t="s">
        <v>53</v>
      </c>
      <c r="F84">
        <v>-0.1</v>
      </c>
      <c r="G84" t="s">
        <v>54</v>
      </c>
      <c r="O84">
        <f t="shared" si="1"/>
        <v>0</v>
      </c>
    </row>
    <row r="85" spans="1:15">
      <c r="A85">
        <v>83</v>
      </c>
      <c r="B85" t="s">
        <v>141</v>
      </c>
      <c r="C85" t="s">
        <v>33</v>
      </c>
      <c r="D85">
        <v>5000</v>
      </c>
      <c r="E85" t="s">
        <v>44</v>
      </c>
      <c r="F85">
        <v>24.35</v>
      </c>
      <c r="G85" t="s">
        <v>45</v>
      </c>
      <c r="H85">
        <v>6</v>
      </c>
      <c r="I85">
        <v>14</v>
      </c>
      <c r="J85">
        <v>9.99</v>
      </c>
      <c r="K85">
        <v>14</v>
      </c>
      <c r="L85">
        <v>11.68</v>
      </c>
      <c r="M85">
        <v>12.26</v>
      </c>
      <c r="N85">
        <v>11.31</v>
      </c>
      <c r="O85">
        <f t="shared" si="1"/>
        <v>11.320000000000002</v>
      </c>
    </row>
    <row r="86" spans="1:15">
      <c r="A86">
        <v>84</v>
      </c>
      <c r="B86" t="s">
        <v>142</v>
      </c>
      <c r="C86" t="s">
        <v>24</v>
      </c>
      <c r="D86">
        <v>5000</v>
      </c>
      <c r="E86" t="s">
        <v>53</v>
      </c>
      <c r="F86">
        <v>0</v>
      </c>
      <c r="G86" t="s">
        <v>86</v>
      </c>
      <c r="O86">
        <f t="shared" si="1"/>
        <v>0</v>
      </c>
    </row>
    <row r="87" spans="1:15">
      <c r="A87">
        <v>85</v>
      </c>
      <c r="B87" t="s">
        <v>143</v>
      </c>
      <c r="C87" t="s">
        <v>24</v>
      </c>
      <c r="D87">
        <v>5000</v>
      </c>
      <c r="E87" t="s">
        <v>49</v>
      </c>
      <c r="F87">
        <v>2.4</v>
      </c>
      <c r="G87" t="s">
        <v>57</v>
      </c>
      <c r="O87">
        <f t="shared" si="1"/>
        <v>0</v>
      </c>
    </row>
    <row r="88" spans="1:15">
      <c r="A88">
        <v>86</v>
      </c>
      <c r="B88" t="s">
        <v>144</v>
      </c>
      <c r="C88" t="s">
        <v>24</v>
      </c>
      <c r="D88">
        <v>5000</v>
      </c>
      <c r="E88" t="s">
        <v>82</v>
      </c>
      <c r="F88">
        <v>0</v>
      </c>
      <c r="G88" t="s">
        <v>83</v>
      </c>
      <c r="O88">
        <f t="shared" si="1"/>
        <v>0</v>
      </c>
    </row>
    <row r="89" spans="1:15">
      <c r="A89">
        <v>87</v>
      </c>
      <c r="B89" t="s">
        <v>145</v>
      </c>
      <c r="C89" t="s">
        <v>24</v>
      </c>
      <c r="D89">
        <v>5000</v>
      </c>
      <c r="E89" t="s">
        <v>82</v>
      </c>
      <c r="F89">
        <v>0</v>
      </c>
      <c r="G89" t="s">
        <v>100</v>
      </c>
      <c r="O89">
        <f t="shared" si="1"/>
        <v>0</v>
      </c>
    </row>
    <row r="90" spans="1:15">
      <c r="A90">
        <v>88</v>
      </c>
      <c r="B90" t="s">
        <v>146</v>
      </c>
      <c r="C90" t="s">
        <v>24</v>
      </c>
      <c r="D90">
        <v>5000</v>
      </c>
      <c r="E90" t="s">
        <v>65</v>
      </c>
      <c r="F90">
        <v>0</v>
      </c>
      <c r="G90" t="s">
        <v>66</v>
      </c>
      <c r="O90">
        <f t="shared" si="1"/>
        <v>0</v>
      </c>
    </row>
    <row r="91" spans="1:15">
      <c r="A91">
        <v>89</v>
      </c>
      <c r="B91" t="s">
        <v>147</v>
      </c>
      <c r="C91" t="s">
        <v>24</v>
      </c>
      <c r="D91">
        <v>5000</v>
      </c>
      <c r="E91" t="s">
        <v>65</v>
      </c>
      <c r="F91">
        <v>0</v>
      </c>
      <c r="G91" t="s">
        <v>74</v>
      </c>
      <c r="N91">
        <v>1.0584</v>
      </c>
      <c r="O91">
        <f t="shared" si="1"/>
        <v>1.0584</v>
      </c>
    </row>
    <row r="92" spans="1:15">
      <c r="A92">
        <v>90</v>
      </c>
      <c r="B92" t="s">
        <v>148</v>
      </c>
      <c r="C92" t="s">
        <v>24</v>
      </c>
      <c r="D92">
        <v>5000</v>
      </c>
      <c r="E92" t="s">
        <v>29</v>
      </c>
      <c r="F92">
        <v>0</v>
      </c>
      <c r="G92" t="s">
        <v>76</v>
      </c>
      <c r="O92">
        <f t="shared" si="1"/>
        <v>0</v>
      </c>
    </row>
    <row r="93" spans="1:15">
      <c r="A93">
        <v>91</v>
      </c>
      <c r="B93" t="s">
        <v>149</v>
      </c>
      <c r="C93" t="s">
        <v>24</v>
      </c>
      <c r="D93">
        <v>5000</v>
      </c>
      <c r="E93" t="s">
        <v>79</v>
      </c>
      <c r="F93">
        <v>0</v>
      </c>
      <c r="G93" t="s">
        <v>96</v>
      </c>
      <c r="N93">
        <v>1.103</v>
      </c>
      <c r="O93">
        <f t="shared" si="1"/>
        <v>1.103</v>
      </c>
    </row>
    <row r="94" spans="1:15">
      <c r="A94">
        <v>92</v>
      </c>
      <c r="B94" t="s">
        <v>150</v>
      </c>
      <c r="C94" t="s">
        <v>24</v>
      </c>
      <c r="D94">
        <v>5000</v>
      </c>
      <c r="E94" t="s">
        <v>59</v>
      </c>
      <c r="F94">
        <v>17.992999999999999</v>
      </c>
      <c r="G94" t="s">
        <v>151</v>
      </c>
      <c r="H94">
        <v>14.1</v>
      </c>
      <c r="I94">
        <v>11.88</v>
      </c>
      <c r="J94">
        <v>14.16</v>
      </c>
      <c r="K94">
        <v>13.88</v>
      </c>
      <c r="L94">
        <v>16.297999999999998</v>
      </c>
      <c r="M94">
        <v>18.751999999999999</v>
      </c>
      <c r="N94">
        <v>16.2074</v>
      </c>
      <c r="O94">
        <f t="shared" si="1"/>
        <v>15.039628571428571</v>
      </c>
    </row>
    <row r="95" spans="1:15">
      <c r="A95">
        <v>93</v>
      </c>
      <c r="B95" t="s">
        <v>152</v>
      </c>
      <c r="C95" t="s">
        <v>24</v>
      </c>
      <c r="D95">
        <v>5000</v>
      </c>
      <c r="E95" t="s">
        <v>65</v>
      </c>
      <c r="F95">
        <v>0</v>
      </c>
      <c r="G95" t="s">
        <v>74</v>
      </c>
      <c r="O95">
        <f t="shared" si="1"/>
        <v>0</v>
      </c>
    </row>
    <row r="96" spans="1:15">
      <c r="A96">
        <v>94</v>
      </c>
      <c r="B96" t="s">
        <v>153</v>
      </c>
      <c r="C96" t="s">
        <v>24</v>
      </c>
      <c r="D96">
        <v>5000</v>
      </c>
      <c r="E96" t="s">
        <v>106</v>
      </c>
      <c r="F96">
        <v>0</v>
      </c>
      <c r="G96" t="s">
        <v>125</v>
      </c>
      <c r="N96">
        <v>1.1382000000000001</v>
      </c>
      <c r="O96">
        <f t="shared" si="1"/>
        <v>1.1382000000000001</v>
      </c>
    </row>
    <row r="97" spans="1:15">
      <c r="A97">
        <v>95</v>
      </c>
      <c r="B97" t="s">
        <v>154</v>
      </c>
      <c r="C97" t="s">
        <v>24</v>
      </c>
      <c r="D97">
        <v>5000</v>
      </c>
      <c r="E97" t="s">
        <v>21</v>
      </c>
      <c r="F97">
        <v>7.9829999999999997</v>
      </c>
      <c r="G97" t="s">
        <v>22</v>
      </c>
      <c r="O97">
        <f t="shared" si="1"/>
        <v>0</v>
      </c>
    </row>
    <row r="98" spans="1:15">
      <c r="A98">
        <v>96</v>
      </c>
      <c r="B98" t="s">
        <v>155</v>
      </c>
      <c r="C98" t="s">
        <v>24</v>
      </c>
      <c r="D98">
        <v>5000</v>
      </c>
      <c r="E98" t="s">
        <v>18</v>
      </c>
      <c r="F98">
        <v>0</v>
      </c>
      <c r="G98" t="s">
        <v>35</v>
      </c>
      <c r="O98">
        <f t="shared" si="1"/>
        <v>0</v>
      </c>
    </row>
    <row r="99" spans="1:15">
      <c r="A99">
        <v>97</v>
      </c>
      <c r="B99" t="s">
        <v>156</v>
      </c>
      <c r="C99" t="s">
        <v>24</v>
      </c>
      <c r="D99">
        <v>5000</v>
      </c>
      <c r="E99" t="s">
        <v>18</v>
      </c>
      <c r="F99">
        <v>9.6300000000000008</v>
      </c>
      <c r="G99" t="s">
        <v>35</v>
      </c>
      <c r="O99">
        <f t="shared" si="1"/>
        <v>0</v>
      </c>
    </row>
    <row r="100" spans="1:15">
      <c r="A100">
        <v>98</v>
      </c>
      <c r="B100" t="s">
        <v>157</v>
      </c>
      <c r="C100" t="s">
        <v>14</v>
      </c>
      <c r="D100">
        <v>5000</v>
      </c>
      <c r="E100" t="s">
        <v>79</v>
      </c>
      <c r="F100">
        <v>13.25</v>
      </c>
      <c r="G100" t="s">
        <v>96</v>
      </c>
      <c r="H100">
        <v>17</v>
      </c>
      <c r="I100">
        <v>17.399999999999999</v>
      </c>
      <c r="J100">
        <v>13.73</v>
      </c>
      <c r="K100">
        <v>16.7</v>
      </c>
      <c r="L100">
        <v>11.26</v>
      </c>
      <c r="M100">
        <v>14.36</v>
      </c>
      <c r="N100">
        <v>11.904999999999999</v>
      </c>
      <c r="O100">
        <f t="shared" si="1"/>
        <v>14.622142857142858</v>
      </c>
    </row>
    <row r="101" spans="1:15">
      <c r="A101">
        <v>99</v>
      </c>
      <c r="B101" t="s">
        <v>158</v>
      </c>
      <c r="C101" t="s">
        <v>24</v>
      </c>
      <c r="D101">
        <v>5000</v>
      </c>
      <c r="E101" t="s">
        <v>106</v>
      </c>
      <c r="F101">
        <v>0</v>
      </c>
      <c r="G101" t="s">
        <v>107</v>
      </c>
      <c r="O101">
        <f t="shared" si="1"/>
        <v>0</v>
      </c>
    </row>
    <row r="102" spans="1:15">
      <c r="A102">
        <v>100</v>
      </c>
      <c r="B102" t="s">
        <v>159</v>
      </c>
      <c r="C102" t="s">
        <v>24</v>
      </c>
      <c r="D102">
        <v>5000</v>
      </c>
      <c r="E102" t="s">
        <v>79</v>
      </c>
      <c r="F102">
        <v>14</v>
      </c>
      <c r="G102" t="s">
        <v>96</v>
      </c>
      <c r="H102">
        <v>12</v>
      </c>
      <c r="I102">
        <v>10.28</v>
      </c>
      <c r="J102">
        <v>14.12</v>
      </c>
      <c r="K102">
        <v>11.28</v>
      </c>
      <c r="L102">
        <v>14.244</v>
      </c>
      <c r="M102">
        <v>16.786000000000001</v>
      </c>
      <c r="N102">
        <v>16.351600000000001</v>
      </c>
      <c r="O102">
        <f t="shared" si="1"/>
        <v>13.580228571428574</v>
      </c>
    </row>
    <row r="103" spans="1:15">
      <c r="A103">
        <v>101</v>
      </c>
      <c r="B103" t="s">
        <v>160</v>
      </c>
      <c r="C103" t="s">
        <v>24</v>
      </c>
      <c r="D103">
        <v>5000</v>
      </c>
      <c r="E103" t="s">
        <v>79</v>
      </c>
      <c r="F103">
        <v>0</v>
      </c>
      <c r="G103" t="s">
        <v>96</v>
      </c>
      <c r="O103">
        <f t="shared" si="1"/>
        <v>0</v>
      </c>
    </row>
    <row r="104" spans="1:15">
      <c r="A104">
        <v>102</v>
      </c>
      <c r="B104" t="s">
        <v>161</v>
      </c>
      <c r="C104" t="s">
        <v>24</v>
      </c>
      <c r="D104">
        <v>5000</v>
      </c>
      <c r="E104" t="s">
        <v>59</v>
      </c>
      <c r="F104">
        <v>0</v>
      </c>
      <c r="G104" t="s">
        <v>151</v>
      </c>
      <c r="O104">
        <f t="shared" si="1"/>
        <v>0</v>
      </c>
    </row>
    <row r="105" spans="1:15">
      <c r="A105">
        <v>103</v>
      </c>
      <c r="B105" t="s">
        <v>162</v>
      </c>
      <c r="C105" t="s">
        <v>24</v>
      </c>
      <c r="D105">
        <v>5000</v>
      </c>
      <c r="E105" t="s">
        <v>15</v>
      </c>
      <c r="F105">
        <v>-0.4</v>
      </c>
      <c r="G105" t="s">
        <v>16</v>
      </c>
      <c r="O105">
        <f t="shared" si="1"/>
        <v>0</v>
      </c>
    </row>
    <row r="106" spans="1:15">
      <c r="A106">
        <v>104</v>
      </c>
      <c r="B106" t="s">
        <v>163</v>
      </c>
      <c r="C106" t="s">
        <v>24</v>
      </c>
      <c r="D106">
        <v>5000</v>
      </c>
      <c r="E106" t="s">
        <v>79</v>
      </c>
      <c r="F106">
        <v>0</v>
      </c>
      <c r="G106" t="s">
        <v>80</v>
      </c>
      <c r="N106">
        <v>1.0668</v>
      </c>
      <c r="O106">
        <f t="shared" si="1"/>
        <v>1.0668</v>
      </c>
    </row>
    <row r="107" spans="1:15">
      <c r="A107">
        <v>105</v>
      </c>
      <c r="B107" t="s">
        <v>164</v>
      </c>
      <c r="C107" t="s">
        <v>24</v>
      </c>
      <c r="D107">
        <v>5000</v>
      </c>
      <c r="E107" t="s">
        <v>18</v>
      </c>
      <c r="F107">
        <v>0</v>
      </c>
      <c r="G107" t="s">
        <v>19</v>
      </c>
      <c r="O107">
        <f t="shared" si="1"/>
        <v>0</v>
      </c>
    </row>
    <row r="108" spans="1:15">
      <c r="A108">
        <v>106</v>
      </c>
      <c r="B108" t="s">
        <v>165</v>
      </c>
      <c r="C108" t="s">
        <v>24</v>
      </c>
      <c r="D108">
        <v>5000</v>
      </c>
      <c r="E108" t="s">
        <v>79</v>
      </c>
      <c r="F108">
        <v>0</v>
      </c>
      <c r="G108" t="s">
        <v>80</v>
      </c>
      <c r="O108">
        <f t="shared" si="1"/>
        <v>0</v>
      </c>
    </row>
    <row r="109" spans="1:15">
      <c r="A109">
        <v>107</v>
      </c>
      <c r="B109" t="s">
        <v>166</v>
      </c>
      <c r="C109" t="s">
        <v>24</v>
      </c>
      <c r="D109">
        <v>5000</v>
      </c>
      <c r="E109" t="s">
        <v>44</v>
      </c>
      <c r="F109">
        <v>11.68</v>
      </c>
      <c r="G109" t="s">
        <v>72</v>
      </c>
      <c r="O109">
        <f t="shared" si="1"/>
        <v>0</v>
      </c>
    </row>
    <row r="110" spans="1:15">
      <c r="A110">
        <v>108</v>
      </c>
      <c r="B110" t="s">
        <v>167</v>
      </c>
      <c r="C110" t="s">
        <v>24</v>
      </c>
      <c r="D110">
        <v>5000</v>
      </c>
      <c r="E110" t="s">
        <v>53</v>
      </c>
      <c r="F110">
        <v>0</v>
      </c>
      <c r="G110" t="s">
        <v>54</v>
      </c>
      <c r="O110">
        <f t="shared" si="1"/>
        <v>0</v>
      </c>
    </row>
    <row r="111" spans="1:15">
      <c r="A111">
        <v>109</v>
      </c>
      <c r="B111" t="s">
        <v>168</v>
      </c>
      <c r="C111" t="s">
        <v>24</v>
      </c>
      <c r="D111">
        <v>5000</v>
      </c>
      <c r="E111" t="s">
        <v>15</v>
      </c>
      <c r="F111">
        <v>1.21</v>
      </c>
      <c r="G111" t="s">
        <v>110</v>
      </c>
      <c r="H111">
        <v>14.4</v>
      </c>
      <c r="J111">
        <v>15.17</v>
      </c>
      <c r="L111">
        <v>17.448</v>
      </c>
      <c r="M111">
        <v>14.988</v>
      </c>
      <c r="N111">
        <v>14</v>
      </c>
      <c r="O111">
        <f t="shared" si="1"/>
        <v>15.2012</v>
      </c>
    </row>
    <row r="112" spans="1:15">
      <c r="A112">
        <v>110</v>
      </c>
      <c r="B112" t="s">
        <v>169</v>
      </c>
      <c r="C112" t="s">
        <v>24</v>
      </c>
      <c r="D112">
        <v>5000</v>
      </c>
      <c r="E112" t="s">
        <v>29</v>
      </c>
      <c r="F112">
        <v>0</v>
      </c>
      <c r="G112" t="s">
        <v>76</v>
      </c>
      <c r="O112">
        <f t="shared" si="1"/>
        <v>0</v>
      </c>
    </row>
    <row r="113" spans="1:15">
      <c r="A113">
        <v>111</v>
      </c>
      <c r="B113" t="s">
        <v>170</v>
      </c>
      <c r="C113" t="s">
        <v>24</v>
      </c>
      <c r="D113">
        <v>5000</v>
      </c>
      <c r="E113" t="s">
        <v>25</v>
      </c>
      <c r="F113">
        <v>0</v>
      </c>
      <c r="G113" t="s">
        <v>39</v>
      </c>
      <c r="O113">
        <f t="shared" si="1"/>
        <v>0</v>
      </c>
    </row>
    <row r="114" spans="1:15">
      <c r="A114">
        <v>112</v>
      </c>
      <c r="B114" t="s">
        <v>171</v>
      </c>
      <c r="C114" t="s">
        <v>24</v>
      </c>
      <c r="D114">
        <v>5000</v>
      </c>
      <c r="E114" t="s">
        <v>25</v>
      </c>
      <c r="F114">
        <v>0</v>
      </c>
      <c r="G114" t="s">
        <v>39</v>
      </c>
      <c r="N114">
        <v>1.012</v>
      </c>
      <c r="O114">
        <f t="shared" si="1"/>
        <v>1.012</v>
      </c>
    </row>
    <row r="115" spans="1:15">
      <c r="A115">
        <v>113</v>
      </c>
      <c r="B115" t="s">
        <v>172</v>
      </c>
      <c r="C115" t="s">
        <v>24</v>
      </c>
      <c r="D115">
        <v>5000</v>
      </c>
      <c r="E115" t="s">
        <v>49</v>
      </c>
      <c r="F115">
        <v>0</v>
      </c>
      <c r="G115" t="s">
        <v>57</v>
      </c>
      <c r="O115">
        <f t="shared" si="1"/>
        <v>0</v>
      </c>
    </row>
    <row r="116" spans="1:15">
      <c r="A116">
        <v>114</v>
      </c>
      <c r="B116" t="s">
        <v>173</v>
      </c>
      <c r="C116" t="s">
        <v>24</v>
      </c>
      <c r="D116">
        <v>5000</v>
      </c>
      <c r="E116" t="s">
        <v>25</v>
      </c>
      <c r="F116">
        <v>-0.2</v>
      </c>
      <c r="G116" t="s">
        <v>26</v>
      </c>
      <c r="O116">
        <f t="shared" si="1"/>
        <v>0</v>
      </c>
    </row>
    <row r="117" spans="1:15">
      <c r="A117">
        <v>115</v>
      </c>
      <c r="B117" t="s">
        <v>174</v>
      </c>
      <c r="C117" t="s">
        <v>24</v>
      </c>
      <c r="D117">
        <v>5000</v>
      </c>
      <c r="E117" t="s">
        <v>106</v>
      </c>
      <c r="F117">
        <v>0</v>
      </c>
      <c r="G117" t="s">
        <v>125</v>
      </c>
      <c r="O117">
        <f t="shared" si="1"/>
        <v>0</v>
      </c>
    </row>
    <row r="118" spans="1:15">
      <c r="A118">
        <v>116</v>
      </c>
      <c r="B118" t="s">
        <v>175</v>
      </c>
      <c r="C118" t="s">
        <v>24</v>
      </c>
      <c r="D118">
        <v>5000</v>
      </c>
      <c r="E118" t="s">
        <v>106</v>
      </c>
      <c r="F118">
        <v>13.38</v>
      </c>
      <c r="G118" t="s">
        <v>107</v>
      </c>
      <c r="N118">
        <v>1.5808</v>
      </c>
      <c r="O118">
        <f t="shared" si="1"/>
        <v>1.5808</v>
      </c>
    </row>
    <row r="119" spans="1:15">
      <c r="A119">
        <v>117</v>
      </c>
      <c r="B119" t="s">
        <v>176</v>
      </c>
      <c r="C119" t="s">
        <v>24</v>
      </c>
      <c r="D119">
        <v>5000</v>
      </c>
      <c r="E119" t="s">
        <v>41</v>
      </c>
      <c r="F119">
        <v>0</v>
      </c>
      <c r="G119" t="s">
        <v>47</v>
      </c>
      <c r="O119">
        <f t="shared" si="1"/>
        <v>0</v>
      </c>
    </row>
    <row r="120" spans="1:15">
      <c r="A120">
        <v>118</v>
      </c>
      <c r="B120" t="s">
        <v>177</v>
      </c>
      <c r="C120" t="s">
        <v>28</v>
      </c>
      <c r="D120">
        <v>5000</v>
      </c>
      <c r="E120" t="s">
        <v>106</v>
      </c>
      <c r="F120">
        <v>14.132999999999999</v>
      </c>
      <c r="G120" t="s">
        <v>125</v>
      </c>
      <c r="H120">
        <v>22</v>
      </c>
      <c r="I120">
        <v>13.9</v>
      </c>
      <c r="J120">
        <v>14.97</v>
      </c>
      <c r="K120">
        <v>12.8</v>
      </c>
      <c r="L120">
        <v>22.66</v>
      </c>
      <c r="M120">
        <v>17.329999999999998</v>
      </c>
      <c r="N120">
        <v>15.746</v>
      </c>
      <c r="O120">
        <f t="shared" si="1"/>
        <v>17.058</v>
      </c>
    </row>
    <row r="121" spans="1:15">
      <c r="A121">
        <v>119</v>
      </c>
      <c r="B121" t="s">
        <v>178</v>
      </c>
      <c r="C121" t="s">
        <v>28</v>
      </c>
      <c r="D121">
        <v>4900</v>
      </c>
      <c r="E121" t="s">
        <v>49</v>
      </c>
      <c r="F121">
        <v>12.25</v>
      </c>
      <c r="G121" t="s">
        <v>50</v>
      </c>
      <c r="H121">
        <v>15</v>
      </c>
      <c r="I121">
        <v>14.4</v>
      </c>
      <c r="J121">
        <v>12.82</v>
      </c>
      <c r="K121">
        <v>15.2</v>
      </c>
      <c r="L121">
        <v>14.21</v>
      </c>
      <c r="M121">
        <v>16.399999999999999</v>
      </c>
      <c r="N121">
        <v>11.725199999999999</v>
      </c>
      <c r="O121">
        <f t="shared" si="1"/>
        <v>14.250742857142857</v>
      </c>
    </row>
    <row r="122" spans="1:15">
      <c r="A122">
        <v>120</v>
      </c>
      <c r="B122" t="s">
        <v>179</v>
      </c>
      <c r="C122" t="s">
        <v>33</v>
      </c>
      <c r="D122">
        <v>4900</v>
      </c>
      <c r="E122" t="s">
        <v>106</v>
      </c>
      <c r="F122">
        <v>17.382999999999999</v>
      </c>
      <c r="G122" t="s">
        <v>107</v>
      </c>
      <c r="H122">
        <v>16</v>
      </c>
      <c r="I122">
        <v>19.399999999999999</v>
      </c>
      <c r="J122">
        <v>11.75</v>
      </c>
      <c r="K122">
        <v>19.7</v>
      </c>
      <c r="L122">
        <v>9.83</v>
      </c>
      <c r="M122">
        <v>11.14</v>
      </c>
      <c r="N122">
        <v>10.295999999999999</v>
      </c>
      <c r="O122">
        <f t="shared" si="1"/>
        <v>14.016571428571426</v>
      </c>
    </row>
    <row r="123" spans="1:15">
      <c r="A123">
        <v>121</v>
      </c>
      <c r="B123" t="s">
        <v>180</v>
      </c>
      <c r="C123" t="s">
        <v>28</v>
      </c>
      <c r="D123">
        <v>4900</v>
      </c>
      <c r="E123" t="s">
        <v>79</v>
      </c>
      <c r="F123">
        <v>17.98</v>
      </c>
      <c r="G123" t="s">
        <v>80</v>
      </c>
      <c r="H123">
        <v>12.5</v>
      </c>
      <c r="I123">
        <v>13.5</v>
      </c>
      <c r="J123">
        <v>13.42</v>
      </c>
      <c r="K123">
        <v>13.6</v>
      </c>
      <c r="L123">
        <v>12.46</v>
      </c>
      <c r="M123">
        <v>15.59</v>
      </c>
      <c r="N123">
        <v>13.523199999999999</v>
      </c>
      <c r="O123">
        <f t="shared" si="1"/>
        <v>13.513314285714287</v>
      </c>
    </row>
    <row r="124" spans="1:15">
      <c r="A124">
        <v>122</v>
      </c>
      <c r="B124" t="s">
        <v>181</v>
      </c>
      <c r="C124" t="s">
        <v>33</v>
      </c>
      <c r="D124">
        <v>4900</v>
      </c>
      <c r="E124" t="s">
        <v>29</v>
      </c>
      <c r="F124">
        <v>14.433</v>
      </c>
      <c r="G124" t="s">
        <v>76</v>
      </c>
      <c r="H124">
        <v>18.5</v>
      </c>
      <c r="I124">
        <v>16.8</v>
      </c>
      <c r="J124">
        <v>12.34</v>
      </c>
      <c r="K124">
        <v>15.4</v>
      </c>
      <c r="L124">
        <v>12.58</v>
      </c>
      <c r="M124">
        <v>13.48</v>
      </c>
      <c r="N124">
        <v>11.712</v>
      </c>
      <c r="O124">
        <f t="shared" si="1"/>
        <v>14.401714285714288</v>
      </c>
    </row>
    <row r="125" spans="1:15">
      <c r="A125">
        <v>123</v>
      </c>
      <c r="B125" t="s">
        <v>182</v>
      </c>
      <c r="C125" t="s">
        <v>33</v>
      </c>
      <c r="D125">
        <v>4800</v>
      </c>
      <c r="E125" t="s">
        <v>18</v>
      </c>
      <c r="F125">
        <v>13.62</v>
      </c>
      <c r="G125" t="s">
        <v>35</v>
      </c>
      <c r="H125">
        <v>16.5</v>
      </c>
      <c r="I125">
        <v>17.8</v>
      </c>
      <c r="J125">
        <v>10.64</v>
      </c>
      <c r="K125">
        <v>16.899999999999999</v>
      </c>
      <c r="L125">
        <v>11.27</v>
      </c>
      <c r="M125">
        <v>16.239999999999998</v>
      </c>
      <c r="N125">
        <v>11.558999999999999</v>
      </c>
      <c r="O125">
        <f t="shared" si="1"/>
        <v>14.415571428571427</v>
      </c>
    </row>
    <row r="126" spans="1:15">
      <c r="A126">
        <v>124</v>
      </c>
      <c r="B126" t="s">
        <v>183</v>
      </c>
      <c r="C126" t="s">
        <v>28</v>
      </c>
      <c r="D126">
        <v>4800</v>
      </c>
      <c r="E126" t="s">
        <v>25</v>
      </c>
      <c r="F126">
        <v>14.85</v>
      </c>
      <c r="G126" t="s">
        <v>26</v>
      </c>
      <c r="H126">
        <v>5</v>
      </c>
      <c r="I126">
        <v>11</v>
      </c>
      <c r="J126">
        <v>12.63</v>
      </c>
      <c r="K126">
        <v>11.8</v>
      </c>
      <c r="L126">
        <v>8.9499999999999993</v>
      </c>
      <c r="M126">
        <v>8.06</v>
      </c>
      <c r="N126">
        <v>11.709</v>
      </c>
      <c r="O126">
        <f t="shared" si="1"/>
        <v>9.8784285714285733</v>
      </c>
    </row>
    <row r="127" spans="1:15">
      <c r="A127">
        <v>125</v>
      </c>
      <c r="B127" t="s">
        <v>184</v>
      </c>
      <c r="C127" t="s">
        <v>28</v>
      </c>
      <c r="D127">
        <v>4800</v>
      </c>
      <c r="E127" t="s">
        <v>59</v>
      </c>
      <c r="F127">
        <v>7.7169999999999996</v>
      </c>
      <c r="G127" t="s">
        <v>60</v>
      </c>
      <c r="H127">
        <v>2.5</v>
      </c>
      <c r="I127">
        <v>3.9</v>
      </c>
      <c r="J127">
        <v>6.93</v>
      </c>
      <c r="K127">
        <v>3.8</v>
      </c>
      <c r="L127">
        <v>2.02</v>
      </c>
      <c r="M127">
        <v>3.16</v>
      </c>
      <c r="N127">
        <v>6.7110000000000003</v>
      </c>
      <c r="O127">
        <f t="shared" si="1"/>
        <v>4.1458571428571434</v>
      </c>
    </row>
    <row r="128" spans="1:15">
      <c r="A128">
        <v>126</v>
      </c>
      <c r="B128" t="s">
        <v>185</v>
      </c>
      <c r="C128" t="s">
        <v>14</v>
      </c>
      <c r="D128">
        <v>4700</v>
      </c>
      <c r="E128" t="s">
        <v>29</v>
      </c>
      <c r="F128">
        <v>35.5</v>
      </c>
      <c r="G128" t="s">
        <v>30</v>
      </c>
      <c r="H128">
        <v>18.5</v>
      </c>
      <c r="I128">
        <v>18.7</v>
      </c>
      <c r="J128">
        <v>11.13</v>
      </c>
      <c r="K128">
        <v>17.5</v>
      </c>
      <c r="L128">
        <v>10.46</v>
      </c>
      <c r="M128">
        <v>11.21</v>
      </c>
      <c r="N128">
        <v>10.542</v>
      </c>
      <c r="O128">
        <f t="shared" si="1"/>
        <v>14.006000000000004</v>
      </c>
    </row>
    <row r="129" spans="1:15">
      <c r="A129">
        <v>127</v>
      </c>
      <c r="B129" t="s">
        <v>186</v>
      </c>
      <c r="C129" t="s">
        <v>28</v>
      </c>
      <c r="D129">
        <v>4600</v>
      </c>
      <c r="E129" t="s">
        <v>44</v>
      </c>
      <c r="F129">
        <v>14.567</v>
      </c>
      <c r="G129" t="s">
        <v>45</v>
      </c>
      <c r="H129">
        <v>11.5</v>
      </c>
      <c r="I129">
        <v>26.1</v>
      </c>
      <c r="J129">
        <v>12.5</v>
      </c>
      <c r="K129">
        <v>24.4</v>
      </c>
      <c r="L129">
        <v>12.25</v>
      </c>
      <c r="M129">
        <v>10.33</v>
      </c>
      <c r="N129">
        <v>10.726000000000001</v>
      </c>
      <c r="O129">
        <f t="shared" si="1"/>
        <v>15.400857142857143</v>
      </c>
    </row>
    <row r="130" spans="1:15">
      <c r="A130">
        <v>128</v>
      </c>
      <c r="B130" t="s">
        <v>187</v>
      </c>
      <c r="C130" t="s">
        <v>28</v>
      </c>
      <c r="D130">
        <v>4600</v>
      </c>
      <c r="E130" t="s">
        <v>21</v>
      </c>
      <c r="F130">
        <v>10.92</v>
      </c>
      <c r="G130" t="s">
        <v>88</v>
      </c>
      <c r="H130">
        <v>15.5</v>
      </c>
      <c r="I130">
        <v>7.5</v>
      </c>
      <c r="J130">
        <v>13.07</v>
      </c>
      <c r="K130">
        <v>8.4</v>
      </c>
      <c r="L130">
        <v>15.94</v>
      </c>
      <c r="M130">
        <v>13.46</v>
      </c>
      <c r="N130">
        <v>13.994999999999999</v>
      </c>
      <c r="O130">
        <f t="shared" si="1"/>
        <v>12.552142857142858</v>
      </c>
    </row>
    <row r="131" spans="1:15">
      <c r="A131">
        <v>129</v>
      </c>
      <c r="B131" t="s">
        <v>188</v>
      </c>
      <c r="C131" t="s">
        <v>28</v>
      </c>
      <c r="D131">
        <v>4600</v>
      </c>
      <c r="E131" t="s">
        <v>59</v>
      </c>
      <c r="F131">
        <v>13.382999999999999</v>
      </c>
      <c r="G131" t="s">
        <v>151</v>
      </c>
      <c r="H131">
        <v>8.5</v>
      </c>
      <c r="I131">
        <v>11.7</v>
      </c>
      <c r="J131">
        <v>10.25</v>
      </c>
      <c r="K131">
        <v>12.1</v>
      </c>
      <c r="L131">
        <v>11.57</v>
      </c>
      <c r="M131">
        <v>12.98</v>
      </c>
      <c r="N131">
        <v>11.246</v>
      </c>
      <c r="O131">
        <f t="shared" ref="O131:O194" si="2">IFERROR(AVERAGEIF(H131:N131,"&gt;0"),0)</f>
        <v>11.192285714285713</v>
      </c>
    </row>
    <row r="132" spans="1:15">
      <c r="A132">
        <v>130</v>
      </c>
      <c r="B132" t="s">
        <v>189</v>
      </c>
      <c r="C132" t="s">
        <v>14</v>
      </c>
      <c r="D132">
        <v>4500</v>
      </c>
      <c r="E132" t="s">
        <v>59</v>
      </c>
      <c r="F132">
        <v>13.217000000000001</v>
      </c>
      <c r="G132" t="s">
        <v>151</v>
      </c>
      <c r="H132">
        <v>20.5</v>
      </c>
      <c r="I132">
        <v>16.600000000000001</v>
      </c>
      <c r="J132">
        <v>11.13</v>
      </c>
      <c r="K132">
        <v>16.3</v>
      </c>
      <c r="L132">
        <v>12.01</v>
      </c>
      <c r="M132">
        <v>14.35</v>
      </c>
      <c r="N132">
        <v>11.853999999999999</v>
      </c>
      <c r="O132">
        <f t="shared" si="2"/>
        <v>14.677714285714286</v>
      </c>
    </row>
    <row r="133" spans="1:15">
      <c r="A133">
        <v>131</v>
      </c>
      <c r="B133" t="s">
        <v>190</v>
      </c>
      <c r="C133" t="s">
        <v>14</v>
      </c>
      <c r="D133">
        <v>4500</v>
      </c>
      <c r="E133" t="s">
        <v>18</v>
      </c>
      <c r="F133">
        <v>0</v>
      </c>
      <c r="G133" t="s">
        <v>19</v>
      </c>
      <c r="O133">
        <f t="shared" si="2"/>
        <v>0</v>
      </c>
    </row>
    <row r="134" spans="1:15">
      <c r="A134">
        <v>132</v>
      </c>
      <c r="B134" t="s">
        <v>191</v>
      </c>
      <c r="C134" t="s">
        <v>14</v>
      </c>
      <c r="D134">
        <v>4500</v>
      </c>
      <c r="E134" t="s">
        <v>106</v>
      </c>
      <c r="F134">
        <v>14.06</v>
      </c>
      <c r="G134" t="s">
        <v>125</v>
      </c>
      <c r="H134">
        <v>7.5</v>
      </c>
      <c r="I134">
        <v>8</v>
      </c>
      <c r="J134">
        <v>7.94</v>
      </c>
      <c r="K134">
        <v>8.3000000000000007</v>
      </c>
      <c r="L134">
        <v>11.39</v>
      </c>
      <c r="M134">
        <v>9.02</v>
      </c>
      <c r="N134">
        <v>5.1021999999999998</v>
      </c>
      <c r="O134">
        <f t="shared" si="2"/>
        <v>8.1788857142857143</v>
      </c>
    </row>
    <row r="135" spans="1:15">
      <c r="A135">
        <v>133</v>
      </c>
      <c r="B135" t="s">
        <v>192</v>
      </c>
      <c r="C135" t="s">
        <v>33</v>
      </c>
      <c r="D135">
        <v>4500</v>
      </c>
      <c r="E135" t="s">
        <v>82</v>
      </c>
      <c r="F135">
        <v>12.4</v>
      </c>
      <c r="G135" t="s">
        <v>83</v>
      </c>
      <c r="H135">
        <v>16.5</v>
      </c>
      <c r="I135">
        <v>15.4</v>
      </c>
      <c r="J135">
        <v>10.9</v>
      </c>
      <c r="K135">
        <v>15.7</v>
      </c>
      <c r="L135">
        <v>12.04</v>
      </c>
      <c r="M135">
        <v>7.65</v>
      </c>
      <c r="N135">
        <v>10.356</v>
      </c>
      <c r="O135">
        <f t="shared" si="2"/>
        <v>12.649428571428571</v>
      </c>
    </row>
    <row r="136" spans="1:15">
      <c r="A136">
        <v>134</v>
      </c>
      <c r="B136" t="s">
        <v>193</v>
      </c>
      <c r="C136" t="s">
        <v>28</v>
      </c>
      <c r="D136">
        <v>4500</v>
      </c>
      <c r="E136" t="s">
        <v>82</v>
      </c>
      <c r="F136">
        <v>12.08</v>
      </c>
      <c r="G136" t="s">
        <v>83</v>
      </c>
      <c r="H136">
        <v>7</v>
      </c>
      <c r="I136">
        <v>15.4</v>
      </c>
      <c r="J136">
        <v>10.99</v>
      </c>
      <c r="K136">
        <v>16</v>
      </c>
      <c r="L136">
        <v>11.69</v>
      </c>
      <c r="M136">
        <v>13.96</v>
      </c>
      <c r="N136">
        <v>11.035</v>
      </c>
      <c r="O136">
        <f t="shared" si="2"/>
        <v>12.296428571428569</v>
      </c>
    </row>
    <row r="137" spans="1:15">
      <c r="A137">
        <v>135</v>
      </c>
      <c r="B137" t="s">
        <v>194</v>
      </c>
      <c r="C137" t="s">
        <v>14</v>
      </c>
      <c r="D137">
        <v>4400</v>
      </c>
      <c r="E137" t="s">
        <v>53</v>
      </c>
      <c r="F137">
        <v>9.25</v>
      </c>
      <c r="G137" t="s">
        <v>86</v>
      </c>
      <c r="H137">
        <v>8.5</v>
      </c>
      <c r="I137">
        <v>0.6</v>
      </c>
      <c r="J137">
        <v>7.49</v>
      </c>
      <c r="K137">
        <v>3.3</v>
      </c>
      <c r="L137">
        <v>10.71</v>
      </c>
      <c r="M137">
        <v>9.9600000000000009</v>
      </c>
      <c r="N137">
        <v>10.135</v>
      </c>
      <c r="O137">
        <f t="shared" si="2"/>
        <v>7.2421428571428574</v>
      </c>
    </row>
    <row r="138" spans="1:15">
      <c r="A138">
        <v>136</v>
      </c>
      <c r="B138" t="s">
        <v>195</v>
      </c>
      <c r="C138" t="s">
        <v>14</v>
      </c>
      <c r="D138">
        <v>4400</v>
      </c>
      <c r="E138" t="s">
        <v>18</v>
      </c>
      <c r="F138">
        <v>10.85</v>
      </c>
      <c r="G138" t="s">
        <v>19</v>
      </c>
      <c r="H138">
        <v>15.5</v>
      </c>
      <c r="I138">
        <v>9.8000000000000007</v>
      </c>
      <c r="J138">
        <v>12.1</v>
      </c>
      <c r="K138">
        <v>8.9</v>
      </c>
      <c r="L138">
        <v>10.71</v>
      </c>
      <c r="M138">
        <v>11.65</v>
      </c>
      <c r="N138">
        <v>4.9139999999999997</v>
      </c>
      <c r="O138">
        <f t="shared" si="2"/>
        <v>10.510571428571428</v>
      </c>
    </row>
    <row r="139" spans="1:15">
      <c r="A139">
        <v>137</v>
      </c>
      <c r="B139" t="s">
        <v>196</v>
      </c>
      <c r="C139" t="s">
        <v>14</v>
      </c>
      <c r="D139">
        <v>4400</v>
      </c>
      <c r="E139" t="s">
        <v>53</v>
      </c>
      <c r="F139">
        <v>0</v>
      </c>
      <c r="G139" t="s">
        <v>86</v>
      </c>
      <c r="O139">
        <f t="shared" si="2"/>
        <v>0</v>
      </c>
    </row>
    <row r="140" spans="1:15">
      <c r="A140">
        <v>138</v>
      </c>
      <c r="B140" t="s">
        <v>197</v>
      </c>
      <c r="C140" t="s">
        <v>14</v>
      </c>
      <c r="D140">
        <v>4300</v>
      </c>
      <c r="E140" t="s">
        <v>49</v>
      </c>
      <c r="F140">
        <v>7.383</v>
      </c>
      <c r="G140" t="s">
        <v>50</v>
      </c>
      <c r="H140">
        <v>4.5</v>
      </c>
      <c r="I140">
        <v>5</v>
      </c>
      <c r="J140">
        <v>11.71</v>
      </c>
      <c r="K140">
        <v>4.5</v>
      </c>
      <c r="L140">
        <v>8.48</v>
      </c>
      <c r="M140">
        <v>10.68</v>
      </c>
      <c r="N140">
        <v>8.3802000000000003</v>
      </c>
      <c r="O140">
        <f t="shared" si="2"/>
        <v>7.6071714285714283</v>
      </c>
    </row>
    <row r="141" spans="1:15">
      <c r="A141">
        <v>139</v>
      </c>
      <c r="B141" t="s">
        <v>198</v>
      </c>
      <c r="C141" t="s">
        <v>28</v>
      </c>
      <c r="D141">
        <v>4300</v>
      </c>
      <c r="E141" t="s">
        <v>53</v>
      </c>
      <c r="F141">
        <v>12.183</v>
      </c>
      <c r="G141" t="s">
        <v>54</v>
      </c>
      <c r="H141">
        <v>15</v>
      </c>
      <c r="I141">
        <v>8.5</v>
      </c>
      <c r="J141">
        <v>10.63</v>
      </c>
      <c r="K141">
        <v>9.9</v>
      </c>
      <c r="L141">
        <v>10.96</v>
      </c>
      <c r="M141">
        <v>13.78</v>
      </c>
      <c r="N141">
        <v>14.711</v>
      </c>
      <c r="O141">
        <f t="shared" si="2"/>
        <v>11.925857142857142</v>
      </c>
    </row>
    <row r="142" spans="1:15">
      <c r="A142">
        <v>140</v>
      </c>
      <c r="B142" t="s">
        <v>199</v>
      </c>
      <c r="C142" t="s">
        <v>14</v>
      </c>
      <c r="D142">
        <v>4300</v>
      </c>
      <c r="E142" t="s">
        <v>44</v>
      </c>
      <c r="F142">
        <v>13.56</v>
      </c>
      <c r="G142" t="s">
        <v>72</v>
      </c>
      <c r="H142">
        <v>18.5</v>
      </c>
      <c r="I142">
        <v>10.199999999999999</v>
      </c>
      <c r="J142">
        <v>9.3699999999999992</v>
      </c>
      <c r="K142">
        <v>9.1</v>
      </c>
      <c r="L142">
        <v>13.52</v>
      </c>
      <c r="M142">
        <v>14.28</v>
      </c>
      <c r="N142">
        <v>11.864000000000001</v>
      </c>
      <c r="O142">
        <f t="shared" si="2"/>
        <v>12.404857142857143</v>
      </c>
    </row>
    <row r="143" spans="1:15">
      <c r="A143">
        <v>141</v>
      </c>
      <c r="B143" t="s">
        <v>200</v>
      </c>
      <c r="C143" t="s">
        <v>33</v>
      </c>
      <c r="D143">
        <v>4300</v>
      </c>
      <c r="E143" t="s">
        <v>82</v>
      </c>
      <c r="F143">
        <v>13.067</v>
      </c>
      <c r="G143" t="s">
        <v>100</v>
      </c>
      <c r="H143">
        <v>18.5</v>
      </c>
      <c r="I143">
        <v>14</v>
      </c>
      <c r="J143">
        <v>10.27</v>
      </c>
      <c r="K143">
        <v>15</v>
      </c>
      <c r="L143">
        <v>10.61</v>
      </c>
      <c r="M143">
        <v>13.45</v>
      </c>
      <c r="N143">
        <v>14.628</v>
      </c>
      <c r="O143">
        <f t="shared" si="2"/>
        <v>13.779714285714286</v>
      </c>
    </row>
    <row r="144" spans="1:15">
      <c r="A144">
        <v>142</v>
      </c>
      <c r="B144" t="s">
        <v>201</v>
      </c>
      <c r="C144" t="s">
        <v>28</v>
      </c>
      <c r="D144">
        <v>4300</v>
      </c>
      <c r="E144" t="s">
        <v>18</v>
      </c>
      <c r="F144">
        <v>9.75</v>
      </c>
      <c r="G144" t="s">
        <v>19</v>
      </c>
      <c r="H144">
        <v>9</v>
      </c>
      <c r="I144">
        <v>13.7</v>
      </c>
      <c r="J144">
        <v>11.37</v>
      </c>
      <c r="K144">
        <v>14</v>
      </c>
      <c r="L144">
        <v>9.86</v>
      </c>
      <c r="M144">
        <v>8.76</v>
      </c>
      <c r="N144">
        <v>8.64</v>
      </c>
      <c r="O144">
        <f t="shared" si="2"/>
        <v>10.761428571428571</v>
      </c>
    </row>
    <row r="145" spans="1:15">
      <c r="A145">
        <v>143</v>
      </c>
      <c r="B145" t="s">
        <v>202</v>
      </c>
      <c r="C145" t="s">
        <v>28</v>
      </c>
      <c r="D145">
        <v>4300</v>
      </c>
      <c r="E145" t="s">
        <v>53</v>
      </c>
      <c r="F145">
        <v>11.1</v>
      </c>
      <c r="G145" t="s">
        <v>54</v>
      </c>
      <c r="H145">
        <v>4</v>
      </c>
      <c r="I145">
        <v>5.6</v>
      </c>
      <c r="J145">
        <v>9.8800000000000008</v>
      </c>
      <c r="K145">
        <v>6.3</v>
      </c>
      <c r="L145">
        <v>5</v>
      </c>
      <c r="M145">
        <v>9.07</v>
      </c>
      <c r="N145">
        <v>6.181</v>
      </c>
      <c r="O145">
        <f t="shared" si="2"/>
        <v>6.5758571428571431</v>
      </c>
    </row>
    <row r="146" spans="1:15">
      <c r="A146">
        <v>144</v>
      </c>
      <c r="B146" t="s">
        <v>203</v>
      </c>
      <c r="C146" t="s">
        <v>14</v>
      </c>
      <c r="D146">
        <v>4300</v>
      </c>
      <c r="E146" t="s">
        <v>21</v>
      </c>
      <c r="F146">
        <v>16.66</v>
      </c>
      <c r="G146" t="s">
        <v>88</v>
      </c>
      <c r="H146">
        <v>13</v>
      </c>
      <c r="I146">
        <v>15.4</v>
      </c>
      <c r="J146">
        <v>9.49</v>
      </c>
      <c r="K146">
        <v>14.7</v>
      </c>
      <c r="L146">
        <v>11.16</v>
      </c>
      <c r="M146">
        <v>10.81</v>
      </c>
      <c r="N146">
        <v>10.603</v>
      </c>
      <c r="O146">
        <f t="shared" si="2"/>
        <v>12.166142857142857</v>
      </c>
    </row>
    <row r="147" spans="1:15">
      <c r="A147">
        <v>145</v>
      </c>
      <c r="B147" t="s">
        <v>204</v>
      </c>
      <c r="C147" t="s">
        <v>14</v>
      </c>
      <c r="D147">
        <v>4300</v>
      </c>
      <c r="E147" t="s">
        <v>49</v>
      </c>
      <c r="F147">
        <v>12.933</v>
      </c>
      <c r="G147" t="s">
        <v>57</v>
      </c>
      <c r="H147">
        <v>21</v>
      </c>
      <c r="I147">
        <v>8.1999999999999993</v>
      </c>
      <c r="J147">
        <v>11.57</v>
      </c>
      <c r="K147">
        <v>6.1</v>
      </c>
      <c r="L147">
        <v>11.48</v>
      </c>
      <c r="M147">
        <v>13.12</v>
      </c>
      <c r="N147">
        <v>11.722</v>
      </c>
      <c r="O147">
        <f t="shared" si="2"/>
        <v>11.884571428571428</v>
      </c>
    </row>
    <row r="148" spans="1:15">
      <c r="A148">
        <v>146</v>
      </c>
      <c r="B148" t="s">
        <v>205</v>
      </c>
      <c r="C148" t="s">
        <v>14</v>
      </c>
      <c r="D148">
        <v>4200</v>
      </c>
      <c r="E148" t="s">
        <v>41</v>
      </c>
      <c r="F148">
        <v>10.72</v>
      </c>
      <c r="G148" t="s">
        <v>47</v>
      </c>
      <c r="H148">
        <v>18</v>
      </c>
      <c r="I148">
        <v>19.399999999999999</v>
      </c>
      <c r="J148">
        <v>11.59</v>
      </c>
      <c r="K148">
        <v>17.8</v>
      </c>
      <c r="L148">
        <v>11.55</v>
      </c>
      <c r="M148">
        <v>13.18</v>
      </c>
      <c r="N148">
        <v>9.625</v>
      </c>
      <c r="O148">
        <f t="shared" si="2"/>
        <v>14.449285714285711</v>
      </c>
    </row>
    <row r="149" spans="1:15">
      <c r="A149">
        <v>147</v>
      </c>
      <c r="B149" t="s">
        <v>206</v>
      </c>
      <c r="C149" t="s">
        <v>14</v>
      </c>
      <c r="D149">
        <v>4200</v>
      </c>
      <c r="E149" t="s">
        <v>15</v>
      </c>
      <c r="F149">
        <v>11.016999999999999</v>
      </c>
      <c r="G149" t="s">
        <v>16</v>
      </c>
      <c r="H149">
        <v>15.5</v>
      </c>
      <c r="I149">
        <v>7.8</v>
      </c>
      <c r="J149">
        <v>10.28</v>
      </c>
      <c r="K149">
        <v>6.9</v>
      </c>
      <c r="L149">
        <v>9.7100000000000009</v>
      </c>
      <c r="M149">
        <v>12.1</v>
      </c>
      <c r="N149">
        <v>7.2720000000000002</v>
      </c>
      <c r="O149">
        <f t="shared" si="2"/>
        <v>9.9374285714285708</v>
      </c>
    </row>
    <row r="150" spans="1:15">
      <c r="A150">
        <v>148</v>
      </c>
      <c r="B150" t="s">
        <v>207</v>
      </c>
      <c r="C150" t="s">
        <v>14</v>
      </c>
      <c r="D150">
        <v>4200</v>
      </c>
      <c r="E150" t="s">
        <v>59</v>
      </c>
      <c r="F150">
        <v>10.55</v>
      </c>
      <c r="G150" t="s">
        <v>151</v>
      </c>
      <c r="H150">
        <v>8</v>
      </c>
      <c r="I150">
        <v>5.6</v>
      </c>
      <c r="J150">
        <v>8.1999999999999993</v>
      </c>
      <c r="K150">
        <v>4.8</v>
      </c>
      <c r="L150">
        <v>7.64</v>
      </c>
      <c r="M150">
        <v>9.8699999999999992</v>
      </c>
      <c r="N150">
        <v>6.81</v>
      </c>
      <c r="O150">
        <f t="shared" si="2"/>
        <v>7.2742857142857131</v>
      </c>
    </row>
    <row r="151" spans="1:15">
      <c r="A151">
        <v>149</v>
      </c>
      <c r="B151" t="s">
        <v>208</v>
      </c>
      <c r="C151" t="s">
        <v>14</v>
      </c>
      <c r="D151">
        <v>4200</v>
      </c>
      <c r="E151" t="s">
        <v>18</v>
      </c>
      <c r="F151">
        <v>9.66</v>
      </c>
      <c r="G151" t="s">
        <v>35</v>
      </c>
      <c r="H151">
        <v>20.5</v>
      </c>
      <c r="I151">
        <v>17.2</v>
      </c>
      <c r="J151">
        <v>11.24</v>
      </c>
      <c r="K151">
        <v>15.6</v>
      </c>
      <c r="L151">
        <v>9.74</v>
      </c>
      <c r="M151">
        <v>16.23</v>
      </c>
      <c r="N151">
        <v>11.868</v>
      </c>
      <c r="O151">
        <f t="shared" si="2"/>
        <v>14.625428571428571</v>
      </c>
    </row>
    <row r="152" spans="1:15">
      <c r="A152">
        <v>150</v>
      </c>
      <c r="B152" t="s">
        <v>209</v>
      </c>
      <c r="C152" t="s">
        <v>33</v>
      </c>
      <c r="D152">
        <v>4200</v>
      </c>
      <c r="E152" t="s">
        <v>79</v>
      </c>
      <c r="F152">
        <v>14.2</v>
      </c>
      <c r="G152" t="s">
        <v>96</v>
      </c>
      <c r="H152">
        <v>10</v>
      </c>
      <c r="I152">
        <v>15.2</v>
      </c>
      <c r="J152">
        <v>11.81</v>
      </c>
      <c r="K152">
        <v>14.6</v>
      </c>
      <c r="L152">
        <v>10.99</v>
      </c>
      <c r="M152">
        <v>11.87</v>
      </c>
      <c r="N152">
        <v>10.4732</v>
      </c>
      <c r="O152">
        <f t="shared" si="2"/>
        <v>12.134742857142857</v>
      </c>
    </row>
    <row r="153" spans="1:15">
      <c r="A153">
        <v>151</v>
      </c>
      <c r="B153" t="s">
        <v>210</v>
      </c>
      <c r="C153" t="s">
        <v>28</v>
      </c>
      <c r="D153">
        <v>4200</v>
      </c>
      <c r="E153" t="s">
        <v>44</v>
      </c>
      <c r="F153">
        <v>8.0830000000000002</v>
      </c>
      <c r="G153" t="s">
        <v>45</v>
      </c>
      <c r="H153">
        <v>6</v>
      </c>
      <c r="I153">
        <v>4.3</v>
      </c>
      <c r="J153">
        <v>8.4</v>
      </c>
      <c r="K153">
        <v>4.8</v>
      </c>
      <c r="L153">
        <v>10.31</v>
      </c>
      <c r="M153">
        <v>11.57</v>
      </c>
      <c r="N153">
        <v>10.541</v>
      </c>
      <c r="O153">
        <f t="shared" si="2"/>
        <v>7.9887142857142868</v>
      </c>
    </row>
    <row r="154" spans="1:15">
      <c r="A154">
        <v>152</v>
      </c>
      <c r="B154" t="s">
        <v>211</v>
      </c>
      <c r="C154" t="s">
        <v>28</v>
      </c>
      <c r="D154">
        <v>4200</v>
      </c>
      <c r="E154" t="s">
        <v>106</v>
      </c>
      <c r="F154">
        <v>10.817</v>
      </c>
      <c r="G154" t="s">
        <v>107</v>
      </c>
      <c r="H154">
        <v>9</v>
      </c>
      <c r="I154">
        <v>9.4</v>
      </c>
      <c r="J154">
        <v>11.55</v>
      </c>
      <c r="K154">
        <v>9.3000000000000007</v>
      </c>
      <c r="L154">
        <v>11.21</v>
      </c>
      <c r="M154">
        <v>11.17</v>
      </c>
      <c r="N154">
        <v>9.1750000000000007</v>
      </c>
      <c r="O154">
        <f t="shared" si="2"/>
        <v>10.115</v>
      </c>
    </row>
    <row r="155" spans="1:15">
      <c r="A155">
        <v>153</v>
      </c>
      <c r="B155" t="s">
        <v>212</v>
      </c>
      <c r="C155" t="s">
        <v>14</v>
      </c>
      <c r="D155">
        <v>4200</v>
      </c>
      <c r="E155" t="s">
        <v>41</v>
      </c>
      <c r="F155">
        <v>18.8</v>
      </c>
      <c r="G155" t="s">
        <v>47</v>
      </c>
      <c r="H155">
        <v>11.5</v>
      </c>
      <c r="I155">
        <v>14.4</v>
      </c>
      <c r="J155">
        <v>9.56</v>
      </c>
      <c r="K155">
        <v>13.2</v>
      </c>
      <c r="L155">
        <v>9.69</v>
      </c>
      <c r="M155">
        <v>9.9499999999999993</v>
      </c>
      <c r="N155">
        <v>7.6589999999999998</v>
      </c>
      <c r="O155">
        <f t="shared" si="2"/>
        <v>10.851285714285714</v>
      </c>
    </row>
    <row r="156" spans="1:15">
      <c r="A156">
        <v>154</v>
      </c>
      <c r="B156" t="s">
        <v>213</v>
      </c>
      <c r="C156" t="s">
        <v>28</v>
      </c>
      <c r="D156">
        <v>4200</v>
      </c>
      <c r="E156" t="s">
        <v>29</v>
      </c>
      <c r="F156">
        <v>1.9330000000000001</v>
      </c>
      <c r="G156" t="s">
        <v>76</v>
      </c>
      <c r="H156">
        <v>10</v>
      </c>
      <c r="I156">
        <v>6.7</v>
      </c>
      <c r="J156">
        <v>8.34</v>
      </c>
      <c r="K156">
        <v>6.6</v>
      </c>
      <c r="L156">
        <v>9.91</v>
      </c>
      <c r="M156">
        <v>10.36</v>
      </c>
      <c r="N156">
        <v>12.757999999999999</v>
      </c>
      <c r="O156">
        <f t="shared" si="2"/>
        <v>9.2382857142857127</v>
      </c>
    </row>
    <row r="157" spans="1:15">
      <c r="A157">
        <v>155</v>
      </c>
      <c r="B157" t="s">
        <v>214</v>
      </c>
      <c r="C157" t="s">
        <v>14</v>
      </c>
      <c r="D157">
        <v>4100</v>
      </c>
      <c r="E157" t="s">
        <v>59</v>
      </c>
      <c r="F157">
        <v>11.183</v>
      </c>
      <c r="G157" t="s">
        <v>60</v>
      </c>
      <c r="H157">
        <v>9</v>
      </c>
      <c r="I157">
        <v>8.5</v>
      </c>
      <c r="J157">
        <v>10.87</v>
      </c>
      <c r="K157">
        <v>7.3</v>
      </c>
      <c r="L157">
        <v>10.06</v>
      </c>
      <c r="M157">
        <v>11.28</v>
      </c>
      <c r="N157">
        <v>9.6649999999999991</v>
      </c>
      <c r="O157">
        <f t="shared" si="2"/>
        <v>9.5250000000000004</v>
      </c>
    </row>
    <row r="158" spans="1:15">
      <c r="A158">
        <v>156</v>
      </c>
      <c r="B158" t="s">
        <v>215</v>
      </c>
      <c r="C158" t="s">
        <v>28</v>
      </c>
      <c r="D158">
        <v>4000</v>
      </c>
      <c r="E158" t="s">
        <v>18</v>
      </c>
      <c r="F158">
        <v>10.417</v>
      </c>
      <c r="G158" t="s">
        <v>19</v>
      </c>
      <c r="H158">
        <v>10.5</v>
      </c>
      <c r="I158">
        <v>10.7</v>
      </c>
      <c r="J158">
        <v>12.56</v>
      </c>
      <c r="K158">
        <v>10.8</v>
      </c>
      <c r="L158">
        <v>12.09</v>
      </c>
      <c r="M158">
        <v>9.82</v>
      </c>
      <c r="N158">
        <v>12.3294</v>
      </c>
      <c r="O158">
        <f t="shared" si="2"/>
        <v>11.257057142857141</v>
      </c>
    </row>
    <row r="159" spans="1:15">
      <c r="A159">
        <v>157</v>
      </c>
      <c r="B159" t="s">
        <v>216</v>
      </c>
      <c r="C159" t="s">
        <v>28</v>
      </c>
      <c r="D159">
        <v>4000</v>
      </c>
      <c r="E159" t="s">
        <v>65</v>
      </c>
      <c r="F159">
        <v>10.16</v>
      </c>
      <c r="G159" t="s">
        <v>66</v>
      </c>
      <c r="H159">
        <v>14.5</v>
      </c>
      <c r="I159">
        <v>7.2</v>
      </c>
      <c r="J159">
        <v>10.28</v>
      </c>
      <c r="K159">
        <v>8.1</v>
      </c>
      <c r="L159">
        <v>10.63</v>
      </c>
      <c r="M159">
        <v>11.98</v>
      </c>
      <c r="N159">
        <v>11.070600000000001</v>
      </c>
      <c r="O159">
        <f t="shared" si="2"/>
        <v>10.537228571428571</v>
      </c>
    </row>
    <row r="160" spans="1:15">
      <c r="A160">
        <v>158</v>
      </c>
      <c r="B160" t="s">
        <v>217</v>
      </c>
      <c r="C160" t="s">
        <v>28</v>
      </c>
      <c r="D160">
        <v>4000</v>
      </c>
      <c r="E160" t="s">
        <v>29</v>
      </c>
      <c r="F160">
        <v>2.4</v>
      </c>
      <c r="G160" t="s">
        <v>76</v>
      </c>
      <c r="H160">
        <v>4</v>
      </c>
      <c r="I160">
        <v>4.9000000000000004</v>
      </c>
      <c r="J160">
        <v>7.78</v>
      </c>
      <c r="K160">
        <v>4.8</v>
      </c>
      <c r="L160">
        <v>5.25</v>
      </c>
      <c r="M160">
        <v>5.4</v>
      </c>
      <c r="N160">
        <v>6.9050000000000002</v>
      </c>
      <c r="O160">
        <f t="shared" si="2"/>
        <v>5.576428571428572</v>
      </c>
    </row>
    <row r="161" spans="1:15">
      <c r="A161">
        <v>159</v>
      </c>
      <c r="B161" t="s">
        <v>218</v>
      </c>
      <c r="C161" t="s">
        <v>28</v>
      </c>
      <c r="D161">
        <v>4000</v>
      </c>
      <c r="E161" t="s">
        <v>41</v>
      </c>
      <c r="F161">
        <v>8.8670000000000009</v>
      </c>
      <c r="G161" t="s">
        <v>42</v>
      </c>
      <c r="H161">
        <v>6</v>
      </c>
      <c r="I161">
        <v>5.0999999999999996</v>
      </c>
      <c r="J161">
        <v>10.5</v>
      </c>
      <c r="K161">
        <v>5</v>
      </c>
      <c r="L161">
        <v>10.55</v>
      </c>
      <c r="M161">
        <v>8.25</v>
      </c>
      <c r="N161">
        <v>9.9760000000000009</v>
      </c>
      <c r="O161">
        <f t="shared" si="2"/>
        <v>7.9108571428571439</v>
      </c>
    </row>
    <row r="162" spans="1:15">
      <c r="A162">
        <v>160</v>
      </c>
      <c r="B162" t="s">
        <v>219</v>
      </c>
      <c r="C162" t="s">
        <v>28</v>
      </c>
      <c r="D162">
        <v>4000</v>
      </c>
      <c r="E162" t="s">
        <v>82</v>
      </c>
      <c r="F162">
        <v>14.8</v>
      </c>
      <c r="G162" t="s">
        <v>100</v>
      </c>
      <c r="O162">
        <f t="shared" si="2"/>
        <v>0</v>
      </c>
    </row>
    <row r="163" spans="1:15">
      <c r="A163">
        <v>161</v>
      </c>
      <c r="B163" t="s">
        <v>220</v>
      </c>
      <c r="C163" t="s">
        <v>33</v>
      </c>
      <c r="D163">
        <v>3900</v>
      </c>
      <c r="E163" t="s">
        <v>15</v>
      </c>
      <c r="F163">
        <v>13.1</v>
      </c>
      <c r="G163" t="s">
        <v>110</v>
      </c>
      <c r="H163">
        <v>18.5</v>
      </c>
      <c r="I163">
        <v>19.399999999999999</v>
      </c>
      <c r="J163">
        <v>8.4499999999999993</v>
      </c>
      <c r="K163">
        <v>17.7</v>
      </c>
      <c r="L163">
        <v>12.33</v>
      </c>
      <c r="M163">
        <v>9.84</v>
      </c>
      <c r="N163">
        <v>8.9529999999999994</v>
      </c>
      <c r="O163">
        <f t="shared" si="2"/>
        <v>13.596142857142857</v>
      </c>
    </row>
    <row r="164" spans="1:15">
      <c r="A164">
        <v>162</v>
      </c>
      <c r="B164" t="s">
        <v>221</v>
      </c>
      <c r="C164" t="s">
        <v>222</v>
      </c>
      <c r="D164">
        <v>3800</v>
      </c>
      <c r="E164" t="s">
        <v>59</v>
      </c>
      <c r="F164">
        <v>11.833</v>
      </c>
      <c r="G164" t="s">
        <v>60</v>
      </c>
      <c r="O164">
        <f t="shared" si="2"/>
        <v>0</v>
      </c>
    </row>
    <row r="165" spans="1:15">
      <c r="A165">
        <v>163</v>
      </c>
      <c r="B165" t="s">
        <v>223</v>
      </c>
      <c r="C165" t="s">
        <v>28</v>
      </c>
      <c r="D165">
        <v>3800</v>
      </c>
      <c r="E165" t="s">
        <v>65</v>
      </c>
      <c r="F165">
        <v>8.8670000000000009</v>
      </c>
      <c r="G165" t="s">
        <v>74</v>
      </c>
      <c r="H165">
        <v>5.5</v>
      </c>
      <c r="I165">
        <v>11.2</v>
      </c>
      <c r="J165">
        <v>7.9</v>
      </c>
      <c r="K165">
        <v>12.2</v>
      </c>
      <c r="L165">
        <v>7.94</v>
      </c>
      <c r="M165">
        <v>5.73</v>
      </c>
      <c r="N165">
        <v>7.8701999999999996</v>
      </c>
      <c r="O165">
        <f t="shared" si="2"/>
        <v>8.3343142857142851</v>
      </c>
    </row>
    <row r="166" spans="1:15">
      <c r="A166">
        <v>164</v>
      </c>
      <c r="B166" t="s">
        <v>224</v>
      </c>
      <c r="C166" t="s">
        <v>28</v>
      </c>
      <c r="D166">
        <v>3800</v>
      </c>
      <c r="E166" t="s">
        <v>106</v>
      </c>
      <c r="F166">
        <v>10.067</v>
      </c>
      <c r="G166" t="s">
        <v>107</v>
      </c>
      <c r="H166">
        <v>5.5</v>
      </c>
      <c r="I166">
        <v>12.6</v>
      </c>
      <c r="J166">
        <v>9.36</v>
      </c>
      <c r="K166">
        <v>12.8</v>
      </c>
      <c r="L166">
        <v>6.5</v>
      </c>
      <c r="M166">
        <v>8.11</v>
      </c>
      <c r="N166">
        <v>7.665</v>
      </c>
      <c r="O166">
        <f t="shared" si="2"/>
        <v>8.9335714285714296</v>
      </c>
    </row>
    <row r="167" spans="1:15">
      <c r="A167">
        <v>165</v>
      </c>
      <c r="B167" t="s">
        <v>225</v>
      </c>
      <c r="C167" t="s">
        <v>14</v>
      </c>
      <c r="D167">
        <v>3700</v>
      </c>
      <c r="E167" t="s">
        <v>82</v>
      </c>
      <c r="F167">
        <v>9.98</v>
      </c>
      <c r="G167" t="s">
        <v>100</v>
      </c>
      <c r="O167">
        <f t="shared" si="2"/>
        <v>0</v>
      </c>
    </row>
    <row r="168" spans="1:15">
      <c r="A168">
        <v>166</v>
      </c>
      <c r="B168" t="s">
        <v>226</v>
      </c>
      <c r="C168" t="s">
        <v>14</v>
      </c>
      <c r="D168">
        <v>3700</v>
      </c>
      <c r="E168" t="s">
        <v>106</v>
      </c>
      <c r="F168">
        <v>7.66</v>
      </c>
      <c r="G168" t="s">
        <v>125</v>
      </c>
      <c r="H168">
        <v>17.5</v>
      </c>
      <c r="I168">
        <v>7.1</v>
      </c>
      <c r="J168">
        <v>8.41</v>
      </c>
      <c r="K168">
        <v>5.6</v>
      </c>
      <c r="L168">
        <v>8.26</v>
      </c>
      <c r="M168">
        <v>11.96</v>
      </c>
      <c r="N168">
        <v>8.0280000000000005</v>
      </c>
      <c r="O168">
        <f t="shared" si="2"/>
        <v>9.5511428571428585</v>
      </c>
    </row>
    <row r="169" spans="1:15">
      <c r="A169">
        <v>167</v>
      </c>
      <c r="B169" t="s">
        <v>227</v>
      </c>
      <c r="C169" t="s">
        <v>14</v>
      </c>
      <c r="D169">
        <v>3700</v>
      </c>
      <c r="E169" t="s">
        <v>79</v>
      </c>
      <c r="F169">
        <v>8.9329999999999998</v>
      </c>
      <c r="G169" t="s">
        <v>96</v>
      </c>
      <c r="H169">
        <v>10.5</v>
      </c>
      <c r="I169">
        <v>10.6</v>
      </c>
      <c r="J169">
        <v>9.65</v>
      </c>
      <c r="K169">
        <v>10.5</v>
      </c>
      <c r="L169">
        <v>10.56</v>
      </c>
      <c r="M169">
        <v>11.7</v>
      </c>
      <c r="N169">
        <v>11.369</v>
      </c>
      <c r="O169">
        <f t="shared" si="2"/>
        <v>10.697000000000001</v>
      </c>
    </row>
    <row r="170" spans="1:15">
      <c r="A170">
        <v>168</v>
      </c>
      <c r="B170" t="s">
        <v>228</v>
      </c>
      <c r="C170" t="s">
        <v>222</v>
      </c>
      <c r="D170">
        <v>3600</v>
      </c>
      <c r="E170" t="s">
        <v>53</v>
      </c>
      <c r="F170">
        <v>11.167</v>
      </c>
      <c r="G170" t="s">
        <v>54</v>
      </c>
      <c r="O170">
        <f t="shared" si="2"/>
        <v>0</v>
      </c>
    </row>
    <row r="171" spans="1:15">
      <c r="A171">
        <v>169</v>
      </c>
      <c r="B171" t="s">
        <v>229</v>
      </c>
      <c r="C171" t="s">
        <v>14</v>
      </c>
      <c r="D171">
        <v>3600</v>
      </c>
      <c r="E171" t="s">
        <v>15</v>
      </c>
      <c r="F171">
        <v>5.133</v>
      </c>
      <c r="G171" t="s">
        <v>16</v>
      </c>
      <c r="H171">
        <v>6</v>
      </c>
      <c r="I171">
        <v>4.4000000000000004</v>
      </c>
      <c r="J171">
        <v>9.6300000000000008</v>
      </c>
      <c r="K171">
        <v>4.2</v>
      </c>
      <c r="L171">
        <v>7.53</v>
      </c>
      <c r="M171">
        <v>12.17</v>
      </c>
      <c r="N171">
        <v>4.7169999999999996</v>
      </c>
      <c r="O171">
        <f t="shared" si="2"/>
        <v>6.9495714285714287</v>
      </c>
    </row>
    <row r="172" spans="1:15">
      <c r="A172">
        <v>170</v>
      </c>
      <c r="B172" t="s">
        <v>230</v>
      </c>
      <c r="C172" t="s">
        <v>14</v>
      </c>
      <c r="D172">
        <v>3600</v>
      </c>
      <c r="E172" t="s">
        <v>44</v>
      </c>
      <c r="F172">
        <v>8.8330000000000002</v>
      </c>
      <c r="G172" t="s">
        <v>45</v>
      </c>
      <c r="H172">
        <v>8.5</v>
      </c>
      <c r="I172">
        <v>9</v>
      </c>
      <c r="J172">
        <v>7.73</v>
      </c>
      <c r="K172">
        <v>7.5</v>
      </c>
      <c r="L172">
        <v>9.4</v>
      </c>
      <c r="M172">
        <v>10.9</v>
      </c>
      <c r="N172">
        <v>8.2710000000000008</v>
      </c>
      <c r="O172">
        <f t="shared" si="2"/>
        <v>8.7572857142857146</v>
      </c>
    </row>
    <row r="173" spans="1:15">
      <c r="A173">
        <v>171</v>
      </c>
      <c r="B173" t="s">
        <v>231</v>
      </c>
      <c r="C173" t="s">
        <v>14</v>
      </c>
      <c r="D173">
        <v>3600</v>
      </c>
      <c r="E173" t="s">
        <v>59</v>
      </c>
      <c r="F173">
        <v>8.5670000000000002</v>
      </c>
      <c r="G173" t="s">
        <v>60</v>
      </c>
      <c r="H173">
        <v>7.5</v>
      </c>
      <c r="I173">
        <v>4.9000000000000004</v>
      </c>
      <c r="J173">
        <v>8.34</v>
      </c>
      <c r="K173">
        <v>4.5</v>
      </c>
      <c r="L173">
        <v>8.77</v>
      </c>
      <c r="M173">
        <v>9.41</v>
      </c>
      <c r="N173">
        <v>9.1143999999999998</v>
      </c>
      <c r="O173">
        <f t="shared" si="2"/>
        <v>7.5049142857142863</v>
      </c>
    </row>
    <row r="174" spans="1:15">
      <c r="A174">
        <v>172</v>
      </c>
      <c r="B174" t="s">
        <v>232</v>
      </c>
      <c r="C174" t="s">
        <v>28</v>
      </c>
      <c r="D174">
        <v>3600</v>
      </c>
      <c r="E174" t="s">
        <v>79</v>
      </c>
      <c r="F174">
        <v>11.76</v>
      </c>
      <c r="G174" t="s">
        <v>80</v>
      </c>
      <c r="H174">
        <v>9.5</v>
      </c>
      <c r="I174">
        <v>7.4</v>
      </c>
      <c r="J174">
        <v>12.06</v>
      </c>
      <c r="K174">
        <v>7.6</v>
      </c>
      <c r="L174">
        <v>8.8800000000000008</v>
      </c>
      <c r="M174">
        <v>5.33</v>
      </c>
      <c r="N174">
        <v>6.8380000000000001</v>
      </c>
      <c r="O174">
        <f t="shared" si="2"/>
        <v>8.2297142857142855</v>
      </c>
    </row>
    <row r="175" spans="1:15">
      <c r="A175">
        <v>173</v>
      </c>
      <c r="B175" t="s">
        <v>233</v>
      </c>
      <c r="C175" t="s">
        <v>28</v>
      </c>
      <c r="D175">
        <v>3600</v>
      </c>
      <c r="E175" t="s">
        <v>106</v>
      </c>
      <c r="F175">
        <v>2.4500000000000002</v>
      </c>
      <c r="G175" t="s">
        <v>125</v>
      </c>
      <c r="I175">
        <v>6.9</v>
      </c>
      <c r="J175">
        <v>4.34</v>
      </c>
      <c r="K175">
        <v>7.8</v>
      </c>
      <c r="M175">
        <v>1.85</v>
      </c>
      <c r="N175">
        <v>5.0970000000000004</v>
      </c>
      <c r="O175">
        <f t="shared" si="2"/>
        <v>5.1974</v>
      </c>
    </row>
    <row r="176" spans="1:15">
      <c r="A176">
        <v>174</v>
      </c>
      <c r="B176" t="s">
        <v>234</v>
      </c>
      <c r="C176" t="s">
        <v>28</v>
      </c>
      <c r="D176">
        <v>3600</v>
      </c>
      <c r="E176" t="s">
        <v>15</v>
      </c>
      <c r="F176">
        <v>5.125</v>
      </c>
      <c r="G176" t="s">
        <v>16</v>
      </c>
      <c r="H176">
        <v>4</v>
      </c>
      <c r="I176">
        <v>1.9</v>
      </c>
      <c r="J176">
        <v>6.32</v>
      </c>
      <c r="K176">
        <v>1.7</v>
      </c>
      <c r="L176">
        <v>5.75</v>
      </c>
      <c r="M176">
        <v>3.38</v>
      </c>
      <c r="N176">
        <v>5.9550000000000001</v>
      </c>
      <c r="O176">
        <f t="shared" si="2"/>
        <v>4.1435714285714287</v>
      </c>
    </row>
    <row r="177" spans="1:15">
      <c r="A177">
        <v>175</v>
      </c>
      <c r="B177" t="s">
        <v>235</v>
      </c>
      <c r="C177" t="s">
        <v>14</v>
      </c>
      <c r="D177">
        <v>3500</v>
      </c>
      <c r="E177" t="s">
        <v>41</v>
      </c>
      <c r="F177">
        <v>9.3000000000000007</v>
      </c>
      <c r="G177" t="s">
        <v>42</v>
      </c>
      <c r="H177">
        <v>6.5</v>
      </c>
      <c r="I177">
        <v>1.4</v>
      </c>
      <c r="J177">
        <v>4.75</v>
      </c>
      <c r="K177">
        <v>1.7</v>
      </c>
      <c r="L177">
        <v>8.8000000000000007</v>
      </c>
      <c r="M177">
        <v>8.49</v>
      </c>
      <c r="N177">
        <v>4.4950000000000001</v>
      </c>
      <c r="O177">
        <f t="shared" si="2"/>
        <v>5.1621428571428565</v>
      </c>
    </row>
    <row r="178" spans="1:15">
      <c r="A178">
        <v>176</v>
      </c>
      <c r="B178" t="s">
        <v>236</v>
      </c>
      <c r="C178" t="s">
        <v>28</v>
      </c>
      <c r="D178">
        <v>3500</v>
      </c>
      <c r="E178" t="s">
        <v>59</v>
      </c>
      <c r="F178">
        <v>0.76700000000000002</v>
      </c>
      <c r="G178" t="s">
        <v>151</v>
      </c>
      <c r="I178">
        <v>4</v>
      </c>
      <c r="J178">
        <v>5.33</v>
      </c>
      <c r="K178">
        <v>6.7</v>
      </c>
      <c r="L178">
        <v>7.04</v>
      </c>
      <c r="M178">
        <v>3.73</v>
      </c>
      <c r="N178">
        <v>2.44</v>
      </c>
      <c r="O178">
        <f t="shared" si="2"/>
        <v>4.873333333333334</v>
      </c>
    </row>
    <row r="179" spans="1:15">
      <c r="A179">
        <v>177</v>
      </c>
      <c r="B179" t="s">
        <v>237</v>
      </c>
      <c r="C179" t="s">
        <v>14</v>
      </c>
      <c r="D179">
        <v>3500</v>
      </c>
      <c r="E179" t="s">
        <v>25</v>
      </c>
      <c r="F179">
        <v>9.32</v>
      </c>
      <c r="G179" t="s">
        <v>26</v>
      </c>
      <c r="H179">
        <v>10.5</v>
      </c>
      <c r="I179">
        <v>7.4</v>
      </c>
      <c r="J179">
        <v>9.3000000000000007</v>
      </c>
      <c r="K179">
        <v>7.7</v>
      </c>
      <c r="L179">
        <v>10.99</v>
      </c>
      <c r="M179">
        <v>10.79</v>
      </c>
      <c r="N179">
        <v>4.0529999999999999</v>
      </c>
      <c r="O179">
        <f t="shared" si="2"/>
        <v>8.6761428571428567</v>
      </c>
    </row>
    <row r="180" spans="1:15">
      <c r="A180">
        <v>178</v>
      </c>
      <c r="B180" t="s">
        <v>238</v>
      </c>
      <c r="C180" t="s">
        <v>14</v>
      </c>
      <c r="D180">
        <v>3500</v>
      </c>
      <c r="E180" t="s">
        <v>44</v>
      </c>
      <c r="F180">
        <v>12.625</v>
      </c>
      <c r="G180" t="s">
        <v>45</v>
      </c>
      <c r="H180">
        <v>8.5</v>
      </c>
      <c r="I180">
        <v>12</v>
      </c>
      <c r="J180">
        <v>11.58</v>
      </c>
      <c r="K180">
        <v>12</v>
      </c>
      <c r="L180">
        <v>10.01</v>
      </c>
      <c r="M180">
        <v>11.44</v>
      </c>
      <c r="N180">
        <v>8.609</v>
      </c>
      <c r="O180">
        <f t="shared" si="2"/>
        <v>10.591285714285714</v>
      </c>
    </row>
    <row r="181" spans="1:15">
      <c r="A181">
        <v>179</v>
      </c>
      <c r="B181" t="s">
        <v>239</v>
      </c>
      <c r="C181" t="s">
        <v>28</v>
      </c>
      <c r="D181">
        <v>3500</v>
      </c>
      <c r="E181" t="s">
        <v>53</v>
      </c>
      <c r="F181">
        <v>11.583</v>
      </c>
      <c r="G181" t="s">
        <v>54</v>
      </c>
      <c r="H181">
        <v>5.5</v>
      </c>
      <c r="I181">
        <v>7</v>
      </c>
      <c r="J181">
        <v>7.15</v>
      </c>
      <c r="K181">
        <v>7.2</v>
      </c>
      <c r="L181">
        <v>7.1</v>
      </c>
      <c r="M181">
        <v>5.63</v>
      </c>
      <c r="N181">
        <v>7.5830000000000002</v>
      </c>
      <c r="O181">
        <f t="shared" si="2"/>
        <v>6.7375714285714281</v>
      </c>
    </row>
    <row r="182" spans="1:15">
      <c r="A182">
        <v>180</v>
      </c>
      <c r="B182" t="s">
        <v>240</v>
      </c>
      <c r="C182" t="s">
        <v>28</v>
      </c>
      <c r="D182">
        <v>3500</v>
      </c>
      <c r="E182" t="s">
        <v>53</v>
      </c>
      <c r="F182">
        <v>3.0169999999999999</v>
      </c>
      <c r="G182" t="s">
        <v>86</v>
      </c>
      <c r="H182">
        <v>2</v>
      </c>
      <c r="I182">
        <v>4</v>
      </c>
      <c r="J182">
        <v>5.72</v>
      </c>
      <c r="K182">
        <v>5</v>
      </c>
      <c r="M182">
        <v>4.13</v>
      </c>
      <c r="N182">
        <v>3.8479999999999999</v>
      </c>
      <c r="O182">
        <f t="shared" si="2"/>
        <v>4.1163333333333325</v>
      </c>
    </row>
    <row r="183" spans="1:15">
      <c r="A183">
        <v>181</v>
      </c>
      <c r="B183" t="s">
        <v>241</v>
      </c>
      <c r="C183" t="s">
        <v>14</v>
      </c>
      <c r="D183">
        <v>3500</v>
      </c>
      <c r="E183" t="s">
        <v>65</v>
      </c>
      <c r="F183">
        <v>3.5</v>
      </c>
      <c r="G183" t="s">
        <v>74</v>
      </c>
      <c r="J183">
        <v>5.26</v>
      </c>
      <c r="O183">
        <f t="shared" si="2"/>
        <v>5.26</v>
      </c>
    </row>
    <row r="184" spans="1:15">
      <c r="A184">
        <v>182</v>
      </c>
      <c r="B184" t="s">
        <v>242</v>
      </c>
      <c r="C184" t="s">
        <v>14</v>
      </c>
      <c r="D184">
        <v>3400</v>
      </c>
      <c r="E184" t="s">
        <v>49</v>
      </c>
      <c r="F184">
        <v>7.6</v>
      </c>
      <c r="G184" t="s">
        <v>57</v>
      </c>
      <c r="H184">
        <v>6</v>
      </c>
      <c r="I184">
        <v>15.8</v>
      </c>
      <c r="J184">
        <v>8.35</v>
      </c>
      <c r="K184">
        <v>14.9</v>
      </c>
      <c r="L184">
        <v>9.3699999999999992</v>
      </c>
      <c r="N184">
        <v>8.2469999999999999</v>
      </c>
      <c r="O184">
        <f t="shared" si="2"/>
        <v>10.4445</v>
      </c>
    </row>
    <row r="185" spans="1:15">
      <c r="A185">
        <v>183</v>
      </c>
      <c r="B185" t="s">
        <v>243</v>
      </c>
      <c r="C185" t="s">
        <v>28</v>
      </c>
      <c r="D185">
        <v>3400</v>
      </c>
      <c r="E185" t="s">
        <v>41</v>
      </c>
      <c r="F185">
        <v>12.6</v>
      </c>
      <c r="G185" t="s">
        <v>42</v>
      </c>
      <c r="H185">
        <v>9.5</v>
      </c>
      <c r="I185">
        <v>5.4</v>
      </c>
      <c r="J185">
        <v>10.94</v>
      </c>
      <c r="K185">
        <v>5.8</v>
      </c>
      <c r="L185">
        <v>10.25</v>
      </c>
      <c r="M185">
        <v>5.49</v>
      </c>
      <c r="N185">
        <v>9.5980000000000008</v>
      </c>
      <c r="O185">
        <f t="shared" si="2"/>
        <v>8.1397142857142857</v>
      </c>
    </row>
    <row r="186" spans="1:15">
      <c r="A186">
        <v>184</v>
      </c>
      <c r="B186" t="s">
        <v>244</v>
      </c>
      <c r="C186" t="s">
        <v>14</v>
      </c>
      <c r="D186">
        <v>3400</v>
      </c>
      <c r="E186" t="s">
        <v>21</v>
      </c>
      <c r="F186">
        <v>12.18</v>
      </c>
      <c r="G186" t="s">
        <v>22</v>
      </c>
      <c r="O186">
        <f t="shared" si="2"/>
        <v>0</v>
      </c>
    </row>
    <row r="187" spans="1:15">
      <c r="A187">
        <v>185</v>
      </c>
      <c r="B187" t="s">
        <v>245</v>
      </c>
      <c r="C187" t="s">
        <v>28</v>
      </c>
      <c r="D187">
        <v>3400</v>
      </c>
      <c r="E187" t="s">
        <v>15</v>
      </c>
      <c r="F187">
        <v>8.64</v>
      </c>
      <c r="G187" t="s">
        <v>110</v>
      </c>
      <c r="H187">
        <v>5.5</v>
      </c>
      <c r="I187">
        <v>5.5</v>
      </c>
      <c r="J187">
        <v>6.6</v>
      </c>
      <c r="K187">
        <v>5.7</v>
      </c>
      <c r="L187">
        <v>6.12</v>
      </c>
      <c r="M187">
        <v>6.82</v>
      </c>
      <c r="N187">
        <v>7.4</v>
      </c>
      <c r="O187">
        <f t="shared" si="2"/>
        <v>6.234285714285714</v>
      </c>
    </row>
    <row r="188" spans="1:15">
      <c r="A188">
        <v>186</v>
      </c>
      <c r="B188" t="s">
        <v>246</v>
      </c>
      <c r="C188" t="s">
        <v>222</v>
      </c>
      <c r="D188">
        <v>3300</v>
      </c>
      <c r="E188" t="s">
        <v>15</v>
      </c>
      <c r="F188">
        <v>7.5</v>
      </c>
      <c r="G188" t="s">
        <v>16</v>
      </c>
      <c r="O188">
        <f t="shared" si="2"/>
        <v>0</v>
      </c>
    </row>
    <row r="189" spans="1:15">
      <c r="A189">
        <v>187</v>
      </c>
      <c r="B189" t="s">
        <v>247</v>
      </c>
      <c r="C189" t="s">
        <v>33</v>
      </c>
      <c r="D189">
        <v>3300</v>
      </c>
      <c r="E189" t="s">
        <v>49</v>
      </c>
      <c r="F189">
        <v>10.933</v>
      </c>
      <c r="G189" t="s">
        <v>57</v>
      </c>
      <c r="I189">
        <v>7.2</v>
      </c>
      <c r="J189">
        <v>6.49</v>
      </c>
      <c r="K189">
        <v>8.6</v>
      </c>
      <c r="L189">
        <v>9.52</v>
      </c>
      <c r="M189">
        <v>10.53</v>
      </c>
      <c r="N189">
        <v>7.56</v>
      </c>
      <c r="O189">
        <f t="shared" si="2"/>
        <v>8.3166666666666664</v>
      </c>
    </row>
    <row r="190" spans="1:15">
      <c r="A190">
        <v>188</v>
      </c>
      <c r="B190" t="s">
        <v>248</v>
      </c>
      <c r="C190" t="s">
        <v>14</v>
      </c>
      <c r="D190">
        <v>3300</v>
      </c>
      <c r="E190" t="s">
        <v>65</v>
      </c>
      <c r="F190">
        <v>10.68</v>
      </c>
      <c r="G190" t="s">
        <v>66</v>
      </c>
      <c r="H190">
        <v>9</v>
      </c>
      <c r="I190">
        <v>9.6</v>
      </c>
      <c r="J190">
        <v>11.12</v>
      </c>
      <c r="K190">
        <v>7.8</v>
      </c>
      <c r="L190">
        <v>9.8800000000000008</v>
      </c>
      <c r="M190">
        <v>7.33</v>
      </c>
      <c r="N190">
        <v>10.595000000000001</v>
      </c>
      <c r="O190">
        <f t="shared" si="2"/>
        <v>9.3321428571428573</v>
      </c>
    </row>
    <row r="191" spans="1:15">
      <c r="A191">
        <v>189</v>
      </c>
      <c r="B191" t="s">
        <v>249</v>
      </c>
      <c r="C191" t="s">
        <v>14</v>
      </c>
      <c r="D191">
        <v>3300</v>
      </c>
      <c r="E191" t="s">
        <v>18</v>
      </c>
      <c r="F191">
        <v>5.7</v>
      </c>
      <c r="G191" t="s">
        <v>19</v>
      </c>
      <c r="H191">
        <v>6.5</v>
      </c>
      <c r="I191">
        <v>2.8</v>
      </c>
      <c r="J191">
        <v>5.89</v>
      </c>
      <c r="K191">
        <v>2.4</v>
      </c>
      <c r="L191">
        <v>7.21</v>
      </c>
      <c r="M191">
        <v>11.44</v>
      </c>
      <c r="N191">
        <v>3.6023999999999998</v>
      </c>
      <c r="O191">
        <f t="shared" si="2"/>
        <v>5.6917714285714291</v>
      </c>
    </row>
    <row r="192" spans="1:15">
      <c r="A192">
        <v>190</v>
      </c>
      <c r="B192" t="s">
        <v>250</v>
      </c>
      <c r="C192" t="s">
        <v>28</v>
      </c>
      <c r="D192">
        <v>3300</v>
      </c>
      <c r="E192" t="s">
        <v>49</v>
      </c>
      <c r="F192">
        <v>8</v>
      </c>
      <c r="G192" t="s">
        <v>57</v>
      </c>
      <c r="H192">
        <v>7</v>
      </c>
      <c r="I192">
        <v>13.3</v>
      </c>
      <c r="J192">
        <v>8.89</v>
      </c>
      <c r="K192">
        <v>13.4</v>
      </c>
      <c r="L192">
        <v>10.01</v>
      </c>
      <c r="M192">
        <v>5.85</v>
      </c>
      <c r="N192">
        <v>5.4302000000000001</v>
      </c>
      <c r="O192">
        <f t="shared" si="2"/>
        <v>9.1257428571428569</v>
      </c>
    </row>
    <row r="193" spans="1:15">
      <c r="A193">
        <v>191</v>
      </c>
      <c r="B193" t="s">
        <v>251</v>
      </c>
      <c r="C193" t="s">
        <v>28</v>
      </c>
      <c r="D193">
        <v>3300</v>
      </c>
      <c r="E193" t="s">
        <v>79</v>
      </c>
      <c r="F193">
        <v>6.7329999999999997</v>
      </c>
      <c r="G193" t="s">
        <v>96</v>
      </c>
      <c r="H193">
        <v>12.5</v>
      </c>
      <c r="I193">
        <v>3.9</v>
      </c>
      <c r="J193">
        <v>10.6</v>
      </c>
      <c r="K193">
        <v>4.5</v>
      </c>
      <c r="L193">
        <v>11.41</v>
      </c>
      <c r="M193">
        <v>5.22</v>
      </c>
      <c r="N193">
        <v>8.7119999999999997</v>
      </c>
      <c r="O193">
        <f t="shared" si="2"/>
        <v>8.1202857142857141</v>
      </c>
    </row>
    <row r="194" spans="1:15">
      <c r="A194">
        <v>192</v>
      </c>
      <c r="B194" t="s">
        <v>252</v>
      </c>
      <c r="C194" t="s">
        <v>33</v>
      </c>
      <c r="D194">
        <v>3300</v>
      </c>
      <c r="E194" t="s">
        <v>21</v>
      </c>
      <c r="F194">
        <v>8.1999999999999993</v>
      </c>
      <c r="G194" t="s">
        <v>88</v>
      </c>
      <c r="H194">
        <v>15.5</v>
      </c>
      <c r="I194">
        <v>12.2</v>
      </c>
      <c r="J194">
        <v>6.79</v>
      </c>
      <c r="K194">
        <v>11.1</v>
      </c>
      <c r="L194">
        <v>11.08</v>
      </c>
      <c r="M194">
        <v>9.56</v>
      </c>
      <c r="N194">
        <v>7.9340000000000002</v>
      </c>
      <c r="O194">
        <f t="shared" si="2"/>
        <v>10.594857142857142</v>
      </c>
    </row>
    <row r="195" spans="1:15">
      <c r="A195">
        <v>193</v>
      </c>
      <c r="B195" t="s">
        <v>253</v>
      </c>
      <c r="C195" t="s">
        <v>33</v>
      </c>
      <c r="D195">
        <v>3300</v>
      </c>
      <c r="E195" t="s">
        <v>18</v>
      </c>
      <c r="F195">
        <v>9.0500000000000007</v>
      </c>
      <c r="G195" t="s">
        <v>19</v>
      </c>
      <c r="H195">
        <v>8</v>
      </c>
      <c r="I195">
        <v>17.2</v>
      </c>
      <c r="J195">
        <v>9.6300000000000008</v>
      </c>
      <c r="K195">
        <v>16.600000000000001</v>
      </c>
      <c r="L195">
        <v>9.1999999999999993</v>
      </c>
      <c r="M195">
        <v>8.4600000000000009</v>
      </c>
      <c r="N195">
        <v>9.3699999999999992</v>
      </c>
      <c r="O195">
        <f t="shared" ref="O195:O258" si="3">IFERROR(AVERAGEIF(H195:N195,"&gt;0"),0)</f>
        <v>11.20857142857143</v>
      </c>
    </row>
    <row r="196" spans="1:15">
      <c r="A196">
        <v>194</v>
      </c>
      <c r="B196" t="s">
        <v>254</v>
      </c>
      <c r="C196" t="s">
        <v>28</v>
      </c>
      <c r="D196">
        <v>3300</v>
      </c>
      <c r="E196" t="s">
        <v>25</v>
      </c>
      <c r="F196">
        <v>7.36</v>
      </c>
      <c r="G196" t="s">
        <v>39</v>
      </c>
      <c r="J196">
        <v>10.41</v>
      </c>
      <c r="O196">
        <f t="shared" si="3"/>
        <v>10.41</v>
      </c>
    </row>
    <row r="197" spans="1:15">
      <c r="A197">
        <v>195</v>
      </c>
      <c r="B197" t="s">
        <v>255</v>
      </c>
      <c r="C197" t="s">
        <v>28</v>
      </c>
      <c r="D197">
        <v>3300</v>
      </c>
      <c r="E197" t="s">
        <v>106</v>
      </c>
      <c r="F197">
        <v>7.02</v>
      </c>
      <c r="G197" t="s">
        <v>125</v>
      </c>
      <c r="H197">
        <v>7.5</v>
      </c>
      <c r="I197">
        <v>5.0999999999999996</v>
      </c>
      <c r="J197">
        <v>4.75</v>
      </c>
      <c r="K197">
        <v>5.2</v>
      </c>
      <c r="L197">
        <v>7.44</v>
      </c>
      <c r="M197">
        <v>4.67</v>
      </c>
      <c r="N197">
        <v>6.7910000000000004</v>
      </c>
      <c r="O197">
        <f t="shared" si="3"/>
        <v>5.92157142857143</v>
      </c>
    </row>
    <row r="198" spans="1:15">
      <c r="A198">
        <v>196</v>
      </c>
      <c r="B198" t="s">
        <v>256</v>
      </c>
      <c r="C198" t="s">
        <v>28</v>
      </c>
      <c r="D198">
        <v>3300</v>
      </c>
      <c r="E198" t="s">
        <v>79</v>
      </c>
      <c r="F198">
        <v>9.3330000000000002</v>
      </c>
      <c r="G198" t="s">
        <v>96</v>
      </c>
      <c r="I198">
        <v>10.7</v>
      </c>
      <c r="K198">
        <v>11.9</v>
      </c>
      <c r="M198">
        <v>7.77</v>
      </c>
      <c r="O198">
        <f t="shared" si="3"/>
        <v>10.123333333333333</v>
      </c>
    </row>
    <row r="199" spans="1:15">
      <c r="A199">
        <v>197</v>
      </c>
      <c r="B199" t="s">
        <v>257</v>
      </c>
      <c r="C199" t="s">
        <v>28</v>
      </c>
      <c r="D199">
        <v>3300</v>
      </c>
      <c r="E199" t="s">
        <v>21</v>
      </c>
      <c r="F199">
        <v>6.133</v>
      </c>
      <c r="G199" t="s">
        <v>22</v>
      </c>
      <c r="H199">
        <v>3</v>
      </c>
      <c r="I199">
        <v>3.6</v>
      </c>
      <c r="J199">
        <v>6.12</v>
      </c>
      <c r="K199">
        <v>4.0999999999999996</v>
      </c>
      <c r="L199">
        <v>3.81</v>
      </c>
      <c r="M199">
        <v>6.81</v>
      </c>
      <c r="N199">
        <v>4.4169999999999998</v>
      </c>
      <c r="O199">
        <f t="shared" si="3"/>
        <v>4.5510000000000002</v>
      </c>
    </row>
    <row r="200" spans="1:15">
      <c r="A200">
        <v>198</v>
      </c>
      <c r="B200" t="s">
        <v>258</v>
      </c>
      <c r="C200" t="s">
        <v>14</v>
      </c>
      <c r="D200">
        <v>3300</v>
      </c>
      <c r="E200" t="s">
        <v>82</v>
      </c>
      <c r="F200">
        <v>7.1829999999999998</v>
      </c>
      <c r="G200" t="s">
        <v>100</v>
      </c>
      <c r="H200">
        <v>11</v>
      </c>
      <c r="I200">
        <v>7.6</v>
      </c>
      <c r="J200">
        <v>8.56</v>
      </c>
      <c r="K200">
        <v>7.8</v>
      </c>
      <c r="L200">
        <v>8.3000000000000007</v>
      </c>
      <c r="M200">
        <v>14.25</v>
      </c>
      <c r="N200">
        <v>12.121</v>
      </c>
      <c r="O200">
        <f t="shared" si="3"/>
        <v>9.9472857142857141</v>
      </c>
    </row>
    <row r="201" spans="1:15">
      <c r="A201">
        <v>199</v>
      </c>
      <c r="B201" t="s">
        <v>259</v>
      </c>
      <c r="C201" t="s">
        <v>28</v>
      </c>
      <c r="D201">
        <v>3300</v>
      </c>
      <c r="E201" t="s">
        <v>15</v>
      </c>
      <c r="F201">
        <v>10.333</v>
      </c>
      <c r="G201" t="s">
        <v>110</v>
      </c>
      <c r="H201">
        <v>7</v>
      </c>
      <c r="I201">
        <v>12.8</v>
      </c>
      <c r="J201">
        <v>9.49</v>
      </c>
      <c r="K201">
        <v>13.3</v>
      </c>
      <c r="L201">
        <v>8.83</v>
      </c>
      <c r="M201">
        <v>3.74</v>
      </c>
      <c r="N201">
        <v>9.5920000000000005</v>
      </c>
      <c r="O201">
        <f t="shared" si="3"/>
        <v>9.2502857142857149</v>
      </c>
    </row>
    <row r="202" spans="1:15">
      <c r="A202">
        <v>200</v>
      </c>
      <c r="B202" t="s">
        <v>260</v>
      </c>
      <c r="C202" t="s">
        <v>14</v>
      </c>
      <c r="D202">
        <v>3300</v>
      </c>
      <c r="E202" t="s">
        <v>82</v>
      </c>
      <c r="F202">
        <v>7.343</v>
      </c>
      <c r="G202" t="s">
        <v>100</v>
      </c>
      <c r="H202">
        <v>9</v>
      </c>
      <c r="I202">
        <v>3</v>
      </c>
      <c r="J202">
        <v>7.42</v>
      </c>
      <c r="K202">
        <v>2.5</v>
      </c>
      <c r="L202">
        <v>7.66</v>
      </c>
      <c r="M202">
        <v>10.31</v>
      </c>
      <c r="N202">
        <v>3.9169999999999998</v>
      </c>
      <c r="O202">
        <f t="shared" si="3"/>
        <v>6.2581428571428575</v>
      </c>
    </row>
    <row r="203" spans="1:15">
      <c r="A203">
        <v>201</v>
      </c>
      <c r="B203" t="s">
        <v>261</v>
      </c>
      <c r="C203" t="s">
        <v>222</v>
      </c>
      <c r="D203">
        <v>3200</v>
      </c>
      <c r="E203" t="s">
        <v>25</v>
      </c>
      <c r="F203">
        <v>8.4</v>
      </c>
      <c r="G203" t="s">
        <v>26</v>
      </c>
      <c r="O203">
        <f t="shared" si="3"/>
        <v>0</v>
      </c>
    </row>
    <row r="204" spans="1:15">
      <c r="A204">
        <v>202</v>
      </c>
      <c r="B204" t="s">
        <v>262</v>
      </c>
      <c r="C204" t="s">
        <v>28</v>
      </c>
      <c r="D204">
        <v>3200</v>
      </c>
      <c r="E204" t="s">
        <v>29</v>
      </c>
      <c r="F204">
        <v>8.5</v>
      </c>
      <c r="G204" t="s">
        <v>30</v>
      </c>
      <c r="H204">
        <v>3</v>
      </c>
      <c r="I204">
        <v>3.1</v>
      </c>
      <c r="J204">
        <v>3.52</v>
      </c>
      <c r="K204">
        <v>3.8</v>
      </c>
      <c r="L204">
        <v>2.0299999999999998</v>
      </c>
      <c r="M204">
        <v>2.83</v>
      </c>
      <c r="N204">
        <v>6.13</v>
      </c>
      <c r="O204">
        <f t="shared" si="3"/>
        <v>3.4871428571428567</v>
      </c>
    </row>
    <row r="205" spans="1:15">
      <c r="A205">
        <v>203</v>
      </c>
      <c r="B205" t="s">
        <v>263</v>
      </c>
      <c r="C205" t="s">
        <v>28</v>
      </c>
      <c r="D205">
        <v>3200</v>
      </c>
      <c r="E205" t="s">
        <v>82</v>
      </c>
      <c r="F205">
        <v>2.2250000000000001</v>
      </c>
      <c r="G205" t="s">
        <v>83</v>
      </c>
      <c r="H205">
        <v>4</v>
      </c>
      <c r="I205">
        <v>3.3</v>
      </c>
      <c r="J205">
        <v>3.13</v>
      </c>
      <c r="K205">
        <v>3.6</v>
      </c>
      <c r="L205">
        <v>2.36</v>
      </c>
      <c r="M205">
        <v>2.89</v>
      </c>
      <c r="N205">
        <v>1.72</v>
      </c>
      <c r="O205">
        <f t="shared" si="3"/>
        <v>3</v>
      </c>
    </row>
    <row r="206" spans="1:15">
      <c r="A206">
        <v>204</v>
      </c>
      <c r="B206" t="s">
        <v>264</v>
      </c>
      <c r="C206" t="s">
        <v>28</v>
      </c>
      <c r="D206">
        <v>3200</v>
      </c>
      <c r="E206" t="s">
        <v>15</v>
      </c>
      <c r="F206">
        <v>7.68</v>
      </c>
      <c r="G206" t="s">
        <v>110</v>
      </c>
      <c r="H206">
        <v>6.5</v>
      </c>
      <c r="I206">
        <v>8.8000000000000007</v>
      </c>
      <c r="J206">
        <v>7.07</v>
      </c>
      <c r="K206">
        <v>10.1</v>
      </c>
      <c r="L206">
        <v>8.0500000000000007</v>
      </c>
      <c r="M206">
        <v>9.74</v>
      </c>
      <c r="N206">
        <v>7.3338000000000001</v>
      </c>
      <c r="O206">
        <f t="shared" si="3"/>
        <v>8.2276857142857143</v>
      </c>
    </row>
    <row r="207" spans="1:15">
      <c r="A207">
        <v>205</v>
      </c>
      <c r="B207" t="s">
        <v>265</v>
      </c>
      <c r="C207" t="s">
        <v>28</v>
      </c>
      <c r="D207">
        <v>3200</v>
      </c>
      <c r="E207" t="s">
        <v>65</v>
      </c>
      <c r="F207">
        <v>9.9670000000000005</v>
      </c>
      <c r="G207" t="s">
        <v>74</v>
      </c>
      <c r="H207">
        <v>5</v>
      </c>
      <c r="I207">
        <v>9.1999999999999993</v>
      </c>
      <c r="J207">
        <v>10.15</v>
      </c>
      <c r="K207">
        <v>8.6</v>
      </c>
      <c r="L207">
        <v>5.34</v>
      </c>
      <c r="M207">
        <v>2.66</v>
      </c>
      <c r="N207">
        <v>7.4690000000000003</v>
      </c>
      <c r="O207">
        <f t="shared" si="3"/>
        <v>6.9170000000000007</v>
      </c>
    </row>
    <row r="208" spans="1:15">
      <c r="A208">
        <v>206</v>
      </c>
      <c r="B208" t="s">
        <v>266</v>
      </c>
      <c r="C208" t="s">
        <v>14</v>
      </c>
      <c r="D208">
        <v>3200</v>
      </c>
      <c r="E208" t="s">
        <v>53</v>
      </c>
      <c r="F208">
        <v>5.7329999999999997</v>
      </c>
      <c r="G208" t="s">
        <v>54</v>
      </c>
      <c r="H208">
        <v>16.5</v>
      </c>
      <c r="I208">
        <v>8</v>
      </c>
      <c r="J208">
        <v>11.05</v>
      </c>
      <c r="K208">
        <v>8</v>
      </c>
      <c r="L208">
        <v>10.78</v>
      </c>
      <c r="M208">
        <v>8.4600000000000009</v>
      </c>
      <c r="N208">
        <v>4.6130000000000004</v>
      </c>
      <c r="O208">
        <f t="shared" si="3"/>
        <v>9.6290000000000013</v>
      </c>
    </row>
    <row r="209" spans="1:15">
      <c r="A209">
        <v>207</v>
      </c>
      <c r="B209" t="s">
        <v>267</v>
      </c>
      <c r="C209" t="s">
        <v>14</v>
      </c>
      <c r="D209">
        <v>3200</v>
      </c>
      <c r="E209" t="s">
        <v>18</v>
      </c>
      <c r="F209">
        <v>8.48</v>
      </c>
      <c r="G209" t="s">
        <v>35</v>
      </c>
      <c r="H209">
        <v>6.5</v>
      </c>
      <c r="I209">
        <v>4.5999999999999996</v>
      </c>
      <c r="J209">
        <v>9.84</v>
      </c>
      <c r="K209">
        <v>4.3</v>
      </c>
      <c r="L209">
        <v>6.88</v>
      </c>
      <c r="M209">
        <v>15.46</v>
      </c>
      <c r="N209">
        <v>4.5880000000000001</v>
      </c>
      <c r="O209">
        <f t="shared" si="3"/>
        <v>7.4525714285714288</v>
      </c>
    </row>
    <row r="210" spans="1:15">
      <c r="A210">
        <v>208</v>
      </c>
      <c r="B210" t="s">
        <v>268</v>
      </c>
      <c r="C210" t="s">
        <v>33</v>
      </c>
      <c r="D210">
        <v>3200</v>
      </c>
      <c r="E210" t="s">
        <v>65</v>
      </c>
      <c r="F210">
        <v>6.617</v>
      </c>
      <c r="G210" t="s">
        <v>74</v>
      </c>
      <c r="H210">
        <v>7.5</v>
      </c>
      <c r="I210">
        <v>10.6</v>
      </c>
      <c r="J210">
        <v>5.81</v>
      </c>
      <c r="K210">
        <v>10.3</v>
      </c>
      <c r="L210">
        <v>8.9700000000000006</v>
      </c>
      <c r="M210">
        <v>8.36</v>
      </c>
      <c r="N210">
        <v>8.8279999999999994</v>
      </c>
      <c r="O210">
        <f t="shared" si="3"/>
        <v>8.6239999999999988</v>
      </c>
    </row>
    <row r="211" spans="1:15">
      <c r="A211">
        <v>209</v>
      </c>
      <c r="B211" t="s">
        <v>269</v>
      </c>
      <c r="C211" t="s">
        <v>14</v>
      </c>
      <c r="D211">
        <v>3200</v>
      </c>
      <c r="E211" t="s">
        <v>65</v>
      </c>
      <c r="F211">
        <v>6.12</v>
      </c>
      <c r="G211" t="s">
        <v>74</v>
      </c>
      <c r="H211">
        <v>7</v>
      </c>
      <c r="I211">
        <v>6.6</v>
      </c>
      <c r="J211">
        <v>3.69</v>
      </c>
      <c r="K211">
        <v>6.3</v>
      </c>
      <c r="L211">
        <v>5.4</v>
      </c>
      <c r="M211">
        <v>5.99</v>
      </c>
      <c r="N211">
        <v>3.7639999999999998</v>
      </c>
      <c r="O211">
        <f t="shared" si="3"/>
        <v>5.5348571428571436</v>
      </c>
    </row>
    <row r="212" spans="1:15">
      <c r="A212">
        <v>210</v>
      </c>
      <c r="B212" t="s">
        <v>270</v>
      </c>
      <c r="C212" t="s">
        <v>33</v>
      </c>
      <c r="D212">
        <v>3200</v>
      </c>
      <c r="E212" t="s">
        <v>79</v>
      </c>
      <c r="F212">
        <v>17.95</v>
      </c>
      <c r="G212" t="s">
        <v>80</v>
      </c>
      <c r="J212">
        <v>8.57</v>
      </c>
      <c r="O212">
        <f t="shared" si="3"/>
        <v>8.57</v>
      </c>
    </row>
    <row r="213" spans="1:15">
      <c r="A213">
        <v>211</v>
      </c>
      <c r="B213" t="s">
        <v>271</v>
      </c>
      <c r="C213" t="s">
        <v>14</v>
      </c>
      <c r="D213">
        <v>3200</v>
      </c>
      <c r="E213" t="s">
        <v>59</v>
      </c>
      <c r="F213">
        <v>6.15</v>
      </c>
      <c r="G213" t="s">
        <v>60</v>
      </c>
      <c r="H213">
        <v>6</v>
      </c>
      <c r="I213">
        <v>3.5</v>
      </c>
      <c r="J213">
        <v>6.02</v>
      </c>
      <c r="K213">
        <v>3.8</v>
      </c>
      <c r="L213">
        <v>5.99</v>
      </c>
      <c r="M213">
        <v>7.99</v>
      </c>
      <c r="N213">
        <v>4.2359999999999998</v>
      </c>
      <c r="O213">
        <f t="shared" si="3"/>
        <v>5.3622857142857141</v>
      </c>
    </row>
    <row r="214" spans="1:15">
      <c r="A214">
        <v>212</v>
      </c>
      <c r="B214" t="s">
        <v>272</v>
      </c>
      <c r="C214" t="s">
        <v>14</v>
      </c>
      <c r="D214">
        <v>3200</v>
      </c>
      <c r="E214" t="s">
        <v>15</v>
      </c>
      <c r="F214">
        <v>5.44</v>
      </c>
      <c r="G214" t="s">
        <v>110</v>
      </c>
      <c r="H214">
        <v>7</v>
      </c>
      <c r="I214">
        <v>6</v>
      </c>
      <c r="J214">
        <v>8.1</v>
      </c>
      <c r="K214">
        <v>5</v>
      </c>
      <c r="L214">
        <v>9.2899999999999991</v>
      </c>
      <c r="M214">
        <v>7.74</v>
      </c>
      <c r="N214">
        <v>5.7549999999999999</v>
      </c>
      <c r="O214">
        <f t="shared" si="3"/>
        <v>6.9835714285714294</v>
      </c>
    </row>
    <row r="215" spans="1:15">
      <c r="A215">
        <v>213</v>
      </c>
      <c r="B215" t="s">
        <v>273</v>
      </c>
      <c r="C215" t="s">
        <v>28</v>
      </c>
      <c r="D215">
        <v>3200</v>
      </c>
      <c r="E215" t="s">
        <v>79</v>
      </c>
      <c r="F215">
        <v>9.8000000000000007</v>
      </c>
      <c r="G215" t="s">
        <v>96</v>
      </c>
      <c r="H215">
        <v>8</v>
      </c>
      <c r="I215">
        <v>9.6</v>
      </c>
      <c r="J215">
        <v>8.58</v>
      </c>
      <c r="K215">
        <v>10.9</v>
      </c>
      <c r="L215">
        <v>14.4</v>
      </c>
      <c r="M215">
        <v>7.2</v>
      </c>
      <c r="N215">
        <v>9.4489999999999998</v>
      </c>
      <c r="O215">
        <f t="shared" si="3"/>
        <v>9.7327142857142857</v>
      </c>
    </row>
    <row r="216" spans="1:15">
      <c r="A216">
        <v>214</v>
      </c>
      <c r="B216" t="s">
        <v>274</v>
      </c>
      <c r="C216" t="s">
        <v>14</v>
      </c>
      <c r="D216">
        <v>3200</v>
      </c>
      <c r="E216" t="s">
        <v>44</v>
      </c>
      <c r="F216">
        <v>5.4</v>
      </c>
      <c r="G216" t="s">
        <v>72</v>
      </c>
      <c r="J216">
        <v>4.62</v>
      </c>
      <c r="L216">
        <v>4.8600000000000003</v>
      </c>
      <c r="M216">
        <v>8.93</v>
      </c>
      <c r="O216">
        <f t="shared" si="3"/>
        <v>6.1366666666666667</v>
      </c>
    </row>
    <row r="217" spans="1:15">
      <c r="A217">
        <v>215</v>
      </c>
      <c r="B217" t="s">
        <v>275</v>
      </c>
      <c r="C217" t="s">
        <v>222</v>
      </c>
      <c r="D217">
        <v>3100</v>
      </c>
      <c r="E217" t="s">
        <v>82</v>
      </c>
      <c r="F217">
        <v>6</v>
      </c>
      <c r="G217" t="s">
        <v>100</v>
      </c>
      <c r="O217">
        <f t="shared" si="3"/>
        <v>0</v>
      </c>
    </row>
    <row r="218" spans="1:15">
      <c r="A218">
        <v>216</v>
      </c>
      <c r="B218" t="s">
        <v>276</v>
      </c>
      <c r="C218" t="s">
        <v>222</v>
      </c>
      <c r="D218">
        <v>3100</v>
      </c>
      <c r="E218" t="s">
        <v>65</v>
      </c>
      <c r="F218">
        <v>10.4</v>
      </c>
      <c r="G218" t="s">
        <v>66</v>
      </c>
      <c r="O218">
        <f t="shared" si="3"/>
        <v>0</v>
      </c>
    </row>
    <row r="219" spans="1:15">
      <c r="A219">
        <v>217</v>
      </c>
      <c r="B219" t="s">
        <v>277</v>
      </c>
      <c r="C219" t="s">
        <v>14</v>
      </c>
      <c r="D219">
        <v>3100</v>
      </c>
      <c r="E219" t="s">
        <v>29</v>
      </c>
      <c r="F219">
        <v>8.3170000000000002</v>
      </c>
      <c r="G219" t="s">
        <v>30</v>
      </c>
      <c r="I219">
        <v>9.1999999999999993</v>
      </c>
      <c r="J219">
        <v>5.92</v>
      </c>
      <c r="K219">
        <v>7.6</v>
      </c>
      <c r="L219">
        <v>1.1299999999999999</v>
      </c>
      <c r="M219">
        <v>4.24</v>
      </c>
      <c r="O219">
        <f t="shared" si="3"/>
        <v>5.6179999999999994</v>
      </c>
    </row>
    <row r="220" spans="1:15">
      <c r="A220">
        <v>218</v>
      </c>
      <c r="B220" t="s">
        <v>278</v>
      </c>
      <c r="C220" t="s">
        <v>28</v>
      </c>
      <c r="D220">
        <v>3100</v>
      </c>
      <c r="E220" t="s">
        <v>18</v>
      </c>
      <c r="F220">
        <v>8.2200000000000006</v>
      </c>
      <c r="G220" t="s">
        <v>35</v>
      </c>
      <c r="H220">
        <v>4</v>
      </c>
      <c r="I220">
        <v>2.5</v>
      </c>
      <c r="J220">
        <v>7.19</v>
      </c>
      <c r="K220">
        <v>3.3</v>
      </c>
      <c r="L220">
        <v>8.98</v>
      </c>
      <c r="M220">
        <v>0.33</v>
      </c>
      <c r="N220">
        <v>9.6364000000000001</v>
      </c>
      <c r="O220">
        <f t="shared" si="3"/>
        <v>5.1337714285714284</v>
      </c>
    </row>
    <row r="221" spans="1:15">
      <c r="A221">
        <v>219</v>
      </c>
      <c r="B221" t="s">
        <v>279</v>
      </c>
      <c r="C221" t="s">
        <v>33</v>
      </c>
      <c r="D221">
        <v>3100</v>
      </c>
      <c r="E221" t="s">
        <v>41</v>
      </c>
      <c r="F221">
        <v>7.86</v>
      </c>
      <c r="G221" t="s">
        <v>47</v>
      </c>
      <c r="H221">
        <v>6.5</v>
      </c>
      <c r="I221">
        <v>11.6</v>
      </c>
      <c r="J221">
        <v>7.47</v>
      </c>
      <c r="K221">
        <v>11.8</v>
      </c>
      <c r="L221">
        <v>9.26</v>
      </c>
      <c r="M221">
        <v>10.27</v>
      </c>
      <c r="N221">
        <v>7.0119999999999996</v>
      </c>
      <c r="O221">
        <f t="shared" si="3"/>
        <v>9.1302857142857157</v>
      </c>
    </row>
    <row r="222" spans="1:15">
      <c r="A222">
        <v>220</v>
      </c>
      <c r="B222" t="s">
        <v>280</v>
      </c>
      <c r="C222" t="s">
        <v>28</v>
      </c>
      <c r="D222">
        <v>3100</v>
      </c>
      <c r="E222" t="s">
        <v>41</v>
      </c>
      <c r="F222">
        <v>5.7670000000000003</v>
      </c>
      <c r="G222" t="s">
        <v>42</v>
      </c>
      <c r="H222">
        <v>4</v>
      </c>
      <c r="I222">
        <v>5</v>
      </c>
      <c r="J222">
        <v>6.17</v>
      </c>
      <c r="K222">
        <v>6.1</v>
      </c>
      <c r="L222">
        <v>6.84</v>
      </c>
      <c r="M222">
        <v>8.1999999999999993</v>
      </c>
      <c r="N222">
        <v>9.5676000000000005</v>
      </c>
      <c r="O222">
        <f t="shared" si="3"/>
        <v>6.5539428571428573</v>
      </c>
    </row>
    <row r="223" spans="1:15">
      <c r="A223">
        <v>221</v>
      </c>
      <c r="B223" t="s">
        <v>281</v>
      </c>
      <c r="C223" t="s">
        <v>222</v>
      </c>
      <c r="D223">
        <v>3000</v>
      </c>
      <c r="E223" t="s">
        <v>41</v>
      </c>
      <c r="F223">
        <v>8.6</v>
      </c>
      <c r="G223" t="s">
        <v>47</v>
      </c>
      <c r="O223">
        <f t="shared" si="3"/>
        <v>0</v>
      </c>
    </row>
    <row r="224" spans="1:15">
      <c r="A224">
        <v>222</v>
      </c>
      <c r="B224" t="s">
        <v>282</v>
      </c>
      <c r="C224" t="s">
        <v>222</v>
      </c>
      <c r="D224">
        <v>3000</v>
      </c>
      <c r="E224" t="s">
        <v>53</v>
      </c>
      <c r="F224">
        <v>6.1669999999999998</v>
      </c>
      <c r="G224" t="s">
        <v>86</v>
      </c>
      <c r="O224">
        <f t="shared" si="3"/>
        <v>0</v>
      </c>
    </row>
    <row r="225" spans="1:15">
      <c r="A225">
        <v>223</v>
      </c>
      <c r="B225" t="s">
        <v>283</v>
      </c>
      <c r="C225" t="s">
        <v>14</v>
      </c>
      <c r="D225">
        <v>3000</v>
      </c>
      <c r="E225" t="s">
        <v>21</v>
      </c>
      <c r="F225">
        <v>2.94</v>
      </c>
      <c r="G225" t="s">
        <v>88</v>
      </c>
      <c r="H225">
        <v>2.5</v>
      </c>
      <c r="I225">
        <v>6.8</v>
      </c>
      <c r="J225">
        <v>3.32</v>
      </c>
      <c r="K225">
        <v>7.4</v>
      </c>
      <c r="L225">
        <v>2.74</v>
      </c>
      <c r="M225">
        <v>6.85</v>
      </c>
      <c r="N225">
        <v>3.0350000000000001</v>
      </c>
      <c r="O225">
        <f t="shared" si="3"/>
        <v>4.66357142857143</v>
      </c>
    </row>
    <row r="226" spans="1:15">
      <c r="A226">
        <v>224</v>
      </c>
      <c r="B226" t="s">
        <v>284</v>
      </c>
      <c r="C226" t="s">
        <v>14</v>
      </c>
      <c r="D226">
        <v>3000</v>
      </c>
      <c r="E226" t="s">
        <v>29</v>
      </c>
      <c r="F226">
        <v>2.0830000000000002</v>
      </c>
      <c r="G226" t="s">
        <v>76</v>
      </c>
      <c r="H226">
        <v>2</v>
      </c>
      <c r="I226">
        <v>5.2</v>
      </c>
      <c r="J226">
        <v>4.12</v>
      </c>
      <c r="K226">
        <v>5.6</v>
      </c>
      <c r="M226">
        <v>6.61</v>
      </c>
      <c r="N226">
        <v>3.3119999999999998</v>
      </c>
      <c r="O226">
        <f t="shared" si="3"/>
        <v>4.4736666666666673</v>
      </c>
    </row>
    <row r="227" spans="1:15">
      <c r="A227">
        <v>225</v>
      </c>
      <c r="B227" t="s">
        <v>285</v>
      </c>
      <c r="C227" t="s">
        <v>33</v>
      </c>
      <c r="D227">
        <v>3000</v>
      </c>
      <c r="E227" t="s">
        <v>59</v>
      </c>
      <c r="F227">
        <v>4.7249999999999996</v>
      </c>
      <c r="G227" t="s">
        <v>151</v>
      </c>
      <c r="H227">
        <v>4</v>
      </c>
      <c r="I227">
        <v>6.2</v>
      </c>
      <c r="J227">
        <v>6.39</v>
      </c>
      <c r="K227">
        <v>6.1</v>
      </c>
      <c r="L227">
        <v>7.64</v>
      </c>
      <c r="M227">
        <v>5.0999999999999996</v>
      </c>
      <c r="N227">
        <v>5.2759999999999998</v>
      </c>
      <c r="O227">
        <f t="shared" si="3"/>
        <v>5.8151428571428578</v>
      </c>
    </row>
    <row r="228" spans="1:15">
      <c r="A228">
        <v>226</v>
      </c>
      <c r="B228" t="s">
        <v>286</v>
      </c>
      <c r="C228" t="s">
        <v>14</v>
      </c>
      <c r="D228">
        <v>3000</v>
      </c>
      <c r="E228" t="s">
        <v>65</v>
      </c>
      <c r="F228">
        <v>4.383</v>
      </c>
      <c r="G228" t="s">
        <v>74</v>
      </c>
      <c r="H228">
        <v>5</v>
      </c>
      <c r="I228">
        <v>3</v>
      </c>
      <c r="J228">
        <v>4.29</v>
      </c>
      <c r="K228">
        <v>2.5</v>
      </c>
      <c r="L228">
        <v>4.33</v>
      </c>
      <c r="M228">
        <v>2.84</v>
      </c>
      <c r="N228">
        <v>4.16</v>
      </c>
      <c r="O228">
        <f t="shared" si="3"/>
        <v>3.7314285714285709</v>
      </c>
    </row>
    <row r="229" spans="1:15">
      <c r="A229">
        <v>227</v>
      </c>
      <c r="B229" t="s">
        <v>287</v>
      </c>
      <c r="C229" t="s">
        <v>14</v>
      </c>
      <c r="D229">
        <v>3000</v>
      </c>
      <c r="E229" t="s">
        <v>21</v>
      </c>
      <c r="F229">
        <v>9.25</v>
      </c>
      <c r="G229" t="s">
        <v>22</v>
      </c>
      <c r="H229">
        <v>8.5</v>
      </c>
      <c r="I229">
        <v>4.5999999999999996</v>
      </c>
      <c r="J229">
        <v>9.17</v>
      </c>
      <c r="K229">
        <v>4.3</v>
      </c>
      <c r="L229">
        <v>10.49</v>
      </c>
      <c r="M229">
        <v>12.24</v>
      </c>
      <c r="N229">
        <v>5.3639999999999999</v>
      </c>
      <c r="O229">
        <f t="shared" si="3"/>
        <v>7.8091428571428576</v>
      </c>
    </row>
    <row r="230" spans="1:15">
      <c r="A230">
        <v>228</v>
      </c>
      <c r="B230" t="s">
        <v>288</v>
      </c>
      <c r="C230" t="s">
        <v>14</v>
      </c>
      <c r="D230">
        <v>3000</v>
      </c>
      <c r="E230" t="s">
        <v>106</v>
      </c>
      <c r="F230">
        <v>0</v>
      </c>
      <c r="G230" t="s">
        <v>107</v>
      </c>
      <c r="I230">
        <v>1.4</v>
      </c>
      <c r="K230">
        <v>1.7</v>
      </c>
      <c r="M230">
        <v>0.86</v>
      </c>
      <c r="O230">
        <f t="shared" si="3"/>
        <v>1.3199999999999998</v>
      </c>
    </row>
    <row r="231" spans="1:15">
      <c r="A231">
        <v>229</v>
      </c>
      <c r="B231" t="s">
        <v>289</v>
      </c>
      <c r="C231" t="s">
        <v>28</v>
      </c>
      <c r="D231">
        <v>3000</v>
      </c>
      <c r="E231" t="s">
        <v>18</v>
      </c>
      <c r="F231">
        <v>0.28000000000000003</v>
      </c>
      <c r="G231" t="s">
        <v>35</v>
      </c>
      <c r="J231">
        <v>1.76</v>
      </c>
      <c r="M231">
        <v>0.03</v>
      </c>
      <c r="O231">
        <f t="shared" si="3"/>
        <v>0.89500000000000002</v>
      </c>
    </row>
    <row r="232" spans="1:15">
      <c r="A232">
        <v>230</v>
      </c>
      <c r="B232" t="s">
        <v>290</v>
      </c>
      <c r="C232" t="s">
        <v>14</v>
      </c>
      <c r="D232">
        <v>3000</v>
      </c>
      <c r="E232" t="s">
        <v>15</v>
      </c>
      <c r="F232">
        <v>4.5</v>
      </c>
      <c r="G232" t="s">
        <v>110</v>
      </c>
      <c r="O232">
        <f t="shared" si="3"/>
        <v>0</v>
      </c>
    </row>
    <row r="233" spans="1:15">
      <c r="A233">
        <v>231</v>
      </c>
      <c r="B233" t="s">
        <v>291</v>
      </c>
      <c r="C233" t="s">
        <v>14</v>
      </c>
      <c r="D233">
        <v>3000</v>
      </c>
      <c r="E233" t="s">
        <v>15</v>
      </c>
      <c r="F233">
        <v>0</v>
      </c>
      <c r="G233" t="s">
        <v>16</v>
      </c>
      <c r="M233">
        <v>7.0000000000000007E-2</v>
      </c>
      <c r="N233">
        <v>1.27</v>
      </c>
      <c r="O233">
        <f t="shared" si="3"/>
        <v>0.67</v>
      </c>
    </row>
    <row r="234" spans="1:15">
      <c r="A234">
        <v>232</v>
      </c>
      <c r="B234" t="s">
        <v>292</v>
      </c>
      <c r="C234" t="s">
        <v>14</v>
      </c>
      <c r="D234">
        <v>3000</v>
      </c>
      <c r="E234" t="s">
        <v>25</v>
      </c>
      <c r="F234">
        <v>0</v>
      </c>
      <c r="G234" t="s">
        <v>26</v>
      </c>
      <c r="M234">
        <v>0.26</v>
      </c>
      <c r="O234">
        <f t="shared" si="3"/>
        <v>0.26</v>
      </c>
    </row>
    <row r="235" spans="1:15">
      <c r="A235">
        <v>233</v>
      </c>
      <c r="B235" t="s">
        <v>293</v>
      </c>
      <c r="C235" t="s">
        <v>14</v>
      </c>
      <c r="D235">
        <v>3000</v>
      </c>
      <c r="E235" t="s">
        <v>65</v>
      </c>
      <c r="F235">
        <v>6.9</v>
      </c>
      <c r="G235" t="s">
        <v>66</v>
      </c>
      <c r="H235">
        <v>4</v>
      </c>
      <c r="I235">
        <v>4.5999999999999996</v>
      </c>
      <c r="J235">
        <v>7.61</v>
      </c>
      <c r="K235">
        <v>4.3</v>
      </c>
      <c r="L235">
        <v>6.52</v>
      </c>
      <c r="M235">
        <v>8.98</v>
      </c>
      <c r="N235">
        <v>4.9029999999999996</v>
      </c>
      <c r="O235">
        <f t="shared" si="3"/>
        <v>5.8447142857142866</v>
      </c>
    </row>
    <row r="236" spans="1:15">
      <c r="A236">
        <v>234</v>
      </c>
      <c r="B236" t="s">
        <v>294</v>
      </c>
      <c r="C236" t="s">
        <v>28</v>
      </c>
      <c r="D236">
        <v>3000</v>
      </c>
      <c r="E236" t="s">
        <v>82</v>
      </c>
      <c r="F236">
        <v>3.3000000000000002E-2</v>
      </c>
      <c r="G236" t="s">
        <v>100</v>
      </c>
      <c r="J236">
        <v>1.03</v>
      </c>
      <c r="M236">
        <v>0.15</v>
      </c>
      <c r="N236">
        <v>1.444</v>
      </c>
      <c r="O236">
        <f t="shared" si="3"/>
        <v>0.87466666666666659</v>
      </c>
    </row>
    <row r="237" spans="1:15">
      <c r="A237">
        <v>235</v>
      </c>
      <c r="B237" t="s">
        <v>295</v>
      </c>
      <c r="C237" t="s">
        <v>28</v>
      </c>
      <c r="D237">
        <v>3000</v>
      </c>
      <c r="E237" t="s">
        <v>49</v>
      </c>
      <c r="F237">
        <v>2.6</v>
      </c>
      <c r="G237" t="s">
        <v>50</v>
      </c>
      <c r="J237">
        <v>6.33</v>
      </c>
      <c r="L237">
        <v>8.16</v>
      </c>
      <c r="M237">
        <v>4.53</v>
      </c>
      <c r="N237">
        <v>5.1879999999999997</v>
      </c>
      <c r="O237">
        <f t="shared" si="3"/>
        <v>6.0519999999999996</v>
      </c>
    </row>
    <row r="238" spans="1:15">
      <c r="A238">
        <v>236</v>
      </c>
      <c r="B238" t="s">
        <v>296</v>
      </c>
      <c r="C238" t="s">
        <v>28</v>
      </c>
      <c r="D238">
        <v>3000</v>
      </c>
      <c r="E238" t="s">
        <v>65</v>
      </c>
      <c r="F238">
        <v>3.48</v>
      </c>
      <c r="G238" t="s">
        <v>66</v>
      </c>
      <c r="H238">
        <v>4.5</v>
      </c>
      <c r="I238">
        <v>4.3</v>
      </c>
      <c r="J238">
        <v>5.0199999999999996</v>
      </c>
      <c r="K238">
        <v>4.8</v>
      </c>
      <c r="L238">
        <v>3.93</v>
      </c>
      <c r="M238">
        <v>4.54</v>
      </c>
      <c r="N238">
        <v>1.8735999999999999</v>
      </c>
      <c r="O238">
        <f t="shared" si="3"/>
        <v>4.1376571428571429</v>
      </c>
    </row>
    <row r="239" spans="1:15">
      <c r="A239">
        <v>237</v>
      </c>
      <c r="B239" t="s">
        <v>297</v>
      </c>
      <c r="C239" t="s">
        <v>14</v>
      </c>
      <c r="D239">
        <v>3000</v>
      </c>
      <c r="E239" t="s">
        <v>106</v>
      </c>
      <c r="F239">
        <v>6.4329999999999998</v>
      </c>
      <c r="G239" t="s">
        <v>107</v>
      </c>
      <c r="H239">
        <v>6</v>
      </c>
      <c r="I239">
        <v>8.1</v>
      </c>
      <c r="J239">
        <v>7.25</v>
      </c>
      <c r="K239">
        <v>7.1</v>
      </c>
      <c r="L239">
        <v>6.98</v>
      </c>
      <c r="M239">
        <v>11.16</v>
      </c>
      <c r="N239">
        <v>7.4039999999999999</v>
      </c>
      <c r="O239">
        <f t="shared" si="3"/>
        <v>7.7134285714285715</v>
      </c>
    </row>
    <row r="240" spans="1:15">
      <c r="A240">
        <v>238</v>
      </c>
      <c r="B240" t="s">
        <v>298</v>
      </c>
      <c r="C240" t="s">
        <v>14</v>
      </c>
      <c r="D240">
        <v>3000</v>
      </c>
      <c r="E240" t="s">
        <v>65</v>
      </c>
      <c r="F240">
        <v>0</v>
      </c>
      <c r="G240" t="s">
        <v>74</v>
      </c>
      <c r="M240">
        <v>0.02</v>
      </c>
      <c r="O240">
        <f t="shared" si="3"/>
        <v>0.02</v>
      </c>
    </row>
    <row r="241" spans="1:15">
      <c r="A241">
        <v>239</v>
      </c>
      <c r="B241" t="s">
        <v>299</v>
      </c>
      <c r="C241" t="s">
        <v>14</v>
      </c>
      <c r="D241">
        <v>3000</v>
      </c>
      <c r="E241" t="s">
        <v>106</v>
      </c>
      <c r="F241">
        <v>0.5</v>
      </c>
      <c r="G241" t="s">
        <v>107</v>
      </c>
      <c r="N241">
        <v>1.371</v>
      </c>
      <c r="O241">
        <f t="shared" si="3"/>
        <v>1.371</v>
      </c>
    </row>
    <row r="242" spans="1:15">
      <c r="A242">
        <v>240</v>
      </c>
      <c r="B242" t="s">
        <v>300</v>
      </c>
      <c r="C242" t="s">
        <v>28</v>
      </c>
      <c r="D242">
        <v>3000</v>
      </c>
      <c r="E242" t="s">
        <v>79</v>
      </c>
      <c r="F242">
        <v>0.5</v>
      </c>
      <c r="G242" t="s">
        <v>96</v>
      </c>
      <c r="J242">
        <v>2.96</v>
      </c>
      <c r="L242">
        <v>1.2</v>
      </c>
      <c r="N242">
        <v>1.4803999999999999</v>
      </c>
      <c r="O242">
        <f t="shared" si="3"/>
        <v>1.8801333333333332</v>
      </c>
    </row>
    <row r="243" spans="1:15">
      <c r="A243">
        <v>241</v>
      </c>
      <c r="B243" t="s">
        <v>301</v>
      </c>
      <c r="C243" t="s">
        <v>14</v>
      </c>
      <c r="D243">
        <v>3000</v>
      </c>
      <c r="E243" t="s">
        <v>79</v>
      </c>
      <c r="F243">
        <v>5.18</v>
      </c>
      <c r="G243" t="s">
        <v>80</v>
      </c>
      <c r="I243">
        <v>3.4</v>
      </c>
      <c r="J243">
        <v>6.17</v>
      </c>
      <c r="K243">
        <v>3.7</v>
      </c>
      <c r="L243">
        <v>4.8099999999999996</v>
      </c>
      <c r="M243">
        <v>6</v>
      </c>
      <c r="N243">
        <v>6.2830000000000004</v>
      </c>
      <c r="O243">
        <f t="shared" si="3"/>
        <v>5.0605000000000002</v>
      </c>
    </row>
    <row r="244" spans="1:15">
      <c r="A244">
        <v>242</v>
      </c>
      <c r="B244" t="s">
        <v>302</v>
      </c>
      <c r="C244" t="s">
        <v>14</v>
      </c>
      <c r="D244">
        <v>3000</v>
      </c>
      <c r="E244" t="s">
        <v>106</v>
      </c>
      <c r="F244">
        <v>3.633</v>
      </c>
      <c r="G244" t="s">
        <v>107</v>
      </c>
      <c r="H244">
        <v>6</v>
      </c>
      <c r="I244">
        <v>5.6</v>
      </c>
      <c r="J244">
        <v>8.4</v>
      </c>
      <c r="K244">
        <v>5.8</v>
      </c>
      <c r="L244">
        <v>4.87</v>
      </c>
      <c r="M244">
        <v>6.13</v>
      </c>
      <c r="N244">
        <v>4.9130000000000003</v>
      </c>
      <c r="O244">
        <f t="shared" si="3"/>
        <v>5.9590000000000014</v>
      </c>
    </row>
    <row r="245" spans="1:15">
      <c r="A245">
        <v>243</v>
      </c>
      <c r="B245" t="s">
        <v>303</v>
      </c>
      <c r="C245" t="s">
        <v>28</v>
      </c>
      <c r="D245">
        <v>3000</v>
      </c>
      <c r="E245" t="s">
        <v>44</v>
      </c>
      <c r="F245">
        <v>0</v>
      </c>
      <c r="G245" t="s">
        <v>45</v>
      </c>
      <c r="M245">
        <v>0.05</v>
      </c>
      <c r="O245">
        <f t="shared" si="3"/>
        <v>0.05</v>
      </c>
    </row>
    <row r="246" spans="1:15">
      <c r="A246">
        <v>244</v>
      </c>
      <c r="B246" t="s">
        <v>304</v>
      </c>
      <c r="C246" t="s">
        <v>28</v>
      </c>
      <c r="D246">
        <v>3000</v>
      </c>
      <c r="E246" t="s">
        <v>79</v>
      </c>
      <c r="F246">
        <v>0</v>
      </c>
      <c r="G246" t="s">
        <v>80</v>
      </c>
      <c r="M246">
        <v>0.03</v>
      </c>
      <c r="O246">
        <f t="shared" si="3"/>
        <v>0.03</v>
      </c>
    </row>
    <row r="247" spans="1:15">
      <c r="A247">
        <v>245</v>
      </c>
      <c r="B247" t="s">
        <v>305</v>
      </c>
      <c r="C247" t="s">
        <v>28</v>
      </c>
      <c r="D247">
        <v>3000</v>
      </c>
      <c r="E247" t="s">
        <v>106</v>
      </c>
      <c r="F247">
        <v>0.62</v>
      </c>
      <c r="G247" t="s">
        <v>107</v>
      </c>
      <c r="M247">
        <v>0.06</v>
      </c>
      <c r="O247">
        <f t="shared" si="3"/>
        <v>0.06</v>
      </c>
    </row>
    <row r="248" spans="1:15">
      <c r="A248">
        <v>246</v>
      </c>
      <c r="B248" t="s">
        <v>306</v>
      </c>
      <c r="C248" t="s">
        <v>28</v>
      </c>
      <c r="D248">
        <v>3000</v>
      </c>
      <c r="E248" t="s">
        <v>44</v>
      </c>
      <c r="F248">
        <v>9.7799999999999994</v>
      </c>
      <c r="G248" t="s">
        <v>72</v>
      </c>
      <c r="I248">
        <v>1.6</v>
      </c>
      <c r="J248">
        <v>7.52</v>
      </c>
      <c r="K248">
        <v>2</v>
      </c>
      <c r="L248">
        <v>4.6500000000000004</v>
      </c>
      <c r="M248">
        <v>5.75</v>
      </c>
      <c r="N248">
        <v>2.2170000000000001</v>
      </c>
      <c r="O248">
        <f t="shared" si="3"/>
        <v>3.9561666666666664</v>
      </c>
    </row>
    <row r="249" spans="1:15">
      <c r="A249">
        <v>247</v>
      </c>
      <c r="B249" t="s">
        <v>307</v>
      </c>
      <c r="C249" t="s">
        <v>28</v>
      </c>
      <c r="D249">
        <v>3000</v>
      </c>
      <c r="E249" t="s">
        <v>59</v>
      </c>
      <c r="F249">
        <v>2.9830000000000001</v>
      </c>
      <c r="G249" t="s">
        <v>151</v>
      </c>
      <c r="J249">
        <v>3.24</v>
      </c>
      <c r="M249">
        <v>1.05</v>
      </c>
      <c r="O249">
        <f t="shared" si="3"/>
        <v>2.145</v>
      </c>
    </row>
    <row r="250" spans="1:15">
      <c r="A250">
        <v>248</v>
      </c>
      <c r="B250" t="s">
        <v>308</v>
      </c>
      <c r="C250" t="s">
        <v>14</v>
      </c>
      <c r="D250">
        <v>3000</v>
      </c>
      <c r="E250" t="s">
        <v>82</v>
      </c>
      <c r="F250">
        <v>8.06</v>
      </c>
      <c r="G250" t="s">
        <v>83</v>
      </c>
      <c r="H250">
        <v>6.5</v>
      </c>
      <c r="I250">
        <v>4.2</v>
      </c>
      <c r="J250">
        <v>5.76</v>
      </c>
      <c r="K250">
        <v>4.0999999999999996</v>
      </c>
      <c r="L250">
        <v>9.6999999999999993</v>
      </c>
      <c r="M250">
        <v>8.92</v>
      </c>
      <c r="N250">
        <v>1.032</v>
      </c>
      <c r="O250">
        <f t="shared" si="3"/>
        <v>5.7445714285714287</v>
      </c>
    </row>
    <row r="251" spans="1:15">
      <c r="A251">
        <v>249</v>
      </c>
      <c r="B251" t="s">
        <v>309</v>
      </c>
      <c r="C251" t="s">
        <v>14</v>
      </c>
      <c r="D251">
        <v>3000</v>
      </c>
      <c r="E251" t="s">
        <v>79</v>
      </c>
      <c r="F251">
        <v>2.4</v>
      </c>
      <c r="G251" t="s">
        <v>96</v>
      </c>
      <c r="I251">
        <v>5.9</v>
      </c>
      <c r="K251">
        <v>5</v>
      </c>
      <c r="L251">
        <v>4.0999999999999996</v>
      </c>
      <c r="O251">
        <f t="shared" si="3"/>
        <v>5</v>
      </c>
    </row>
    <row r="252" spans="1:15">
      <c r="A252">
        <v>250</v>
      </c>
      <c r="B252" t="s">
        <v>310</v>
      </c>
      <c r="C252" t="s">
        <v>14</v>
      </c>
      <c r="D252">
        <v>3000</v>
      </c>
      <c r="E252" t="s">
        <v>44</v>
      </c>
      <c r="F252">
        <v>0</v>
      </c>
      <c r="G252" t="s">
        <v>45</v>
      </c>
      <c r="I252">
        <v>6.8</v>
      </c>
      <c r="K252">
        <v>6.5</v>
      </c>
      <c r="M252">
        <v>7.0000000000000007E-2</v>
      </c>
      <c r="O252">
        <f t="shared" si="3"/>
        <v>4.456666666666667</v>
      </c>
    </row>
    <row r="253" spans="1:15">
      <c r="A253">
        <v>251</v>
      </c>
      <c r="B253" t="s">
        <v>311</v>
      </c>
      <c r="C253" t="s">
        <v>14</v>
      </c>
      <c r="D253">
        <v>3000</v>
      </c>
      <c r="E253" t="s">
        <v>65</v>
      </c>
      <c r="F253">
        <v>7.25</v>
      </c>
      <c r="G253" t="s">
        <v>74</v>
      </c>
      <c r="I253">
        <v>3.2</v>
      </c>
      <c r="J253">
        <v>4.87</v>
      </c>
      <c r="K253">
        <v>2.6</v>
      </c>
      <c r="L253">
        <v>9.44</v>
      </c>
      <c r="M253">
        <v>9.57</v>
      </c>
      <c r="N253">
        <v>4.8860000000000001</v>
      </c>
      <c r="O253">
        <f t="shared" si="3"/>
        <v>5.7610000000000001</v>
      </c>
    </row>
    <row r="254" spans="1:15">
      <c r="A254">
        <v>252</v>
      </c>
      <c r="B254" t="s">
        <v>312</v>
      </c>
      <c r="C254" t="s">
        <v>28</v>
      </c>
      <c r="D254">
        <v>3000</v>
      </c>
      <c r="E254" t="s">
        <v>59</v>
      </c>
      <c r="F254">
        <v>5.5330000000000004</v>
      </c>
      <c r="G254" t="s">
        <v>60</v>
      </c>
      <c r="I254">
        <v>2.6</v>
      </c>
      <c r="K254">
        <v>2.7</v>
      </c>
      <c r="L254">
        <v>4.3099999999999996</v>
      </c>
      <c r="N254">
        <v>6.4390000000000001</v>
      </c>
      <c r="O254">
        <f t="shared" si="3"/>
        <v>4.0122499999999999</v>
      </c>
    </row>
    <row r="255" spans="1:15">
      <c r="A255">
        <v>253</v>
      </c>
      <c r="B255" t="s">
        <v>313</v>
      </c>
      <c r="C255" t="s">
        <v>28</v>
      </c>
      <c r="D255">
        <v>3000</v>
      </c>
      <c r="E255" t="s">
        <v>82</v>
      </c>
      <c r="F255">
        <v>2.8170000000000002</v>
      </c>
      <c r="G255" t="s">
        <v>100</v>
      </c>
      <c r="L255">
        <v>1.44</v>
      </c>
      <c r="O255">
        <f t="shared" si="3"/>
        <v>1.44</v>
      </c>
    </row>
    <row r="256" spans="1:15">
      <c r="A256">
        <v>254</v>
      </c>
      <c r="B256" t="s">
        <v>314</v>
      </c>
      <c r="C256" t="s">
        <v>14</v>
      </c>
      <c r="D256">
        <v>3000</v>
      </c>
      <c r="E256" t="s">
        <v>53</v>
      </c>
      <c r="F256">
        <v>5.5</v>
      </c>
      <c r="G256" t="s">
        <v>86</v>
      </c>
      <c r="L256">
        <v>4.8099999999999996</v>
      </c>
      <c r="O256">
        <f t="shared" si="3"/>
        <v>4.8099999999999996</v>
      </c>
    </row>
    <row r="257" spans="1:15">
      <c r="A257">
        <v>255</v>
      </c>
      <c r="B257" t="s">
        <v>315</v>
      </c>
      <c r="C257" t="s">
        <v>28</v>
      </c>
      <c r="D257">
        <v>3000</v>
      </c>
      <c r="E257" t="s">
        <v>106</v>
      </c>
      <c r="F257">
        <v>0</v>
      </c>
      <c r="G257" t="s">
        <v>125</v>
      </c>
      <c r="O257">
        <f t="shared" si="3"/>
        <v>0</v>
      </c>
    </row>
    <row r="258" spans="1:15">
      <c r="A258">
        <v>256</v>
      </c>
      <c r="B258" t="s">
        <v>316</v>
      </c>
      <c r="C258" t="s">
        <v>14</v>
      </c>
      <c r="D258">
        <v>3000</v>
      </c>
      <c r="E258" t="s">
        <v>49</v>
      </c>
      <c r="F258">
        <v>0</v>
      </c>
      <c r="G258" t="s">
        <v>57</v>
      </c>
      <c r="O258">
        <f t="shared" si="3"/>
        <v>0</v>
      </c>
    </row>
    <row r="259" spans="1:15">
      <c r="A259">
        <v>257</v>
      </c>
      <c r="B259" t="s">
        <v>317</v>
      </c>
      <c r="C259" t="s">
        <v>28</v>
      </c>
      <c r="D259">
        <v>3000</v>
      </c>
      <c r="E259" t="s">
        <v>65</v>
      </c>
      <c r="F259">
        <v>2.2999999999999998</v>
      </c>
      <c r="G259" t="s">
        <v>66</v>
      </c>
      <c r="I259">
        <v>5.9</v>
      </c>
      <c r="J259">
        <v>3.79</v>
      </c>
      <c r="K259">
        <v>6.5</v>
      </c>
      <c r="L259">
        <v>2.74</v>
      </c>
      <c r="M259">
        <v>0.33</v>
      </c>
      <c r="N259">
        <v>1.5620000000000001</v>
      </c>
      <c r="O259">
        <f t="shared" ref="O259:O322" si="4">IFERROR(AVERAGEIF(H259:N259,"&gt;0"),0)</f>
        <v>3.470333333333333</v>
      </c>
    </row>
    <row r="260" spans="1:15">
      <c r="A260">
        <v>258</v>
      </c>
      <c r="B260" t="s">
        <v>318</v>
      </c>
      <c r="C260" t="s">
        <v>14</v>
      </c>
      <c r="D260">
        <v>3000</v>
      </c>
      <c r="E260" t="s">
        <v>82</v>
      </c>
      <c r="F260">
        <v>0</v>
      </c>
      <c r="G260" t="s">
        <v>100</v>
      </c>
      <c r="J260">
        <v>1.31</v>
      </c>
      <c r="M260">
        <v>3.89</v>
      </c>
      <c r="O260">
        <f t="shared" si="4"/>
        <v>2.6</v>
      </c>
    </row>
    <row r="261" spans="1:15">
      <c r="A261">
        <v>259</v>
      </c>
      <c r="B261" t="s">
        <v>319</v>
      </c>
      <c r="C261" t="s">
        <v>28</v>
      </c>
      <c r="D261">
        <v>3000</v>
      </c>
      <c r="E261" t="s">
        <v>41</v>
      </c>
      <c r="F261">
        <v>2.86</v>
      </c>
      <c r="G261" t="s">
        <v>47</v>
      </c>
      <c r="I261">
        <v>3.1</v>
      </c>
      <c r="J261">
        <v>3.08</v>
      </c>
      <c r="K261">
        <v>3.4</v>
      </c>
      <c r="L261">
        <v>3.69</v>
      </c>
      <c r="M261">
        <v>3.97</v>
      </c>
      <c r="N261">
        <v>2.0779999999999998</v>
      </c>
      <c r="O261">
        <f t="shared" si="4"/>
        <v>3.2196666666666665</v>
      </c>
    </row>
    <row r="262" spans="1:15">
      <c r="A262">
        <v>260</v>
      </c>
      <c r="B262" t="s">
        <v>320</v>
      </c>
      <c r="C262" t="s">
        <v>28</v>
      </c>
      <c r="D262">
        <v>3000</v>
      </c>
      <c r="E262" t="s">
        <v>44</v>
      </c>
      <c r="F262">
        <v>2.2999999999999998</v>
      </c>
      <c r="G262" t="s">
        <v>72</v>
      </c>
      <c r="J262">
        <v>4.2</v>
      </c>
      <c r="M262">
        <v>2.79</v>
      </c>
      <c r="N262">
        <v>2.9279999999999999</v>
      </c>
      <c r="O262">
        <f t="shared" si="4"/>
        <v>3.3059999999999996</v>
      </c>
    </row>
    <row r="263" spans="1:15">
      <c r="A263">
        <v>261</v>
      </c>
      <c r="B263" t="s">
        <v>321</v>
      </c>
      <c r="C263" t="s">
        <v>14</v>
      </c>
      <c r="D263">
        <v>3000</v>
      </c>
      <c r="E263" t="s">
        <v>41</v>
      </c>
      <c r="F263">
        <v>3.5329999999999999</v>
      </c>
      <c r="G263" t="s">
        <v>47</v>
      </c>
      <c r="H263">
        <v>5</v>
      </c>
      <c r="I263">
        <v>7.1</v>
      </c>
      <c r="J263">
        <v>5.63</v>
      </c>
      <c r="K263">
        <v>6.6</v>
      </c>
      <c r="L263">
        <v>6.78</v>
      </c>
      <c r="M263">
        <v>0.75</v>
      </c>
      <c r="N263">
        <v>8.8650000000000002</v>
      </c>
      <c r="O263">
        <f t="shared" si="4"/>
        <v>5.8178571428571431</v>
      </c>
    </row>
    <row r="264" spans="1:15">
      <c r="A264">
        <v>262</v>
      </c>
      <c r="B264" t="s">
        <v>322</v>
      </c>
      <c r="C264" t="s">
        <v>14</v>
      </c>
      <c r="D264">
        <v>3000</v>
      </c>
      <c r="E264" t="s">
        <v>106</v>
      </c>
      <c r="F264">
        <v>1</v>
      </c>
      <c r="G264" t="s">
        <v>125</v>
      </c>
      <c r="H264">
        <v>4.5</v>
      </c>
      <c r="I264">
        <v>6.2</v>
      </c>
      <c r="J264">
        <v>5.97</v>
      </c>
      <c r="K264">
        <v>6.1</v>
      </c>
      <c r="L264">
        <v>4.8099999999999996</v>
      </c>
      <c r="M264">
        <v>2.61</v>
      </c>
      <c r="N264">
        <v>4.7649999999999997</v>
      </c>
      <c r="O264">
        <f t="shared" si="4"/>
        <v>4.9935714285714274</v>
      </c>
    </row>
    <row r="265" spans="1:15">
      <c r="A265">
        <v>263</v>
      </c>
      <c r="B265" t="s">
        <v>323</v>
      </c>
      <c r="C265" t="s">
        <v>28</v>
      </c>
      <c r="D265">
        <v>3000</v>
      </c>
      <c r="E265" t="s">
        <v>82</v>
      </c>
      <c r="F265">
        <v>3.25</v>
      </c>
      <c r="G265" t="s">
        <v>100</v>
      </c>
      <c r="H265">
        <v>1.5</v>
      </c>
      <c r="I265">
        <v>3.1</v>
      </c>
      <c r="J265">
        <v>6.26</v>
      </c>
      <c r="K265">
        <v>3.4</v>
      </c>
      <c r="L265">
        <v>4.79</v>
      </c>
      <c r="M265">
        <v>0.01</v>
      </c>
      <c r="N265">
        <v>1.95</v>
      </c>
      <c r="O265">
        <f t="shared" si="4"/>
        <v>3.0014285714285718</v>
      </c>
    </row>
    <row r="266" spans="1:15">
      <c r="A266">
        <v>264</v>
      </c>
      <c r="B266" t="s">
        <v>324</v>
      </c>
      <c r="C266" t="s">
        <v>14</v>
      </c>
      <c r="D266">
        <v>3000</v>
      </c>
      <c r="E266" t="s">
        <v>82</v>
      </c>
      <c r="F266">
        <v>-0.5</v>
      </c>
      <c r="G266" t="s">
        <v>100</v>
      </c>
      <c r="J266">
        <v>3.3</v>
      </c>
      <c r="L266">
        <v>6.28</v>
      </c>
      <c r="O266">
        <f t="shared" si="4"/>
        <v>4.79</v>
      </c>
    </row>
    <row r="267" spans="1:15">
      <c r="A267">
        <v>265</v>
      </c>
      <c r="B267" t="s">
        <v>325</v>
      </c>
      <c r="C267" t="s">
        <v>14</v>
      </c>
      <c r="D267">
        <v>3000</v>
      </c>
      <c r="E267" t="s">
        <v>44</v>
      </c>
      <c r="F267">
        <v>4.5199999999999996</v>
      </c>
      <c r="G267" t="s">
        <v>45</v>
      </c>
      <c r="I267">
        <v>3.4</v>
      </c>
      <c r="K267">
        <v>3.7</v>
      </c>
      <c r="M267">
        <v>2.34</v>
      </c>
      <c r="N267">
        <v>3.1419999999999999</v>
      </c>
      <c r="O267">
        <f t="shared" si="4"/>
        <v>3.1454999999999997</v>
      </c>
    </row>
    <row r="268" spans="1:15">
      <c r="A268">
        <v>266</v>
      </c>
      <c r="B268" t="s">
        <v>326</v>
      </c>
      <c r="C268" t="s">
        <v>33</v>
      </c>
      <c r="D268">
        <v>3000</v>
      </c>
      <c r="E268" t="s">
        <v>49</v>
      </c>
      <c r="F268">
        <v>7.3</v>
      </c>
      <c r="G268" t="s">
        <v>50</v>
      </c>
      <c r="H268">
        <v>4</v>
      </c>
      <c r="I268">
        <v>5.8</v>
      </c>
      <c r="J268">
        <v>8.2200000000000006</v>
      </c>
      <c r="K268">
        <v>5.9</v>
      </c>
      <c r="L268">
        <v>8.65</v>
      </c>
      <c r="M268">
        <v>9.76</v>
      </c>
      <c r="N268">
        <v>9.2739999999999991</v>
      </c>
      <c r="O268">
        <f t="shared" si="4"/>
        <v>7.3719999999999999</v>
      </c>
    </row>
    <row r="269" spans="1:15">
      <c r="A269">
        <v>267</v>
      </c>
      <c r="B269" t="s">
        <v>327</v>
      </c>
      <c r="C269" t="s">
        <v>14</v>
      </c>
      <c r="D269">
        <v>3000</v>
      </c>
      <c r="E269" t="s">
        <v>25</v>
      </c>
      <c r="F269">
        <v>3.06</v>
      </c>
      <c r="G269" t="s">
        <v>39</v>
      </c>
      <c r="I269">
        <v>8.8000000000000007</v>
      </c>
      <c r="J269">
        <v>4.9400000000000004</v>
      </c>
      <c r="K269">
        <v>8.5</v>
      </c>
      <c r="M269">
        <v>0.26</v>
      </c>
      <c r="N269">
        <v>2.8029999999999999</v>
      </c>
      <c r="O269">
        <f t="shared" si="4"/>
        <v>5.0606000000000009</v>
      </c>
    </row>
    <row r="270" spans="1:15">
      <c r="A270">
        <v>268</v>
      </c>
      <c r="B270" t="s">
        <v>328</v>
      </c>
      <c r="C270" t="s">
        <v>28</v>
      </c>
      <c r="D270">
        <v>3000</v>
      </c>
      <c r="E270" t="s">
        <v>29</v>
      </c>
      <c r="F270">
        <v>0.55000000000000004</v>
      </c>
      <c r="G270" t="s">
        <v>76</v>
      </c>
      <c r="J270">
        <v>2.08</v>
      </c>
      <c r="L270">
        <v>1.17</v>
      </c>
      <c r="M270">
        <v>1.68</v>
      </c>
      <c r="N270">
        <v>1.5766</v>
      </c>
      <c r="O270">
        <f t="shared" si="4"/>
        <v>1.6266499999999999</v>
      </c>
    </row>
    <row r="271" spans="1:15">
      <c r="A271">
        <v>269</v>
      </c>
      <c r="B271" t="s">
        <v>329</v>
      </c>
      <c r="C271" t="s">
        <v>28</v>
      </c>
      <c r="D271">
        <v>3000</v>
      </c>
      <c r="E271" t="s">
        <v>59</v>
      </c>
      <c r="F271">
        <v>0</v>
      </c>
      <c r="G271" t="s">
        <v>60</v>
      </c>
      <c r="O271">
        <f t="shared" si="4"/>
        <v>0</v>
      </c>
    </row>
    <row r="272" spans="1:15">
      <c r="A272">
        <v>270</v>
      </c>
      <c r="B272" t="s">
        <v>330</v>
      </c>
      <c r="C272" t="s">
        <v>28</v>
      </c>
      <c r="D272">
        <v>3000</v>
      </c>
      <c r="E272" t="s">
        <v>106</v>
      </c>
      <c r="F272">
        <v>2.7</v>
      </c>
      <c r="G272" t="s">
        <v>107</v>
      </c>
      <c r="I272">
        <v>4.0999999999999996</v>
      </c>
      <c r="J272">
        <v>4.26</v>
      </c>
      <c r="K272">
        <v>3.8</v>
      </c>
      <c r="L272">
        <v>3.74</v>
      </c>
      <c r="M272">
        <v>2.14</v>
      </c>
      <c r="N272">
        <v>3.81</v>
      </c>
      <c r="O272">
        <f t="shared" si="4"/>
        <v>3.6416666666666662</v>
      </c>
    </row>
    <row r="273" spans="1:15">
      <c r="A273">
        <v>271</v>
      </c>
      <c r="B273" t="s">
        <v>331</v>
      </c>
      <c r="C273" t="s">
        <v>28</v>
      </c>
      <c r="D273">
        <v>3000</v>
      </c>
      <c r="E273" t="s">
        <v>29</v>
      </c>
      <c r="F273">
        <v>1.117</v>
      </c>
      <c r="G273" t="s">
        <v>30</v>
      </c>
      <c r="J273">
        <v>2.78</v>
      </c>
      <c r="M273">
        <v>0.04</v>
      </c>
      <c r="N273">
        <v>1.679</v>
      </c>
      <c r="O273">
        <f t="shared" si="4"/>
        <v>1.4996666666666665</v>
      </c>
    </row>
    <row r="274" spans="1:15">
      <c r="A274">
        <v>272</v>
      </c>
      <c r="B274" t="s">
        <v>332</v>
      </c>
      <c r="C274" t="s">
        <v>28</v>
      </c>
      <c r="D274">
        <v>3000</v>
      </c>
      <c r="E274" t="s">
        <v>79</v>
      </c>
      <c r="F274">
        <v>0.84</v>
      </c>
      <c r="G274" t="s">
        <v>80</v>
      </c>
      <c r="I274">
        <v>4.9000000000000004</v>
      </c>
      <c r="K274">
        <v>5.3</v>
      </c>
      <c r="M274">
        <v>0.21</v>
      </c>
      <c r="N274">
        <v>2.2040000000000002</v>
      </c>
      <c r="O274">
        <f t="shared" si="4"/>
        <v>3.1535000000000002</v>
      </c>
    </row>
    <row r="275" spans="1:15">
      <c r="A275">
        <v>273</v>
      </c>
      <c r="B275" t="s">
        <v>333</v>
      </c>
      <c r="C275" t="s">
        <v>28</v>
      </c>
      <c r="D275">
        <v>3000</v>
      </c>
      <c r="E275" t="s">
        <v>44</v>
      </c>
      <c r="F275">
        <v>4.625</v>
      </c>
      <c r="G275" t="s">
        <v>72</v>
      </c>
      <c r="H275">
        <v>3</v>
      </c>
      <c r="I275">
        <v>5.5</v>
      </c>
      <c r="J275">
        <v>7.81</v>
      </c>
      <c r="K275">
        <v>5.7</v>
      </c>
      <c r="L275">
        <v>6.91</v>
      </c>
      <c r="M275">
        <v>0.13</v>
      </c>
      <c r="N275">
        <v>5.077</v>
      </c>
      <c r="O275">
        <f t="shared" si="4"/>
        <v>4.875285714285714</v>
      </c>
    </row>
    <row r="276" spans="1:15">
      <c r="A276">
        <v>274</v>
      </c>
      <c r="B276" t="s">
        <v>334</v>
      </c>
      <c r="C276" t="s">
        <v>28</v>
      </c>
      <c r="D276">
        <v>3000</v>
      </c>
      <c r="E276" t="s">
        <v>15</v>
      </c>
      <c r="F276">
        <v>1.35</v>
      </c>
      <c r="G276" t="s">
        <v>16</v>
      </c>
      <c r="J276">
        <v>1.7</v>
      </c>
      <c r="M276">
        <v>0.04</v>
      </c>
      <c r="N276">
        <v>1.202</v>
      </c>
      <c r="O276">
        <f t="shared" si="4"/>
        <v>0.98066666666666669</v>
      </c>
    </row>
    <row r="277" spans="1:15">
      <c r="A277">
        <v>275</v>
      </c>
      <c r="B277" t="s">
        <v>335</v>
      </c>
      <c r="C277" t="s">
        <v>28</v>
      </c>
      <c r="D277">
        <v>3000</v>
      </c>
      <c r="E277" t="s">
        <v>49</v>
      </c>
      <c r="F277">
        <v>1.88</v>
      </c>
      <c r="G277" t="s">
        <v>57</v>
      </c>
      <c r="J277">
        <v>2.87</v>
      </c>
      <c r="O277">
        <f t="shared" si="4"/>
        <v>2.87</v>
      </c>
    </row>
    <row r="278" spans="1:15">
      <c r="A278">
        <v>276</v>
      </c>
      <c r="B278" t="s">
        <v>336</v>
      </c>
      <c r="C278" t="s">
        <v>28</v>
      </c>
      <c r="D278">
        <v>3000</v>
      </c>
      <c r="E278" t="s">
        <v>21</v>
      </c>
      <c r="F278">
        <v>5.7329999999999997</v>
      </c>
      <c r="G278" t="s">
        <v>22</v>
      </c>
      <c r="H278">
        <v>3</v>
      </c>
      <c r="I278">
        <v>1.7</v>
      </c>
      <c r="J278">
        <v>4.2300000000000004</v>
      </c>
      <c r="K278">
        <v>2.2999999999999998</v>
      </c>
      <c r="M278">
        <v>0.02</v>
      </c>
      <c r="N278">
        <v>7.4123999999999999</v>
      </c>
      <c r="O278">
        <f t="shared" si="4"/>
        <v>3.1103999999999998</v>
      </c>
    </row>
    <row r="279" spans="1:15">
      <c r="A279">
        <v>277</v>
      </c>
      <c r="B279" t="s">
        <v>337</v>
      </c>
      <c r="C279" t="s">
        <v>28</v>
      </c>
      <c r="D279">
        <v>3000</v>
      </c>
      <c r="E279" t="s">
        <v>59</v>
      </c>
      <c r="F279">
        <v>0.53300000000000003</v>
      </c>
      <c r="G279" t="s">
        <v>151</v>
      </c>
      <c r="H279">
        <v>2.5</v>
      </c>
      <c r="O279">
        <f t="shared" si="4"/>
        <v>2.5</v>
      </c>
    </row>
    <row r="280" spans="1:15">
      <c r="A280">
        <v>278</v>
      </c>
      <c r="B280" t="s">
        <v>338</v>
      </c>
      <c r="C280" t="s">
        <v>28</v>
      </c>
      <c r="D280">
        <v>3000</v>
      </c>
      <c r="E280" t="s">
        <v>65</v>
      </c>
      <c r="F280">
        <v>0</v>
      </c>
      <c r="G280" t="s">
        <v>74</v>
      </c>
      <c r="O280">
        <f t="shared" si="4"/>
        <v>0</v>
      </c>
    </row>
    <row r="281" spans="1:15">
      <c r="A281">
        <v>279</v>
      </c>
      <c r="B281" t="s">
        <v>339</v>
      </c>
      <c r="C281" t="s">
        <v>14</v>
      </c>
      <c r="D281">
        <v>3000</v>
      </c>
      <c r="E281" t="s">
        <v>18</v>
      </c>
      <c r="F281">
        <v>2.5670000000000002</v>
      </c>
      <c r="G281" t="s">
        <v>35</v>
      </c>
      <c r="L281">
        <v>3.79</v>
      </c>
      <c r="M281">
        <v>0.48</v>
      </c>
      <c r="N281">
        <v>3.6139999999999999</v>
      </c>
      <c r="O281">
        <f t="shared" si="4"/>
        <v>2.6279999999999997</v>
      </c>
    </row>
    <row r="282" spans="1:15">
      <c r="A282">
        <v>280</v>
      </c>
      <c r="B282" t="s">
        <v>340</v>
      </c>
      <c r="C282" t="s">
        <v>28</v>
      </c>
      <c r="D282">
        <v>3000</v>
      </c>
      <c r="E282" t="s">
        <v>41</v>
      </c>
      <c r="F282">
        <v>2.7</v>
      </c>
      <c r="G282" t="s">
        <v>47</v>
      </c>
      <c r="J282">
        <v>2.46</v>
      </c>
      <c r="O282">
        <f t="shared" si="4"/>
        <v>2.46</v>
      </c>
    </row>
    <row r="283" spans="1:15">
      <c r="A283">
        <v>281</v>
      </c>
      <c r="B283" t="s">
        <v>341</v>
      </c>
      <c r="C283" t="s">
        <v>14</v>
      </c>
      <c r="D283">
        <v>3000</v>
      </c>
      <c r="E283" t="s">
        <v>25</v>
      </c>
      <c r="F283">
        <v>4.75</v>
      </c>
      <c r="G283" t="s">
        <v>39</v>
      </c>
      <c r="J283">
        <v>5.0199999999999996</v>
      </c>
      <c r="L283">
        <v>4.24</v>
      </c>
      <c r="M283">
        <v>6.29</v>
      </c>
      <c r="N283">
        <v>3</v>
      </c>
      <c r="O283">
        <f t="shared" si="4"/>
        <v>4.6375000000000002</v>
      </c>
    </row>
    <row r="284" spans="1:15">
      <c r="A284">
        <v>282</v>
      </c>
      <c r="B284" t="s">
        <v>342</v>
      </c>
      <c r="C284" t="s">
        <v>14</v>
      </c>
      <c r="D284">
        <v>3000</v>
      </c>
      <c r="E284" t="s">
        <v>49</v>
      </c>
      <c r="F284">
        <v>2.2669999999999999</v>
      </c>
      <c r="G284" t="s">
        <v>50</v>
      </c>
      <c r="M284">
        <v>0.67</v>
      </c>
      <c r="N284">
        <v>1.1519999999999999</v>
      </c>
      <c r="O284">
        <f t="shared" si="4"/>
        <v>0.91100000000000003</v>
      </c>
    </row>
    <row r="285" spans="1:15">
      <c r="A285">
        <v>283</v>
      </c>
      <c r="B285" t="s">
        <v>343</v>
      </c>
      <c r="C285" t="s">
        <v>14</v>
      </c>
      <c r="D285">
        <v>3000</v>
      </c>
      <c r="E285" t="s">
        <v>65</v>
      </c>
      <c r="F285">
        <v>3.9</v>
      </c>
      <c r="G285" t="s">
        <v>66</v>
      </c>
      <c r="O285">
        <f t="shared" si="4"/>
        <v>0</v>
      </c>
    </row>
    <row r="286" spans="1:15">
      <c r="A286">
        <v>284</v>
      </c>
      <c r="B286" t="s">
        <v>344</v>
      </c>
      <c r="C286" t="s">
        <v>28</v>
      </c>
      <c r="D286">
        <v>3000</v>
      </c>
      <c r="E286" t="s">
        <v>21</v>
      </c>
      <c r="F286">
        <v>5.625</v>
      </c>
      <c r="G286" t="s">
        <v>22</v>
      </c>
      <c r="I286">
        <v>0.6</v>
      </c>
      <c r="K286">
        <v>0.5</v>
      </c>
      <c r="L286">
        <v>1.41</v>
      </c>
      <c r="N286">
        <v>1.6579999999999999</v>
      </c>
      <c r="O286">
        <f t="shared" si="4"/>
        <v>1.0419999999999998</v>
      </c>
    </row>
    <row r="287" spans="1:15">
      <c r="A287">
        <v>285</v>
      </c>
      <c r="B287" t="s">
        <v>345</v>
      </c>
      <c r="C287" t="s">
        <v>14</v>
      </c>
      <c r="D287">
        <v>3000</v>
      </c>
      <c r="E287" t="s">
        <v>29</v>
      </c>
      <c r="F287">
        <v>0</v>
      </c>
      <c r="G287" t="s">
        <v>76</v>
      </c>
      <c r="M287">
        <v>0.28000000000000003</v>
      </c>
      <c r="O287">
        <f t="shared" si="4"/>
        <v>0.28000000000000003</v>
      </c>
    </row>
    <row r="288" spans="1:15">
      <c r="A288">
        <v>286</v>
      </c>
      <c r="B288" t="s">
        <v>346</v>
      </c>
      <c r="C288" t="s">
        <v>14</v>
      </c>
      <c r="D288">
        <v>3000</v>
      </c>
      <c r="E288" t="s">
        <v>53</v>
      </c>
      <c r="F288">
        <v>2.4670000000000001</v>
      </c>
      <c r="G288" t="s">
        <v>54</v>
      </c>
      <c r="J288">
        <v>5.4</v>
      </c>
      <c r="M288">
        <v>6.52</v>
      </c>
      <c r="O288">
        <f t="shared" si="4"/>
        <v>5.96</v>
      </c>
    </row>
    <row r="289" spans="1:15">
      <c r="A289">
        <v>287</v>
      </c>
      <c r="B289" t="s">
        <v>347</v>
      </c>
      <c r="C289" t="s">
        <v>14</v>
      </c>
      <c r="D289">
        <v>3000</v>
      </c>
      <c r="E289" t="s">
        <v>53</v>
      </c>
      <c r="F289">
        <v>1.58</v>
      </c>
      <c r="G289" t="s">
        <v>86</v>
      </c>
      <c r="I289">
        <v>7.6</v>
      </c>
      <c r="J289">
        <v>3.39</v>
      </c>
      <c r="K289">
        <v>6.8</v>
      </c>
      <c r="L289">
        <v>1.65</v>
      </c>
      <c r="M289">
        <v>0.3</v>
      </c>
      <c r="O289">
        <f t="shared" si="4"/>
        <v>3.9479999999999995</v>
      </c>
    </row>
    <row r="290" spans="1:15">
      <c r="A290">
        <v>288</v>
      </c>
      <c r="B290" t="s">
        <v>348</v>
      </c>
      <c r="C290" t="s">
        <v>14</v>
      </c>
      <c r="D290">
        <v>3000</v>
      </c>
      <c r="E290" t="s">
        <v>25</v>
      </c>
      <c r="F290">
        <v>7.1669999999999998</v>
      </c>
      <c r="G290" t="s">
        <v>26</v>
      </c>
      <c r="L290">
        <v>7</v>
      </c>
      <c r="M290">
        <v>7.38</v>
      </c>
      <c r="N290">
        <v>3.649</v>
      </c>
      <c r="O290">
        <f t="shared" si="4"/>
        <v>6.0096666666666669</v>
      </c>
    </row>
    <row r="291" spans="1:15">
      <c r="A291">
        <v>289</v>
      </c>
      <c r="B291" t="s">
        <v>349</v>
      </c>
      <c r="C291" t="s">
        <v>14</v>
      </c>
      <c r="D291">
        <v>3000</v>
      </c>
      <c r="E291" t="s">
        <v>18</v>
      </c>
      <c r="F291">
        <v>0</v>
      </c>
      <c r="G291" t="s">
        <v>19</v>
      </c>
      <c r="O291">
        <f t="shared" si="4"/>
        <v>0</v>
      </c>
    </row>
    <row r="292" spans="1:15">
      <c r="A292">
        <v>290</v>
      </c>
      <c r="B292" t="s">
        <v>350</v>
      </c>
      <c r="C292" t="s">
        <v>28</v>
      </c>
      <c r="D292">
        <v>3000</v>
      </c>
      <c r="E292" t="s">
        <v>29</v>
      </c>
      <c r="F292">
        <v>0.183</v>
      </c>
      <c r="G292" t="s">
        <v>30</v>
      </c>
      <c r="O292">
        <f t="shared" si="4"/>
        <v>0</v>
      </c>
    </row>
    <row r="293" spans="1:15">
      <c r="A293">
        <v>291</v>
      </c>
      <c r="B293" t="s">
        <v>351</v>
      </c>
      <c r="C293" t="s">
        <v>14</v>
      </c>
      <c r="D293">
        <v>3000</v>
      </c>
      <c r="E293" t="s">
        <v>41</v>
      </c>
      <c r="F293">
        <v>4.8</v>
      </c>
      <c r="G293" t="s">
        <v>47</v>
      </c>
      <c r="I293">
        <v>7.6</v>
      </c>
      <c r="J293">
        <v>6.15</v>
      </c>
      <c r="K293">
        <v>7.1</v>
      </c>
      <c r="L293">
        <v>3.73</v>
      </c>
      <c r="M293">
        <v>6.64</v>
      </c>
      <c r="N293">
        <v>3.7360000000000002</v>
      </c>
      <c r="O293">
        <f t="shared" si="4"/>
        <v>5.8260000000000005</v>
      </c>
    </row>
    <row r="294" spans="1:15">
      <c r="A294">
        <v>292</v>
      </c>
      <c r="B294" t="s">
        <v>352</v>
      </c>
      <c r="C294" t="s">
        <v>28</v>
      </c>
      <c r="D294">
        <v>3000</v>
      </c>
      <c r="E294" t="s">
        <v>25</v>
      </c>
      <c r="F294">
        <v>0.72</v>
      </c>
      <c r="G294" t="s">
        <v>26</v>
      </c>
      <c r="I294">
        <v>2.6</v>
      </c>
      <c r="K294">
        <v>3.1</v>
      </c>
      <c r="N294">
        <v>1.2949999999999999</v>
      </c>
      <c r="O294">
        <f t="shared" si="4"/>
        <v>2.3316666666666666</v>
      </c>
    </row>
    <row r="295" spans="1:15">
      <c r="A295">
        <v>293</v>
      </c>
      <c r="B295" t="s">
        <v>353</v>
      </c>
      <c r="C295" t="s">
        <v>28</v>
      </c>
      <c r="D295">
        <v>3000</v>
      </c>
      <c r="E295" t="s">
        <v>21</v>
      </c>
      <c r="F295">
        <v>3.1669999999999998</v>
      </c>
      <c r="G295" t="s">
        <v>88</v>
      </c>
      <c r="H295">
        <v>2</v>
      </c>
      <c r="I295">
        <v>2.8</v>
      </c>
      <c r="J295">
        <v>3.22</v>
      </c>
      <c r="K295">
        <v>2.6</v>
      </c>
      <c r="L295">
        <v>1.65</v>
      </c>
      <c r="N295">
        <v>2.3660000000000001</v>
      </c>
      <c r="O295">
        <f t="shared" si="4"/>
        <v>2.4393333333333334</v>
      </c>
    </row>
    <row r="296" spans="1:15">
      <c r="A296">
        <v>294</v>
      </c>
      <c r="B296" t="s">
        <v>354</v>
      </c>
      <c r="C296" t="s">
        <v>14</v>
      </c>
      <c r="D296">
        <v>3000</v>
      </c>
      <c r="E296" t="s">
        <v>79</v>
      </c>
      <c r="F296">
        <v>0.53300000000000003</v>
      </c>
      <c r="G296" t="s">
        <v>80</v>
      </c>
      <c r="M296">
        <v>1.53</v>
      </c>
      <c r="O296">
        <f t="shared" si="4"/>
        <v>1.53</v>
      </c>
    </row>
    <row r="297" spans="1:15">
      <c r="A297">
        <v>295</v>
      </c>
      <c r="B297" t="s">
        <v>355</v>
      </c>
      <c r="C297" t="s">
        <v>28</v>
      </c>
      <c r="D297">
        <v>3000</v>
      </c>
      <c r="E297" t="s">
        <v>49</v>
      </c>
      <c r="F297">
        <v>0.3</v>
      </c>
      <c r="G297" t="s">
        <v>50</v>
      </c>
      <c r="O297">
        <f t="shared" si="4"/>
        <v>0</v>
      </c>
    </row>
    <row r="298" spans="1:15">
      <c r="A298">
        <v>296</v>
      </c>
      <c r="B298" t="s">
        <v>356</v>
      </c>
      <c r="C298" t="s">
        <v>28</v>
      </c>
      <c r="D298">
        <v>3000</v>
      </c>
      <c r="E298" t="s">
        <v>25</v>
      </c>
      <c r="F298">
        <v>0.04</v>
      </c>
      <c r="G298" t="s">
        <v>39</v>
      </c>
      <c r="J298">
        <v>1.56</v>
      </c>
      <c r="M298">
        <v>0.34</v>
      </c>
      <c r="O298">
        <f t="shared" si="4"/>
        <v>0.95000000000000007</v>
      </c>
    </row>
    <row r="299" spans="1:15">
      <c r="A299">
        <v>297</v>
      </c>
      <c r="B299" t="s">
        <v>357</v>
      </c>
      <c r="C299" t="s">
        <v>14</v>
      </c>
      <c r="D299">
        <v>3000</v>
      </c>
      <c r="E299" t="s">
        <v>79</v>
      </c>
      <c r="F299">
        <v>4.6669999999999998</v>
      </c>
      <c r="G299" t="s">
        <v>96</v>
      </c>
      <c r="H299">
        <v>4</v>
      </c>
      <c r="J299">
        <v>5.16</v>
      </c>
      <c r="K299">
        <v>1.7</v>
      </c>
      <c r="L299">
        <v>3.64</v>
      </c>
      <c r="M299">
        <v>7.81</v>
      </c>
      <c r="N299">
        <v>4.0843999999999996</v>
      </c>
      <c r="O299">
        <f t="shared" si="4"/>
        <v>4.3990666666666662</v>
      </c>
    </row>
    <row r="300" spans="1:15">
      <c r="A300">
        <v>298</v>
      </c>
      <c r="B300" t="s">
        <v>358</v>
      </c>
      <c r="C300" t="s">
        <v>14</v>
      </c>
      <c r="D300">
        <v>3000</v>
      </c>
      <c r="E300" t="s">
        <v>29</v>
      </c>
      <c r="F300">
        <v>6.9329999999999998</v>
      </c>
      <c r="G300" t="s">
        <v>30</v>
      </c>
      <c r="H300">
        <v>3</v>
      </c>
      <c r="I300">
        <v>3.7</v>
      </c>
      <c r="J300">
        <v>5.56</v>
      </c>
      <c r="K300">
        <v>2.9</v>
      </c>
      <c r="L300">
        <v>5.23</v>
      </c>
      <c r="M300">
        <v>12.1</v>
      </c>
      <c r="N300">
        <v>4.3760000000000003</v>
      </c>
      <c r="O300">
        <f t="shared" si="4"/>
        <v>5.2665714285714289</v>
      </c>
    </row>
    <row r="301" spans="1:15">
      <c r="A301">
        <v>299</v>
      </c>
      <c r="B301" t="s">
        <v>359</v>
      </c>
      <c r="C301" t="s">
        <v>28</v>
      </c>
      <c r="D301">
        <v>3000</v>
      </c>
      <c r="E301" t="s">
        <v>18</v>
      </c>
      <c r="F301">
        <v>0</v>
      </c>
      <c r="G301" t="s">
        <v>19</v>
      </c>
      <c r="O301">
        <f t="shared" si="4"/>
        <v>0</v>
      </c>
    </row>
    <row r="302" spans="1:15">
      <c r="A302">
        <v>300</v>
      </c>
      <c r="B302" t="s">
        <v>360</v>
      </c>
      <c r="C302" t="s">
        <v>28</v>
      </c>
      <c r="D302">
        <v>3000</v>
      </c>
      <c r="E302" t="s">
        <v>53</v>
      </c>
      <c r="F302">
        <v>4.75</v>
      </c>
      <c r="G302" t="s">
        <v>86</v>
      </c>
      <c r="J302">
        <v>3.37</v>
      </c>
      <c r="L302">
        <v>5.16</v>
      </c>
      <c r="M302">
        <v>3.24</v>
      </c>
      <c r="N302">
        <v>1.0189999999999999</v>
      </c>
      <c r="O302">
        <f t="shared" si="4"/>
        <v>3.1972500000000004</v>
      </c>
    </row>
    <row r="303" spans="1:15">
      <c r="A303">
        <v>301</v>
      </c>
      <c r="B303" t="s">
        <v>361</v>
      </c>
      <c r="C303" t="s">
        <v>28</v>
      </c>
      <c r="D303">
        <v>3000</v>
      </c>
      <c r="E303" t="s">
        <v>53</v>
      </c>
      <c r="F303">
        <v>0.41699999999999998</v>
      </c>
      <c r="G303" t="s">
        <v>54</v>
      </c>
      <c r="I303">
        <v>1.1000000000000001</v>
      </c>
      <c r="K303">
        <v>1.8</v>
      </c>
      <c r="M303">
        <v>0.05</v>
      </c>
      <c r="N303">
        <v>1.6879999999999999</v>
      </c>
      <c r="O303">
        <f t="shared" si="4"/>
        <v>1.1595</v>
      </c>
    </row>
    <row r="304" spans="1:15">
      <c r="A304">
        <v>302</v>
      </c>
      <c r="B304" t="s">
        <v>362</v>
      </c>
      <c r="C304" t="s">
        <v>28</v>
      </c>
      <c r="D304">
        <v>3000</v>
      </c>
      <c r="E304" t="s">
        <v>25</v>
      </c>
      <c r="F304">
        <v>5.1749999999999998</v>
      </c>
      <c r="G304" t="s">
        <v>39</v>
      </c>
      <c r="H304">
        <v>5.5</v>
      </c>
      <c r="I304">
        <v>5.4</v>
      </c>
      <c r="J304">
        <v>4.7699999999999996</v>
      </c>
      <c r="K304">
        <v>6.1</v>
      </c>
      <c r="L304">
        <v>8.06</v>
      </c>
      <c r="M304">
        <v>2.37</v>
      </c>
      <c r="N304">
        <v>4.415</v>
      </c>
      <c r="O304">
        <f t="shared" si="4"/>
        <v>5.230714285714285</v>
      </c>
    </row>
    <row r="305" spans="1:15">
      <c r="A305">
        <v>303</v>
      </c>
      <c r="B305" t="s">
        <v>363</v>
      </c>
      <c r="C305" t="s">
        <v>14</v>
      </c>
      <c r="D305">
        <v>3000</v>
      </c>
      <c r="E305" t="s">
        <v>82</v>
      </c>
      <c r="F305">
        <v>0.2</v>
      </c>
      <c r="G305" t="s">
        <v>83</v>
      </c>
      <c r="O305">
        <f t="shared" si="4"/>
        <v>0</v>
      </c>
    </row>
    <row r="306" spans="1:15">
      <c r="A306">
        <v>304</v>
      </c>
      <c r="B306" t="s">
        <v>364</v>
      </c>
      <c r="C306" t="s">
        <v>28</v>
      </c>
      <c r="D306">
        <v>3000</v>
      </c>
      <c r="E306" t="s">
        <v>44</v>
      </c>
      <c r="F306">
        <v>2.7</v>
      </c>
      <c r="G306" t="s">
        <v>45</v>
      </c>
      <c r="H306">
        <v>2</v>
      </c>
      <c r="I306">
        <v>6.3</v>
      </c>
      <c r="J306">
        <v>6.89</v>
      </c>
      <c r="K306">
        <v>6.4</v>
      </c>
      <c r="L306">
        <v>2.2799999999999998</v>
      </c>
      <c r="M306">
        <v>5.01</v>
      </c>
      <c r="N306">
        <v>2.4390000000000001</v>
      </c>
      <c r="O306">
        <f t="shared" si="4"/>
        <v>4.4741428571428576</v>
      </c>
    </row>
    <row r="307" spans="1:15">
      <c r="A307">
        <v>305</v>
      </c>
      <c r="B307" t="s">
        <v>365</v>
      </c>
      <c r="C307" t="s">
        <v>14</v>
      </c>
      <c r="D307">
        <v>3000</v>
      </c>
      <c r="E307" t="s">
        <v>29</v>
      </c>
      <c r="F307">
        <v>0</v>
      </c>
      <c r="G307" t="s">
        <v>30</v>
      </c>
      <c r="I307">
        <v>4.4000000000000004</v>
      </c>
      <c r="K307">
        <v>5.0999999999999996</v>
      </c>
      <c r="M307">
        <v>0.05</v>
      </c>
      <c r="N307">
        <v>1.575</v>
      </c>
      <c r="O307">
        <f t="shared" si="4"/>
        <v>2.78125</v>
      </c>
    </row>
    <row r="308" spans="1:15">
      <c r="A308">
        <v>306</v>
      </c>
      <c r="B308" t="s">
        <v>366</v>
      </c>
      <c r="C308" t="s">
        <v>14</v>
      </c>
      <c r="D308">
        <v>3000</v>
      </c>
      <c r="E308" t="s">
        <v>82</v>
      </c>
      <c r="F308">
        <v>2.2000000000000002</v>
      </c>
      <c r="G308" t="s">
        <v>100</v>
      </c>
      <c r="O308">
        <f t="shared" si="4"/>
        <v>0</v>
      </c>
    </row>
    <row r="309" spans="1:15">
      <c r="A309">
        <v>307</v>
      </c>
      <c r="B309" t="s">
        <v>367</v>
      </c>
      <c r="C309" t="s">
        <v>28</v>
      </c>
      <c r="D309">
        <v>3000</v>
      </c>
      <c r="E309" t="s">
        <v>65</v>
      </c>
      <c r="F309">
        <v>0</v>
      </c>
      <c r="G309" t="s">
        <v>66</v>
      </c>
      <c r="O309">
        <f t="shared" si="4"/>
        <v>0</v>
      </c>
    </row>
    <row r="310" spans="1:15">
      <c r="A310">
        <v>308</v>
      </c>
      <c r="B310" t="s">
        <v>368</v>
      </c>
      <c r="C310" t="s">
        <v>14</v>
      </c>
      <c r="D310">
        <v>3000</v>
      </c>
      <c r="E310" t="s">
        <v>65</v>
      </c>
      <c r="F310">
        <v>0</v>
      </c>
      <c r="G310" t="s">
        <v>66</v>
      </c>
      <c r="M310">
        <v>0.42</v>
      </c>
      <c r="O310">
        <f t="shared" si="4"/>
        <v>0.42</v>
      </c>
    </row>
    <row r="311" spans="1:15">
      <c r="A311">
        <v>309</v>
      </c>
      <c r="B311" t="s">
        <v>369</v>
      </c>
      <c r="C311" t="s">
        <v>14</v>
      </c>
      <c r="D311">
        <v>3000</v>
      </c>
      <c r="E311" t="s">
        <v>59</v>
      </c>
      <c r="F311">
        <v>2.6</v>
      </c>
      <c r="G311" t="s">
        <v>60</v>
      </c>
      <c r="I311">
        <v>3.3</v>
      </c>
      <c r="K311">
        <v>2.7</v>
      </c>
      <c r="M311">
        <v>0.06</v>
      </c>
      <c r="N311">
        <v>3.5249999999999999</v>
      </c>
      <c r="O311">
        <f t="shared" si="4"/>
        <v>2.3962499999999998</v>
      </c>
    </row>
    <row r="312" spans="1:15">
      <c r="A312">
        <v>310</v>
      </c>
      <c r="B312" t="s">
        <v>370</v>
      </c>
      <c r="C312" t="s">
        <v>28</v>
      </c>
      <c r="D312">
        <v>3000</v>
      </c>
      <c r="E312" t="s">
        <v>18</v>
      </c>
      <c r="F312">
        <v>0.25</v>
      </c>
      <c r="G312" t="s">
        <v>35</v>
      </c>
      <c r="H312">
        <v>6</v>
      </c>
      <c r="I312">
        <v>4.2</v>
      </c>
      <c r="J312">
        <v>5.23</v>
      </c>
      <c r="K312">
        <v>4.9000000000000004</v>
      </c>
      <c r="L312">
        <v>6.21</v>
      </c>
      <c r="M312">
        <v>6.25</v>
      </c>
      <c r="N312">
        <v>7.7816000000000001</v>
      </c>
      <c r="O312">
        <f t="shared" si="4"/>
        <v>5.7959428571428564</v>
      </c>
    </row>
    <row r="313" spans="1:15">
      <c r="A313">
        <v>311</v>
      </c>
      <c r="B313" t="s">
        <v>371</v>
      </c>
      <c r="C313" t="s">
        <v>28</v>
      </c>
      <c r="D313">
        <v>3000</v>
      </c>
      <c r="E313" t="s">
        <v>82</v>
      </c>
      <c r="F313">
        <v>4.7329999999999997</v>
      </c>
      <c r="G313" t="s">
        <v>83</v>
      </c>
      <c r="I313">
        <v>5.4</v>
      </c>
      <c r="J313">
        <v>4.97</v>
      </c>
      <c r="K313">
        <v>5.5</v>
      </c>
      <c r="L313">
        <v>3.26</v>
      </c>
      <c r="M313">
        <v>1.6</v>
      </c>
      <c r="N313">
        <v>4.9000000000000004</v>
      </c>
      <c r="O313">
        <f t="shared" si="4"/>
        <v>4.2716666666666674</v>
      </c>
    </row>
    <row r="314" spans="1:15">
      <c r="A314">
        <v>312</v>
      </c>
      <c r="B314" t="s">
        <v>372</v>
      </c>
      <c r="C314" t="s">
        <v>14</v>
      </c>
      <c r="D314">
        <v>3000</v>
      </c>
      <c r="E314" t="s">
        <v>15</v>
      </c>
      <c r="F314">
        <v>1.917</v>
      </c>
      <c r="G314" t="s">
        <v>16</v>
      </c>
      <c r="L314">
        <v>2.4</v>
      </c>
      <c r="M314">
        <v>5.26</v>
      </c>
      <c r="N314">
        <v>4.0476000000000001</v>
      </c>
      <c r="O314">
        <f t="shared" si="4"/>
        <v>3.902533333333333</v>
      </c>
    </row>
    <row r="315" spans="1:15">
      <c r="A315">
        <v>313</v>
      </c>
      <c r="B315" t="s">
        <v>373</v>
      </c>
      <c r="C315" t="s">
        <v>14</v>
      </c>
      <c r="D315">
        <v>3000</v>
      </c>
      <c r="E315" t="s">
        <v>18</v>
      </c>
      <c r="F315">
        <v>1.02</v>
      </c>
      <c r="G315" t="s">
        <v>35</v>
      </c>
      <c r="H315">
        <v>4</v>
      </c>
      <c r="J315">
        <v>5.46</v>
      </c>
      <c r="L315">
        <v>2.62</v>
      </c>
      <c r="M315">
        <v>4.25</v>
      </c>
      <c r="N315">
        <v>2.2290000000000001</v>
      </c>
      <c r="O315">
        <f t="shared" si="4"/>
        <v>3.7118000000000002</v>
      </c>
    </row>
    <row r="316" spans="1:15">
      <c r="A316">
        <v>314</v>
      </c>
      <c r="B316" t="s">
        <v>374</v>
      </c>
      <c r="C316" t="s">
        <v>14</v>
      </c>
      <c r="D316">
        <v>3000</v>
      </c>
      <c r="E316" t="s">
        <v>53</v>
      </c>
      <c r="F316">
        <v>3.0670000000000002</v>
      </c>
      <c r="G316" t="s">
        <v>86</v>
      </c>
      <c r="H316">
        <v>4</v>
      </c>
      <c r="I316">
        <v>7.2</v>
      </c>
      <c r="J316">
        <v>4.3099999999999996</v>
      </c>
      <c r="K316">
        <v>6.6</v>
      </c>
      <c r="L316">
        <v>5.46</v>
      </c>
      <c r="M316">
        <v>6.78</v>
      </c>
      <c r="N316">
        <v>3.3616000000000001</v>
      </c>
      <c r="O316">
        <f t="shared" si="4"/>
        <v>5.3873714285714289</v>
      </c>
    </row>
    <row r="317" spans="1:15">
      <c r="A317">
        <v>315</v>
      </c>
      <c r="B317" t="s">
        <v>375</v>
      </c>
      <c r="C317" t="s">
        <v>14</v>
      </c>
      <c r="D317">
        <v>3000</v>
      </c>
      <c r="E317" t="s">
        <v>59</v>
      </c>
      <c r="F317">
        <v>1.5669999999999999</v>
      </c>
      <c r="G317" t="s">
        <v>60</v>
      </c>
      <c r="I317">
        <v>2.6</v>
      </c>
      <c r="J317">
        <v>4.38</v>
      </c>
      <c r="K317">
        <v>3.3</v>
      </c>
      <c r="L317">
        <v>2.1</v>
      </c>
      <c r="M317">
        <v>4.4800000000000004</v>
      </c>
      <c r="N317">
        <v>4.4329999999999998</v>
      </c>
      <c r="O317">
        <f t="shared" si="4"/>
        <v>3.5488333333333331</v>
      </c>
    </row>
    <row r="318" spans="1:15">
      <c r="A318">
        <v>316</v>
      </c>
      <c r="B318" t="s">
        <v>376</v>
      </c>
      <c r="C318" t="s">
        <v>14</v>
      </c>
      <c r="D318">
        <v>3000</v>
      </c>
      <c r="E318" t="s">
        <v>25</v>
      </c>
      <c r="F318">
        <v>6.367</v>
      </c>
      <c r="G318" t="s">
        <v>26</v>
      </c>
      <c r="I318">
        <v>5</v>
      </c>
      <c r="K318">
        <v>4.5</v>
      </c>
      <c r="M318">
        <v>2.13</v>
      </c>
      <c r="N318">
        <v>1.6919999999999999</v>
      </c>
      <c r="O318">
        <f t="shared" si="4"/>
        <v>3.3304999999999998</v>
      </c>
    </row>
    <row r="319" spans="1:15">
      <c r="A319">
        <v>317</v>
      </c>
      <c r="B319" t="s">
        <v>377</v>
      </c>
      <c r="C319" t="s">
        <v>28</v>
      </c>
      <c r="D319">
        <v>3000</v>
      </c>
      <c r="E319" t="s">
        <v>82</v>
      </c>
      <c r="F319">
        <v>0.96</v>
      </c>
      <c r="G319" t="s">
        <v>83</v>
      </c>
      <c r="I319">
        <v>0.6</v>
      </c>
      <c r="K319">
        <v>0.5</v>
      </c>
      <c r="O319">
        <f t="shared" si="4"/>
        <v>0.55000000000000004</v>
      </c>
    </row>
    <row r="320" spans="1:15">
      <c r="A320">
        <v>318</v>
      </c>
      <c r="B320" t="s">
        <v>378</v>
      </c>
      <c r="C320" t="s">
        <v>14</v>
      </c>
      <c r="D320">
        <v>3000</v>
      </c>
      <c r="E320" t="s">
        <v>106</v>
      </c>
      <c r="F320">
        <v>6.22</v>
      </c>
      <c r="G320" t="s">
        <v>125</v>
      </c>
      <c r="H320">
        <v>4</v>
      </c>
      <c r="I320">
        <v>5.2</v>
      </c>
      <c r="J320">
        <v>6.82</v>
      </c>
      <c r="K320">
        <v>4.7</v>
      </c>
      <c r="L320">
        <v>6.21</v>
      </c>
      <c r="M320">
        <v>8.41</v>
      </c>
      <c r="N320">
        <v>3.984</v>
      </c>
      <c r="O320">
        <f t="shared" si="4"/>
        <v>5.6177142857142863</v>
      </c>
    </row>
    <row r="321" spans="1:15">
      <c r="A321">
        <v>319</v>
      </c>
      <c r="B321" t="s">
        <v>379</v>
      </c>
      <c r="C321" t="s">
        <v>28</v>
      </c>
      <c r="D321">
        <v>3000</v>
      </c>
      <c r="E321" t="s">
        <v>29</v>
      </c>
      <c r="F321">
        <v>0</v>
      </c>
      <c r="G321" t="s">
        <v>76</v>
      </c>
      <c r="N321">
        <v>1.806</v>
      </c>
      <c r="O321">
        <f t="shared" si="4"/>
        <v>1.806</v>
      </c>
    </row>
    <row r="322" spans="1:15">
      <c r="A322">
        <v>320</v>
      </c>
      <c r="B322" t="s">
        <v>380</v>
      </c>
      <c r="C322" t="s">
        <v>14</v>
      </c>
      <c r="D322">
        <v>3000</v>
      </c>
      <c r="E322" t="s">
        <v>25</v>
      </c>
      <c r="F322">
        <v>3.48</v>
      </c>
      <c r="G322" t="s">
        <v>39</v>
      </c>
      <c r="O322">
        <f t="shared" si="4"/>
        <v>0</v>
      </c>
    </row>
    <row r="323" spans="1:15">
      <c r="A323">
        <v>321</v>
      </c>
      <c r="B323" t="s">
        <v>381</v>
      </c>
      <c r="C323" t="s">
        <v>14</v>
      </c>
      <c r="D323">
        <v>3000</v>
      </c>
      <c r="E323" t="s">
        <v>15</v>
      </c>
      <c r="F323">
        <v>5.52</v>
      </c>
      <c r="G323" t="s">
        <v>110</v>
      </c>
      <c r="H323">
        <v>7</v>
      </c>
      <c r="I323">
        <v>5.8</v>
      </c>
      <c r="J323">
        <v>5.88</v>
      </c>
      <c r="K323">
        <v>4.9000000000000004</v>
      </c>
      <c r="L323">
        <v>8.67</v>
      </c>
      <c r="M323">
        <v>9.1999999999999993</v>
      </c>
      <c r="N323">
        <v>8.3480000000000008</v>
      </c>
      <c r="O323">
        <f t="shared" ref="O323:O386" si="5">IFERROR(AVERAGEIF(H323:N323,"&gt;0"),0)</f>
        <v>7.1139999999999999</v>
      </c>
    </row>
    <row r="324" spans="1:15">
      <c r="A324">
        <v>322</v>
      </c>
      <c r="B324" t="s">
        <v>382</v>
      </c>
      <c r="C324" t="s">
        <v>14</v>
      </c>
      <c r="D324">
        <v>3000</v>
      </c>
      <c r="E324" t="s">
        <v>21</v>
      </c>
      <c r="F324">
        <v>6.14</v>
      </c>
      <c r="G324" t="s">
        <v>88</v>
      </c>
      <c r="H324">
        <v>4.5</v>
      </c>
      <c r="I324">
        <v>7.6</v>
      </c>
      <c r="J324">
        <v>5.39</v>
      </c>
      <c r="K324">
        <v>6.8</v>
      </c>
      <c r="L324">
        <v>7.5</v>
      </c>
      <c r="M324">
        <v>2.66</v>
      </c>
      <c r="N324">
        <v>4.7149999999999999</v>
      </c>
      <c r="O324">
        <f t="shared" si="5"/>
        <v>5.5950000000000006</v>
      </c>
    </row>
    <row r="325" spans="1:15">
      <c r="A325">
        <v>323</v>
      </c>
      <c r="B325" t="s">
        <v>383</v>
      </c>
      <c r="C325" t="s">
        <v>28</v>
      </c>
      <c r="D325">
        <v>3000</v>
      </c>
      <c r="E325" t="s">
        <v>21</v>
      </c>
      <c r="F325">
        <v>0.46700000000000003</v>
      </c>
      <c r="G325" t="s">
        <v>22</v>
      </c>
      <c r="J325">
        <v>1.1200000000000001</v>
      </c>
      <c r="M325">
        <v>0.04</v>
      </c>
      <c r="N325">
        <v>2.2930000000000001</v>
      </c>
      <c r="O325">
        <f t="shared" si="5"/>
        <v>1.151</v>
      </c>
    </row>
    <row r="326" spans="1:15">
      <c r="A326">
        <v>324</v>
      </c>
      <c r="B326" t="s">
        <v>384</v>
      </c>
      <c r="C326" t="s">
        <v>28</v>
      </c>
      <c r="D326">
        <v>3000</v>
      </c>
      <c r="E326" t="s">
        <v>15</v>
      </c>
      <c r="F326">
        <v>2.02</v>
      </c>
      <c r="G326" t="s">
        <v>110</v>
      </c>
      <c r="J326">
        <v>2.0499999999999998</v>
      </c>
      <c r="M326">
        <v>0.04</v>
      </c>
      <c r="O326">
        <f t="shared" si="5"/>
        <v>1.0449999999999999</v>
      </c>
    </row>
    <row r="327" spans="1:15">
      <c r="A327">
        <v>325</v>
      </c>
      <c r="B327" t="s">
        <v>385</v>
      </c>
      <c r="C327" t="s">
        <v>14</v>
      </c>
      <c r="D327">
        <v>3000</v>
      </c>
      <c r="E327" t="s">
        <v>41</v>
      </c>
      <c r="F327">
        <v>0.2</v>
      </c>
      <c r="G327" t="s">
        <v>42</v>
      </c>
      <c r="M327">
        <v>0.45</v>
      </c>
      <c r="O327">
        <f t="shared" si="5"/>
        <v>0.45</v>
      </c>
    </row>
    <row r="328" spans="1:15">
      <c r="A328">
        <v>326</v>
      </c>
      <c r="B328" t="s">
        <v>386</v>
      </c>
      <c r="C328" t="s">
        <v>28</v>
      </c>
      <c r="D328">
        <v>3000</v>
      </c>
      <c r="E328" t="s">
        <v>18</v>
      </c>
      <c r="F328">
        <v>0</v>
      </c>
      <c r="G328" t="s">
        <v>19</v>
      </c>
      <c r="M328">
        <v>0.08</v>
      </c>
      <c r="O328">
        <f t="shared" si="5"/>
        <v>0.08</v>
      </c>
    </row>
    <row r="329" spans="1:15">
      <c r="A329">
        <v>327</v>
      </c>
      <c r="B329" t="s">
        <v>387</v>
      </c>
      <c r="C329" t="s">
        <v>28</v>
      </c>
      <c r="D329">
        <v>3000</v>
      </c>
      <c r="E329" t="s">
        <v>29</v>
      </c>
      <c r="F329">
        <v>0</v>
      </c>
      <c r="G329" t="s">
        <v>30</v>
      </c>
      <c r="O329">
        <f t="shared" si="5"/>
        <v>0</v>
      </c>
    </row>
    <row r="330" spans="1:15">
      <c r="A330">
        <v>328</v>
      </c>
      <c r="B330" t="s">
        <v>388</v>
      </c>
      <c r="C330" t="s">
        <v>14</v>
      </c>
      <c r="D330">
        <v>3000</v>
      </c>
      <c r="E330" t="s">
        <v>44</v>
      </c>
      <c r="F330">
        <v>1.8</v>
      </c>
      <c r="G330" t="s">
        <v>72</v>
      </c>
      <c r="I330">
        <v>3.6</v>
      </c>
      <c r="J330">
        <v>4.76</v>
      </c>
      <c r="K330">
        <v>2.8</v>
      </c>
      <c r="M330">
        <v>0.84</v>
      </c>
      <c r="O330">
        <f t="shared" si="5"/>
        <v>3</v>
      </c>
    </row>
    <row r="331" spans="1:15">
      <c r="A331">
        <v>329</v>
      </c>
      <c r="B331" t="s">
        <v>389</v>
      </c>
      <c r="C331" t="s">
        <v>28</v>
      </c>
      <c r="D331">
        <v>3000</v>
      </c>
      <c r="E331" t="s">
        <v>49</v>
      </c>
      <c r="F331">
        <v>1</v>
      </c>
      <c r="G331" t="s">
        <v>57</v>
      </c>
      <c r="O331">
        <f t="shared" si="5"/>
        <v>0</v>
      </c>
    </row>
    <row r="332" spans="1:15">
      <c r="A332">
        <v>330</v>
      </c>
      <c r="B332" t="s">
        <v>390</v>
      </c>
      <c r="C332" t="s">
        <v>28</v>
      </c>
      <c r="D332">
        <v>3000</v>
      </c>
      <c r="E332" t="s">
        <v>18</v>
      </c>
      <c r="F332">
        <v>3.45</v>
      </c>
      <c r="G332" t="s">
        <v>19</v>
      </c>
      <c r="H332">
        <v>2</v>
      </c>
      <c r="I332">
        <v>3.2</v>
      </c>
      <c r="J332">
        <v>6.2</v>
      </c>
      <c r="K332">
        <v>3.8</v>
      </c>
      <c r="L332">
        <v>4.1100000000000003</v>
      </c>
      <c r="M332">
        <v>6.12</v>
      </c>
      <c r="N332">
        <v>5.2629999999999999</v>
      </c>
      <c r="O332">
        <f t="shared" si="5"/>
        <v>4.3847142857142858</v>
      </c>
    </row>
    <row r="333" spans="1:15">
      <c r="A333">
        <v>331</v>
      </c>
      <c r="B333" t="s">
        <v>391</v>
      </c>
      <c r="C333" t="s">
        <v>28</v>
      </c>
      <c r="D333">
        <v>3000</v>
      </c>
      <c r="E333" t="s">
        <v>18</v>
      </c>
      <c r="F333">
        <v>0.5</v>
      </c>
      <c r="G333" t="s">
        <v>35</v>
      </c>
      <c r="O333">
        <f t="shared" si="5"/>
        <v>0</v>
      </c>
    </row>
    <row r="334" spans="1:15">
      <c r="A334">
        <v>332</v>
      </c>
      <c r="B334" t="s">
        <v>392</v>
      </c>
      <c r="C334" t="s">
        <v>14</v>
      </c>
      <c r="D334">
        <v>3000</v>
      </c>
      <c r="E334" t="s">
        <v>44</v>
      </c>
      <c r="F334">
        <v>0</v>
      </c>
      <c r="G334" t="s">
        <v>72</v>
      </c>
      <c r="O334">
        <f t="shared" si="5"/>
        <v>0</v>
      </c>
    </row>
    <row r="335" spans="1:15">
      <c r="A335">
        <v>333</v>
      </c>
      <c r="B335" t="s">
        <v>393</v>
      </c>
      <c r="C335" t="s">
        <v>28</v>
      </c>
      <c r="D335">
        <v>3000</v>
      </c>
      <c r="E335" t="s">
        <v>106</v>
      </c>
      <c r="F335">
        <v>0.73299999999999998</v>
      </c>
      <c r="G335" t="s">
        <v>107</v>
      </c>
      <c r="M335">
        <v>0.03</v>
      </c>
      <c r="N335">
        <v>1.72</v>
      </c>
      <c r="O335">
        <f t="shared" si="5"/>
        <v>0.875</v>
      </c>
    </row>
    <row r="336" spans="1:15">
      <c r="A336">
        <v>334</v>
      </c>
      <c r="B336" t="s">
        <v>394</v>
      </c>
      <c r="C336" t="s">
        <v>28</v>
      </c>
      <c r="D336">
        <v>3000</v>
      </c>
      <c r="E336" t="s">
        <v>25</v>
      </c>
      <c r="F336">
        <v>1.85</v>
      </c>
      <c r="G336" t="s">
        <v>26</v>
      </c>
      <c r="I336">
        <v>3</v>
      </c>
      <c r="K336">
        <v>2.9</v>
      </c>
      <c r="M336">
        <v>0.17</v>
      </c>
      <c r="N336">
        <v>1.6970000000000001</v>
      </c>
      <c r="O336">
        <f t="shared" si="5"/>
        <v>1.9417500000000001</v>
      </c>
    </row>
    <row r="337" spans="1:15">
      <c r="A337">
        <v>335</v>
      </c>
      <c r="B337" t="s">
        <v>395</v>
      </c>
      <c r="C337" t="s">
        <v>14</v>
      </c>
      <c r="D337">
        <v>3000</v>
      </c>
      <c r="E337" t="s">
        <v>49</v>
      </c>
      <c r="F337">
        <v>4.383</v>
      </c>
      <c r="G337" t="s">
        <v>57</v>
      </c>
      <c r="H337">
        <v>4</v>
      </c>
      <c r="I337">
        <v>6.8</v>
      </c>
      <c r="J337">
        <v>6.29</v>
      </c>
      <c r="K337">
        <v>6.4</v>
      </c>
      <c r="L337">
        <v>3.05</v>
      </c>
      <c r="M337">
        <v>9.09</v>
      </c>
      <c r="N337">
        <v>4.4619999999999997</v>
      </c>
      <c r="O337">
        <f t="shared" si="5"/>
        <v>5.7274285714285709</v>
      </c>
    </row>
    <row r="338" spans="1:15">
      <c r="A338">
        <v>336</v>
      </c>
      <c r="B338" t="s">
        <v>396</v>
      </c>
      <c r="C338" t="s">
        <v>28</v>
      </c>
      <c r="D338">
        <v>3000</v>
      </c>
      <c r="E338" t="s">
        <v>41</v>
      </c>
      <c r="F338">
        <v>0.51700000000000002</v>
      </c>
      <c r="G338" t="s">
        <v>42</v>
      </c>
      <c r="N338">
        <v>2.0139999999999998</v>
      </c>
      <c r="O338">
        <f t="shared" si="5"/>
        <v>2.0139999999999998</v>
      </c>
    </row>
    <row r="339" spans="1:15">
      <c r="A339">
        <v>337</v>
      </c>
      <c r="B339" t="s">
        <v>397</v>
      </c>
      <c r="C339" t="s">
        <v>14</v>
      </c>
      <c r="D339">
        <v>3000</v>
      </c>
      <c r="E339" t="s">
        <v>29</v>
      </c>
      <c r="F339">
        <v>5.05</v>
      </c>
      <c r="G339" t="s">
        <v>76</v>
      </c>
      <c r="H339">
        <v>5</v>
      </c>
      <c r="I339">
        <v>1.8</v>
      </c>
      <c r="J339">
        <v>10.39</v>
      </c>
      <c r="K339">
        <v>1.9</v>
      </c>
      <c r="L339">
        <v>5.4</v>
      </c>
      <c r="M339">
        <v>7.47</v>
      </c>
      <c r="N339">
        <v>6.4390000000000001</v>
      </c>
      <c r="O339">
        <f t="shared" si="5"/>
        <v>5.4855714285714283</v>
      </c>
    </row>
    <row r="340" spans="1:15">
      <c r="A340">
        <v>338</v>
      </c>
      <c r="B340" t="s">
        <v>398</v>
      </c>
      <c r="C340" t="s">
        <v>28</v>
      </c>
      <c r="D340">
        <v>3000</v>
      </c>
      <c r="E340" t="s">
        <v>82</v>
      </c>
      <c r="F340">
        <v>0.41699999999999998</v>
      </c>
      <c r="G340" t="s">
        <v>83</v>
      </c>
      <c r="O340">
        <f t="shared" si="5"/>
        <v>0</v>
      </c>
    </row>
    <row r="341" spans="1:15">
      <c r="A341">
        <v>339</v>
      </c>
      <c r="B341" t="s">
        <v>399</v>
      </c>
      <c r="C341" t="s">
        <v>14</v>
      </c>
      <c r="D341">
        <v>3000</v>
      </c>
      <c r="E341" t="s">
        <v>59</v>
      </c>
      <c r="F341">
        <v>1.2669999999999999</v>
      </c>
      <c r="G341" t="s">
        <v>151</v>
      </c>
      <c r="O341">
        <f t="shared" si="5"/>
        <v>0</v>
      </c>
    </row>
    <row r="342" spans="1:15">
      <c r="A342">
        <v>340</v>
      </c>
      <c r="B342" t="s">
        <v>400</v>
      </c>
      <c r="C342" t="s">
        <v>14</v>
      </c>
      <c r="D342">
        <v>3000</v>
      </c>
      <c r="E342" t="s">
        <v>21</v>
      </c>
      <c r="F342">
        <v>0</v>
      </c>
      <c r="G342" t="s">
        <v>88</v>
      </c>
      <c r="O342">
        <f t="shared" si="5"/>
        <v>0</v>
      </c>
    </row>
    <row r="343" spans="1:15">
      <c r="A343">
        <v>341</v>
      </c>
      <c r="B343" t="s">
        <v>401</v>
      </c>
      <c r="C343" t="s">
        <v>14</v>
      </c>
      <c r="D343">
        <v>3000</v>
      </c>
      <c r="E343" t="s">
        <v>21</v>
      </c>
      <c r="F343">
        <v>3.8330000000000002</v>
      </c>
      <c r="G343" t="s">
        <v>22</v>
      </c>
      <c r="H343">
        <v>2.5</v>
      </c>
      <c r="I343">
        <v>3.2</v>
      </c>
      <c r="K343">
        <v>3.6</v>
      </c>
      <c r="L343">
        <v>6.87</v>
      </c>
      <c r="M343">
        <v>5.42</v>
      </c>
      <c r="N343">
        <v>4.0090000000000003</v>
      </c>
      <c r="O343">
        <f t="shared" si="5"/>
        <v>4.2665000000000006</v>
      </c>
    </row>
    <row r="344" spans="1:15">
      <c r="A344">
        <v>342</v>
      </c>
      <c r="B344" t="s">
        <v>402</v>
      </c>
      <c r="C344" t="s">
        <v>14</v>
      </c>
      <c r="D344">
        <v>3000</v>
      </c>
      <c r="E344" t="s">
        <v>15</v>
      </c>
      <c r="F344">
        <v>0</v>
      </c>
      <c r="G344" t="s">
        <v>16</v>
      </c>
      <c r="I344">
        <v>1.6</v>
      </c>
      <c r="K344">
        <v>1.8</v>
      </c>
      <c r="M344">
        <v>0.4</v>
      </c>
      <c r="N344">
        <v>1.1859999999999999</v>
      </c>
      <c r="O344">
        <f t="shared" si="5"/>
        <v>1.2465000000000002</v>
      </c>
    </row>
    <row r="345" spans="1:15">
      <c r="A345">
        <v>343</v>
      </c>
      <c r="B345" t="s">
        <v>403</v>
      </c>
      <c r="C345" t="s">
        <v>14</v>
      </c>
      <c r="D345">
        <v>3000</v>
      </c>
      <c r="E345" t="s">
        <v>53</v>
      </c>
      <c r="F345">
        <v>-0.5</v>
      </c>
      <c r="G345" t="s">
        <v>54</v>
      </c>
      <c r="I345">
        <v>1.8</v>
      </c>
      <c r="K345">
        <v>1.9</v>
      </c>
      <c r="L345">
        <v>2.08</v>
      </c>
      <c r="M345">
        <v>0.61</v>
      </c>
      <c r="O345">
        <f t="shared" si="5"/>
        <v>1.5975000000000001</v>
      </c>
    </row>
    <row r="346" spans="1:15">
      <c r="A346">
        <v>344</v>
      </c>
      <c r="B346" t="s">
        <v>404</v>
      </c>
      <c r="C346" t="s">
        <v>14</v>
      </c>
      <c r="D346">
        <v>3000</v>
      </c>
      <c r="E346" t="s">
        <v>44</v>
      </c>
      <c r="F346">
        <v>3.06</v>
      </c>
      <c r="G346" t="s">
        <v>72</v>
      </c>
      <c r="I346">
        <v>3.2</v>
      </c>
      <c r="J346">
        <v>3.32</v>
      </c>
      <c r="K346">
        <v>2.6</v>
      </c>
      <c r="L346">
        <v>1.96</v>
      </c>
      <c r="M346">
        <v>4.74</v>
      </c>
      <c r="N346">
        <v>3.4550000000000001</v>
      </c>
      <c r="O346">
        <f t="shared" si="5"/>
        <v>3.2124999999999999</v>
      </c>
    </row>
    <row r="347" spans="1:15">
      <c r="A347">
        <v>345</v>
      </c>
      <c r="B347" t="s">
        <v>405</v>
      </c>
      <c r="C347" t="s">
        <v>14</v>
      </c>
      <c r="D347">
        <v>3000</v>
      </c>
      <c r="E347" t="s">
        <v>41</v>
      </c>
      <c r="F347">
        <v>1.62</v>
      </c>
      <c r="G347" t="s">
        <v>42</v>
      </c>
      <c r="J347">
        <v>3.96</v>
      </c>
      <c r="M347">
        <v>2.4300000000000002</v>
      </c>
      <c r="N347">
        <v>1.069</v>
      </c>
      <c r="O347">
        <f t="shared" si="5"/>
        <v>2.4863333333333335</v>
      </c>
    </row>
    <row r="348" spans="1:15">
      <c r="A348">
        <v>346</v>
      </c>
      <c r="B348" t="s">
        <v>406</v>
      </c>
      <c r="C348" t="s">
        <v>14</v>
      </c>
      <c r="D348">
        <v>3000</v>
      </c>
      <c r="E348" t="s">
        <v>18</v>
      </c>
      <c r="F348">
        <v>0.68300000000000005</v>
      </c>
      <c r="G348" t="s">
        <v>19</v>
      </c>
      <c r="L348">
        <v>1.36</v>
      </c>
      <c r="M348">
        <v>2.63</v>
      </c>
      <c r="O348">
        <f t="shared" si="5"/>
        <v>1.9950000000000001</v>
      </c>
    </row>
    <row r="349" spans="1:15">
      <c r="A349">
        <v>347</v>
      </c>
      <c r="B349" t="s">
        <v>407</v>
      </c>
      <c r="C349" t="s">
        <v>28</v>
      </c>
      <c r="D349">
        <v>3000</v>
      </c>
      <c r="E349" t="s">
        <v>44</v>
      </c>
      <c r="F349">
        <v>2.2330000000000001</v>
      </c>
      <c r="G349" t="s">
        <v>72</v>
      </c>
      <c r="L349">
        <v>1.0900000000000001</v>
      </c>
      <c r="O349">
        <f t="shared" si="5"/>
        <v>1.0900000000000001</v>
      </c>
    </row>
    <row r="350" spans="1:15">
      <c r="A350">
        <v>348</v>
      </c>
      <c r="B350" t="s">
        <v>408</v>
      </c>
      <c r="C350" t="s">
        <v>28</v>
      </c>
      <c r="D350">
        <v>3000</v>
      </c>
      <c r="E350" t="s">
        <v>41</v>
      </c>
      <c r="F350">
        <v>1.6</v>
      </c>
      <c r="G350" t="s">
        <v>47</v>
      </c>
      <c r="H350">
        <v>2.5</v>
      </c>
      <c r="I350">
        <v>2.9</v>
      </c>
      <c r="J350">
        <v>2.0099999999999998</v>
      </c>
      <c r="K350">
        <v>3.1</v>
      </c>
      <c r="L350">
        <v>1.88</v>
      </c>
      <c r="M350">
        <v>0.94</v>
      </c>
      <c r="N350">
        <v>4.4320000000000004</v>
      </c>
      <c r="O350">
        <f t="shared" si="5"/>
        <v>2.5374285714285714</v>
      </c>
    </row>
    <row r="351" spans="1:15">
      <c r="A351">
        <v>349</v>
      </c>
      <c r="B351" t="s">
        <v>409</v>
      </c>
      <c r="C351" t="s">
        <v>14</v>
      </c>
      <c r="D351">
        <v>3000</v>
      </c>
      <c r="E351" t="s">
        <v>65</v>
      </c>
      <c r="F351">
        <v>5.24</v>
      </c>
      <c r="G351" t="s">
        <v>66</v>
      </c>
      <c r="I351">
        <v>6.4</v>
      </c>
      <c r="J351">
        <v>4.24</v>
      </c>
      <c r="K351">
        <v>6.4</v>
      </c>
      <c r="L351">
        <v>5.5</v>
      </c>
      <c r="M351">
        <v>3.54</v>
      </c>
      <c r="O351">
        <f t="shared" si="5"/>
        <v>5.2159999999999993</v>
      </c>
    </row>
    <row r="352" spans="1:15">
      <c r="A352">
        <v>350</v>
      </c>
      <c r="B352" t="s">
        <v>410</v>
      </c>
      <c r="C352" t="s">
        <v>28</v>
      </c>
      <c r="D352">
        <v>3000</v>
      </c>
      <c r="E352" t="s">
        <v>41</v>
      </c>
      <c r="F352">
        <v>1.5169999999999999</v>
      </c>
      <c r="G352" t="s">
        <v>42</v>
      </c>
      <c r="O352">
        <f t="shared" si="5"/>
        <v>0</v>
      </c>
    </row>
    <row r="353" spans="1:15">
      <c r="A353">
        <v>351</v>
      </c>
      <c r="B353" t="s">
        <v>411</v>
      </c>
      <c r="C353" t="s">
        <v>28</v>
      </c>
      <c r="D353">
        <v>3000</v>
      </c>
      <c r="E353" t="s">
        <v>53</v>
      </c>
      <c r="F353">
        <v>0</v>
      </c>
      <c r="G353" t="s">
        <v>86</v>
      </c>
      <c r="O353">
        <f t="shared" si="5"/>
        <v>0</v>
      </c>
    </row>
    <row r="354" spans="1:15">
      <c r="A354">
        <v>352</v>
      </c>
      <c r="B354" t="s">
        <v>412</v>
      </c>
      <c r="C354" t="s">
        <v>28</v>
      </c>
      <c r="D354">
        <v>3000</v>
      </c>
      <c r="E354" t="s">
        <v>15</v>
      </c>
      <c r="F354">
        <v>3.2669999999999999</v>
      </c>
      <c r="G354" t="s">
        <v>16</v>
      </c>
      <c r="I354">
        <v>2.6</v>
      </c>
      <c r="K354">
        <v>2.9</v>
      </c>
      <c r="N354">
        <v>3.2519999999999998</v>
      </c>
      <c r="O354">
        <f t="shared" si="5"/>
        <v>2.9173333333333331</v>
      </c>
    </row>
    <row r="355" spans="1:15">
      <c r="A355">
        <v>353</v>
      </c>
      <c r="B355" t="s">
        <v>413</v>
      </c>
      <c r="C355" t="s">
        <v>14</v>
      </c>
      <c r="D355">
        <v>3000</v>
      </c>
      <c r="E355" t="s">
        <v>29</v>
      </c>
      <c r="F355">
        <v>2.6829999999999998</v>
      </c>
      <c r="G355" t="s">
        <v>76</v>
      </c>
      <c r="H355">
        <v>4</v>
      </c>
      <c r="I355">
        <v>1.6</v>
      </c>
      <c r="J355">
        <v>6.46</v>
      </c>
      <c r="K355">
        <v>1.8</v>
      </c>
      <c r="L355">
        <v>7.03</v>
      </c>
      <c r="M355">
        <v>7.81</v>
      </c>
      <c r="N355">
        <v>3.45</v>
      </c>
      <c r="O355">
        <f t="shared" si="5"/>
        <v>4.5928571428571425</v>
      </c>
    </row>
    <row r="356" spans="1:15">
      <c r="A356">
        <v>354</v>
      </c>
      <c r="B356" t="s">
        <v>414</v>
      </c>
      <c r="C356" t="s">
        <v>14</v>
      </c>
      <c r="D356">
        <v>3000</v>
      </c>
      <c r="E356" t="s">
        <v>59</v>
      </c>
      <c r="F356">
        <v>4.9829999999999997</v>
      </c>
      <c r="G356" t="s">
        <v>151</v>
      </c>
      <c r="H356">
        <v>4</v>
      </c>
      <c r="J356">
        <v>3.21</v>
      </c>
      <c r="L356">
        <v>4.45</v>
      </c>
      <c r="M356">
        <v>4.3</v>
      </c>
      <c r="O356">
        <f t="shared" si="5"/>
        <v>3.99</v>
      </c>
    </row>
    <row r="357" spans="1:15">
      <c r="A357">
        <v>355</v>
      </c>
      <c r="B357" t="s">
        <v>415</v>
      </c>
      <c r="C357" t="s">
        <v>14</v>
      </c>
      <c r="D357">
        <v>3000</v>
      </c>
      <c r="E357" t="s">
        <v>29</v>
      </c>
      <c r="F357">
        <v>0.52500000000000002</v>
      </c>
      <c r="G357" t="s">
        <v>30</v>
      </c>
      <c r="I357">
        <v>1.6</v>
      </c>
      <c r="K357">
        <v>1.8</v>
      </c>
      <c r="N357">
        <v>2.4510000000000001</v>
      </c>
      <c r="O357">
        <f t="shared" si="5"/>
        <v>1.9503333333333337</v>
      </c>
    </row>
    <row r="358" spans="1:15">
      <c r="A358">
        <v>356</v>
      </c>
      <c r="B358" t="s">
        <v>416</v>
      </c>
      <c r="C358" t="s">
        <v>28</v>
      </c>
      <c r="D358">
        <v>3000</v>
      </c>
      <c r="E358" t="s">
        <v>15</v>
      </c>
      <c r="F358">
        <v>1.55</v>
      </c>
      <c r="G358" t="s">
        <v>110</v>
      </c>
      <c r="I358">
        <v>1.3</v>
      </c>
      <c r="K358">
        <v>1.1000000000000001</v>
      </c>
      <c r="M358">
        <v>0.17</v>
      </c>
      <c r="N358">
        <v>1.6890000000000001</v>
      </c>
      <c r="O358">
        <f t="shared" si="5"/>
        <v>1.0647500000000001</v>
      </c>
    </row>
    <row r="359" spans="1:15">
      <c r="A359">
        <v>357</v>
      </c>
      <c r="B359" t="s">
        <v>417</v>
      </c>
      <c r="C359" t="s">
        <v>14</v>
      </c>
      <c r="D359">
        <v>3000</v>
      </c>
      <c r="E359" t="s">
        <v>49</v>
      </c>
      <c r="F359">
        <v>5.2169999999999996</v>
      </c>
      <c r="G359" t="s">
        <v>50</v>
      </c>
      <c r="H359">
        <v>4.5</v>
      </c>
      <c r="I359">
        <v>3.4</v>
      </c>
      <c r="J359">
        <v>5.91</v>
      </c>
      <c r="K359">
        <v>2.7</v>
      </c>
      <c r="L359">
        <v>5.44</v>
      </c>
      <c r="M359">
        <v>4.21</v>
      </c>
      <c r="N359">
        <v>4.7430000000000003</v>
      </c>
      <c r="O359">
        <f t="shared" si="5"/>
        <v>4.4147142857142869</v>
      </c>
    </row>
    <row r="360" spans="1:15">
      <c r="A360">
        <v>358</v>
      </c>
      <c r="B360" t="s">
        <v>418</v>
      </c>
      <c r="C360" t="s">
        <v>14</v>
      </c>
      <c r="D360">
        <v>3000</v>
      </c>
      <c r="E360" t="s">
        <v>79</v>
      </c>
      <c r="F360">
        <v>3.72</v>
      </c>
      <c r="G360" t="s">
        <v>96</v>
      </c>
      <c r="M360">
        <v>4.66</v>
      </c>
      <c r="O360">
        <f t="shared" si="5"/>
        <v>4.66</v>
      </c>
    </row>
    <row r="361" spans="1:15">
      <c r="A361">
        <v>359</v>
      </c>
      <c r="B361" t="s">
        <v>419</v>
      </c>
      <c r="C361" t="s">
        <v>14</v>
      </c>
      <c r="D361">
        <v>3000</v>
      </c>
      <c r="E361" t="s">
        <v>82</v>
      </c>
      <c r="F361">
        <v>4.0999999999999996</v>
      </c>
      <c r="G361" t="s">
        <v>83</v>
      </c>
      <c r="J361">
        <v>5.0999999999999996</v>
      </c>
      <c r="O361">
        <f t="shared" si="5"/>
        <v>5.0999999999999996</v>
      </c>
    </row>
    <row r="362" spans="1:15">
      <c r="A362">
        <v>360</v>
      </c>
      <c r="B362" t="s">
        <v>420</v>
      </c>
      <c r="C362" t="s">
        <v>14</v>
      </c>
      <c r="D362">
        <v>3000</v>
      </c>
      <c r="E362" t="s">
        <v>53</v>
      </c>
      <c r="F362">
        <v>0.76</v>
      </c>
      <c r="G362" t="s">
        <v>86</v>
      </c>
      <c r="M362">
        <v>2.35</v>
      </c>
      <c r="O362">
        <f t="shared" si="5"/>
        <v>2.35</v>
      </c>
    </row>
    <row r="363" spans="1:15">
      <c r="A363">
        <v>361</v>
      </c>
      <c r="B363" t="s">
        <v>421</v>
      </c>
      <c r="C363" t="s">
        <v>14</v>
      </c>
      <c r="D363">
        <v>3000</v>
      </c>
      <c r="E363" t="s">
        <v>21</v>
      </c>
      <c r="F363">
        <v>1.78</v>
      </c>
      <c r="G363" t="s">
        <v>88</v>
      </c>
      <c r="H363">
        <v>2</v>
      </c>
      <c r="I363">
        <v>3</v>
      </c>
      <c r="J363">
        <v>4.38</v>
      </c>
      <c r="K363">
        <v>2.5</v>
      </c>
      <c r="L363">
        <v>2.75</v>
      </c>
      <c r="M363">
        <v>0.26</v>
      </c>
      <c r="N363">
        <v>3.1480000000000001</v>
      </c>
      <c r="O363">
        <f t="shared" si="5"/>
        <v>2.576857142857143</v>
      </c>
    </row>
    <row r="364" spans="1:15">
      <c r="A364">
        <v>362</v>
      </c>
      <c r="B364" t="s">
        <v>422</v>
      </c>
      <c r="C364" t="s">
        <v>14</v>
      </c>
      <c r="D364">
        <v>3000</v>
      </c>
      <c r="E364" t="s">
        <v>59</v>
      </c>
      <c r="F364">
        <v>2.8</v>
      </c>
      <c r="G364" t="s">
        <v>151</v>
      </c>
      <c r="I364">
        <v>2.5</v>
      </c>
      <c r="J364">
        <v>2.79</v>
      </c>
      <c r="K364">
        <v>2.2999999999999998</v>
      </c>
      <c r="M364">
        <v>2.2200000000000002</v>
      </c>
      <c r="O364">
        <f t="shared" si="5"/>
        <v>2.4525000000000001</v>
      </c>
    </row>
    <row r="365" spans="1:15">
      <c r="A365">
        <v>363</v>
      </c>
      <c r="B365" t="s">
        <v>423</v>
      </c>
      <c r="C365" t="s">
        <v>14</v>
      </c>
      <c r="D365">
        <v>3000</v>
      </c>
      <c r="E365" t="s">
        <v>106</v>
      </c>
      <c r="F365">
        <v>0</v>
      </c>
      <c r="G365" t="s">
        <v>125</v>
      </c>
      <c r="O365">
        <f t="shared" si="5"/>
        <v>0</v>
      </c>
    </row>
    <row r="366" spans="1:15">
      <c r="A366">
        <v>364</v>
      </c>
      <c r="B366" t="s">
        <v>424</v>
      </c>
      <c r="C366" t="s">
        <v>33</v>
      </c>
      <c r="D366">
        <v>3000</v>
      </c>
      <c r="E366" t="s">
        <v>41</v>
      </c>
      <c r="F366">
        <v>11.225</v>
      </c>
      <c r="G366" t="s">
        <v>42</v>
      </c>
      <c r="H366">
        <v>5</v>
      </c>
      <c r="I366">
        <v>15</v>
      </c>
      <c r="J366">
        <v>6.77</v>
      </c>
      <c r="K366">
        <v>14.5</v>
      </c>
      <c r="L366">
        <v>10.3</v>
      </c>
      <c r="N366">
        <v>8.1539999999999999</v>
      </c>
      <c r="O366">
        <f t="shared" si="5"/>
        <v>9.9539999999999988</v>
      </c>
    </row>
    <row r="367" spans="1:15">
      <c r="A367">
        <v>365</v>
      </c>
      <c r="B367" t="s">
        <v>425</v>
      </c>
      <c r="C367" t="s">
        <v>14</v>
      </c>
      <c r="D367">
        <v>3000</v>
      </c>
      <c r="E367" t="s">
        <v>25</v>
      </c>
      <c r="F367">
        <v>3.4329999999999998</v>
      </c>
      <c r="G367" t="s">
        <v>39</v>
      </c>
      <c r="H367">
        <v>4</v>
      </c>
      <c r="I367">
        <v>3.4</v>
      </c>
      <c r="J367">
        <v>3.54</v>
      </c>
      <c r="K367">
        <v>2.7</v>
      </c>
      <c r="L367">
        <v>5.72</v>
      </c>
      <c r="M367">
        <v>1.77</v>
      </c>
      <c r="N367">
        <v>2.4289999999999998</v>
      </c>
      <c r="O367">
        <f t="shared" si="5"/>
        <v>3.3655714285714282</v>
      </c>
    </row>
    <row r="368" spans="1:15">
      <c r="A368">
        <v>366</v>
      </c>
      <c r="B368" t="s">
        <v>426</v>
      </c>
      <c r="C368" t="s">
        <v>28</v>
      </c>
      <c r="D368">
        <v>3000</v>
      </c>
      <c r="E368" t="s">
        <v>53</v>
      </c>
      <c r="F368">
        <v>0</v>
      </c>
      <c r="G368" t="s">
        <v>86</v>
      </c>
      <c r="O368">
        <f t="shared" si="5"/>
        <v>0</v>
      </c>
    </row>
    <row r="369" spans="1:15">
      <c r="A369">
        <v>367</v>
      </c>
      <c r="B369" t="s">
        <v>427</v>
      </c>
      <c r="C369" t="s">
        <v>28</v>
      </c>
      <c r="D369">
        <v>3000</v>
      </c>
      <c r="E369" t="s">
        <v>49</v>
      </c>
      <c r="F369">
        <v>2.44</v>
      </c>
      <c r="G369" t="s">
        <v>50</v>
      </c>
      <c r="I369">
        <v>2.4</v>
      </c>
      <c r="J369">
        <v>4.83</v>
      </c>
      <c r="K369">
        <v>3.1</v>
      </c>
      <c r="M369">
        <v>1.08</v>
      </c>
      <c r="N369">
        <v>1.4059999999999999</v>
      </c>
      <c r="O369">
        <f t="shared" si="5"/>
        <v>2.5632000000000001</v>
      </c>
    </row>
    <row r="370" spans="1:15">
      <c r="A370">
        <v>368</v>
      </c>
      <c r="B370" t="s">
        <v>428</v>
      </c>
      <c r="C370" t="s">
        <v>14</v>
      </c>
      <c r="D370">
        <v>3000</v>
      </c>
      <c r="E370" t="s">
        <v>29</v>
      </c>
      <c r="F370">
        <v>3.383</v>
      </c>
      <c r="G370" t="s">
        <v>76</v>
      </c>
      <c r="H370">
        <v>4</v>
      </c>
      <c r="I370">
        <v>7.8</v>
      </c>
      <c r="J370">
        <v>4.12</v>
      </c>
      <c r="K370">
        <v>9.1</v>
      </c>
      <c r="L370">
        <v>3.48</v>
      </c>
      <c r="M370">
        <v>9.08</v>
      </c>
      <c r="N370">
        <v>6.5624000000000002</v>
      </c>
      <c r="O370">
        <f t="shared" si="5"/>
        <v>6.3060571428571439</v>
      </c>
    </row>
    <row r="371" spans="1:15">
      <c r="A371">
        <v>369</v>
      </c>
      <c r="B371" t="s">
        <v>429</v>
      </c>
      <c r="C371" t="s">
        <v>14</v>
      </c>
      <c r="D371">
        <v>3000</v>
      </c>
      <c r="E371" t="s">
        <v>53</v>
      </c>
      <c r="F371">
        <v>0</v>
      </c>
      <c r="G371" t="s">
        <v>54</v>
      </c>
      <c r="O371">
        <f t="shared" si="5"/>
        <v>0</v>
      </c>
    </row>
    <row r="372" spans="1:15">
      <c r="A372">
        <v>370</v>
      </c>
      <c r="B372" t="s">
        <v>430</v>
      </c>
      <c r="C372" t="s">
        <v>14</v>
      </c>
      <c r="D372">
        <v>3000</v>
      </c>
      <c r="E372" t="s">
        <v>41</v>
      </c>
      <c r="F372">
        <v>0.78</v>
      </c>
      <c r="G372" t="s">
        <v>47</v>
      </c>
      <c r="H372">
        <v>2.5</v>
      </c>
      <c r="I372">
        <v>5.8</v>
      </c>
      <c r="K372">
        <v>5.4</v>
      </c>
      <c r="M372">
        <v>0.06</v>
      </c>
      <c r="O372">
        <f t="shared" si="5"/>
        <v>3.4400000000000004</v>
      </c>
    </row>
    <row r="373" spans="1:15">
      <c r="A373">
        <v>371</v>
      </c>
      <c r="B373" t="s">
        <v>431</v>
      </c>
      <c r="C373" t="s">
        <v>28</v>
      </c>
      <c r="D373">
        <v>3000</v>
      </c>
      <c r="E373" t="s">
        <v>21</v>
      </c>
      <c r="F373">
        <v>3.42</v>
      </c>
      <c r="G373" t="s">
        <v>88</v>
      </c>
      <c r="I373">
        <v>1.9</v>
      </c>
      <c r="J373">
        <v>5.2</v>
      </c>
      <c r="K373">
        <v>2.4</v>
      </c>
      <c r="L373">
        <v>3.17</v>
      </c>
      <c r="M373">
        <v>4.24</v>
      </c>
      <c r="N373">
        <v>3.2789999999999999</v>
      </c>
      <c r="O373">
        <f t="shared" si="5"/>
        <v>3.3648333333333333</v>
      </c>
    </row>
    <row r="374" spans="1:15">
      <c r="A374">
        <v>372</v>
      </c>
      <c r="B374" t="s">
        <v>432</v>
      </c>
      <c r="C374" t="s">
        <v>28</v>
      </c>
      <c r="D374">
        <v>3000</v>
      </c>
      <c r="E374" t="s">
        <v>59</v>
      </c>
      <c r="F374">
        <v>1.9670000000000001</v>
      </c>
      <c r="G374" t="s">
        <v>151</v>
      </c>
      <c r="J374">
        <v>3.89</v>
      </c>
      <c r="N374">
        <v>1.2729999999999999</v>
      </c>
      <c r="O374">
        <f t="shared" si="5"/>
        <v>2.5815000000000001</v>
      </c>
    </row>
    <row r="375" spans="1:15">
      <c r="A375">
        <v>373</v>
      </c>
      <c r="B375" t="s">
        <v>433</v>
      </c>
      <c r="C375" t="s">
        <v>14</v>
      </c>
      <c r="D375">
        <v>3000</v>
      </c>
      <c r="E375" t="s">
        <v>65</v>
      </c>
      <c r="F375">
        <v>2.2400000000000002</v>
      </c>
      <c r="G375" t="s">
        <v>66</v>
      </c>
      <c r="H375">
        <v>4</v>
      </c>
      <c r="I375">
        <v>11.6</v>
      </c>
      <c r="J375">
        <v>6.18</v>
      </c>
      <c r="K375">
        <v>10.8</v>
      </c>
      <c r="L375">
        <v>5.95</v>
      </c>
      <c r="M375">
        <v>7.18</v>
      </c>
      <c r="N375">
        <v>2.7589999999999999</v>
      </c>
      <c r="O375">
        <f t="shared" si="5"/>
        <v>6.9241428571428569</v>
      </c>
    </row>
    <row r="376" spans="1:15">
      <c r="A376">
        <v>374</v>
      </c>
      <c r="B376" t="s">
        <v>434</v>
      </c>
      <c r="C376" t="s">
        <v>28</v>
      </c>
      <c r="D376">
        <v>3000</v>
      </c>
      <c r="E376" t="s">
        <v>65</v>
      </c>
      <c r="F376">
        <v>1.0329999999999999</v>
      </c>
      <c r="G376" t="s">
        <v>66</v>
      </c>
      <c r="I376">
        <v>2</v>
      </c>
      <c r="K376">
        <v>2.6</v>
      </c>
      <c r="M376">
        <v>1.82</v>
      </c>
      <c r="N376">
        <v>2.552</v>
      </c>
      <c r="O376">
        <f t="shared" si="5"/>
        <v>2.2429999999999999</v>
      </c>
    </row>
    <row r="377" spans="1:15">
      <c r="A377">
        <v>375</v>
      </c>
      <c r="B377" t="s">
        <v>435</v>
      </c>
      <c r="C377" t="s">
        <v>14</v>
      </c>
      <c r="D377">
        <v>3000</v>
      </c>
      <c r="E377" t="s">
        <v>18</v>
      </c>
      <c r="F377">
        <v>0.17499999999999999</v>
      </c>
      <c r="G377" t="s">
        <v>35</v>
      </c>
      <c r="M377">
        <v>0.02</v>
      </c>
      <c r="O377">
        <f t="shared" si="5"/>
        <v>0.02</v>
      </c>
    </row>
    <row r="378" spans="1:15">
      <c r="A378">
        <v>376</v>
      </c>
      <c r="B378" t="s">
        <v>436</v>
      </c>
      <c r="C378" t="s">
        <v>14</v>
      </c>
      <c r="D378">
        <v>3000</v>
      </c>
      <c r="E378" t="s">
        <v>21</v>
      </c>
      <c r="F378">
        <v>10.4</v>
      </c>
      <c r="G378" t="s">
        <v>22</v>
      </c>
      <c r="I378">
        <v>7.6</v>
      </c>
      <c r="J378">
        <v>8.51</v>
      </c>
      <c r="K378">
        <v>6.8</v>
      </c>
      <c r="L378">
        <v>2</v>
      </c>
      <c r="M378">
        <v>3.23</v>
      </c>
      <c r="N378">
        <v>3.923</v>
      </c>
      <c r="O378">
        <f t="shared" si="5"/>
        <v>5.3438333333333334</v>
      </c>
    </row>
    <row r="379" spans="1:15">
      <c r="A379">
        <v>377</v>
      </c>
      <c r="B379" t="s">
        <v>437</v>
      </c>
      <c r="C379" t="s">
        <v>14</v>
      </c>
      <c r="D379">
        <v>3000</v>
      </c>
      <c r="E379" t="s">
        <v>41</v>
      </c>
      <c r="F379">
        <v>3.32</v>
      </c>
      <c r="G379" t="s">
        <v>47</v>
      </c>
      <c r="M379">
        <v>3.29</v>
      </c>
      <c r="O379">
        <f t="shared" si="5"/>
        <v>3.29</v>
      </c>
    </row>
    <row r="380" spans="1:15">
      <c r="A380">
        <v>378</v>
      </c>
      <c r="B380" t="s">
        <v>438</v>
      </c>
      <c r="C380" t="s">
        <v>28</v>
      </c>
      <c r="D380">
        <v>3000</v>
      </c>
      <c r="E380" t="s">
        <v>49</v>
      </c>
      <c r="F380">
        <v>8.4499999999999993</v>
      </c>
      <c r="G380" t="s">
        <v>57</v>
      </c>
      <c r="H380">
        <v>1.5</v>
      </c>
      <c r="I380">
        <v>1.3</v>
      </c>
      <c r="J380">
        <v>6.37</v>
      </c>
      <c r="K380">
        <v>1.1000000000000001</v>
      </c>
      <c r="L380">
        <v>6.23</v>
      </c>
      <c r="M380">
        <v>3.97</v>
      </c>
      <c r="N380">
        <v>2.19</v>
      </c>
      <c r="O380">
        <f t="shared" si="5"/>
        <v>3.2371428571428571</v>
      </c>
    </row>
    <row r="381" spans="1:15">
      <c r="A381">
        <v>379</v>
      </c>
      <c r="B381" t="s">
        <v>439</v>
      </c>
      <c r="C381" t="s">
        <v>14</v>
      </c>
      <c r="D381">
        <v>3000</v>
      </c>
      <c r="E381" t="s">
        <v>106</v>
      </c>
      <c r="F381">
        <v>5.2830000000000004</v>
      </c>
      <c r="G381" t="s">
        <v>107</v>
      </c>
      <c r="H381">
        <v>4</v>
      </c>
      <c r="I381">
        <v>3.6</v>
      </c>
      <c r="J381">
        <v>6.14</v>
      </c>
      <c r="K381">
        <v>3.8</v>
      </c>
      <c r="L381">
        <v>5.46</v>
      </c>
      <c r="M381">
        <v>8.1199999999999992</v>
      </c>
      <c r="N381">
        <v>4.3360000000000003</v>
      </c>
      <c r="O381">
        <f t="shared" si="5"/>
        <v>5.0651428571428569</v>
      </c>
    </row>
    <row r="382" spans="1:15">
      <c r="A382">
        <v>380</v>
      </c>
      <c r="B382" t="s">
        <v>440</v>
      </c>
      <c r="C382" t="s">
        <v>14</v>
      </c>
      <c r="D382">
        <v>3000</v>
      </c>
      <c r="E382" t="s">
        <v>79</v>
      </c>
      <c r="F382">
        <v>0</v>
      </c>
      <c r="G382" t="s">
        <v>80</v>
      </c>
      <c r="O382">
        <f t="shared" si="5"/>
        <v>0</v>
      </c>
    </row>
    <row r="383" spans="1:15">
      <c r="A383">
        <v>381</v>
      </c>
      <c r="B383" t="s">
        <v>441</v>
      </c>
      <c r="C383" t="s">
        <v>222</v>
      </c>
      <c r="D383">
        <v>2900</v>
      </c>
      <c r="E383" t="s">
        <v>21</v>
      </c>
      <c r="F383">
        <v>4.6669999999999998</v>
      </c>
      <c r="G383" t="s">
        <v>22</v>
      </c>
      <c r="O383">
        <f t="shared" si="5"/>
        <v>0</v>
      </c>
    </row>
    <row r="384" spans="1:15">
      <c r="A384">
        <v>382</v>
      </c>
      <c r="B384" t="s">
        <v>442</v>
      </c>
      <c r="C384" t="s">
        <v>222</v>
      </c>
      <c r="D384">
        <v>2900</v>
      </c>
      <c r="E384" t="s">
        <v>25</v>
      </c>
      <c r="F384">
        <v>9.6</v>
      </c>
      <c r="G384" t="s">
        <v>39</v>
      </c>
      <c r="O384">
        <f t="shared" si="5"/>
        <v>0</v>
      </c>
    </row>
    <row r="385" spans="1:15">
      <c r="A385">
        <v>383</v>
      </c>
      <c r="B385" t="s">
        <v>443</v>
      </c>
      <c r="C385" t="s">
        <v>33</v>
      </c>
      <c r="D385">
        <v>2900</v>
      </c>
      <c r="E385" t="s">
        <v>15</v>
      </c>
      <c r="F385">
        <v>8.4</v>
      </c>
      <c r="G385" t="s">
        <v>16</v>
      </c>
      <c r="H385">
        <v>6</v>
      </c>
      <c r="I385">
        <v>1.6</v>
      </c>
      <c r="J385">
        <v>5.45</v>
      </c>
      <c r="K385">
        <v>1.8</v>
      </c>
      <c r="L385">
        <v>6.66</v>
      </c>
      <c r="M385">
        <v>11.48</v>
      </c>
      <c r="N385">
        <v>6.9329999999999998</v>
      </c>
      <c r="O385">
        <f t="shared" si="5"/>
        <v>5.7032857142857143</v>
      </c>
    </row>
    <row r="386" spans="1:15">
      <c r="A386">
        <v>384</v>
      </c>
      <c r="B386" t="s">
        <v>444</v>
      </c>
      <c r="C386" t="s">
        <v>33</v>
      </c>
      <c r="D386">
        <v>2900</v>
      </c>
      <c r="E386" t="s">
        <v>44</v>
      </c>
      <c r="F386">
        <v>13.18</v>
      </c>
      <c r="G386" t="s">
        <v>45</v>
      </c>
      <c r="H386">
        <v>17</v>
      </c>
      <c r="I386">
        <v>14.4</v>
      </c>
      <c r="J386">
        <v>10.3</v>
      </c>
      <c r="K386">
        <v>14.2</v>
      </c>
      <c r="L386">
        <v>6.3</v>
      </c>
      <c r="M386">
        <v>5.51</v>
      </c>
      <c r="N386">
        <v>6.4390000000000001</v>
      </c>
      <c r="O386">
        <f t="shared" si="5"/>
        <v>10.592714285714285</v>
      </c>
    </row>
    <row r="387" spans="1:15">
      <c r="A387">
        <v>385</v>
      </c>
      <c r="B387" t="s">
        <v>445</v>
      </c>
      <c r="C387" t="s">
        <v>222</v>
      </c>
      <c r="D387">
        <v>2800</v>
      </c>
      <c r="E387" t="s">
        <v>18</v>
      </c>
      <c r="F387">
        <v>7.6669999999999998</v>
      </c>
      <c r="G387" t="s">
        <v>19</v>
      </c>
      <c r="O387">
        <f t="shared" ref="O387:O450" si="6">IFERROR(AVERAGEIF(H387:N387,"&gt;0"),0)</f>
        <v>0</v>
      </c>
    </row>
    <row r="388" spans="1:15">
      <c r="A388">
        <v>386</v>
      </c>
      <c r="B388" t="s">
        <v>446</v>
      </c>
      <c r="C388" t="s">
        <v>33</v>
      </c>
      <c r="D388">
        <v>2800</v>
      </c>
      <c r="E388" t="s">
        <v>106</v>
      </c>
      <c r="F388">
        <v>6.38</v>
      </c>
      <c r="G388" t="s">
        <v>125</v>
      </c>
      <c r="H388">
        <v>7.5</v>
      </c>
      <c r="I388">
        <v>7.2</v>
      </c>
      <c r="J388">
        <v>7.83</v>
      </c>
      <c r="K388">
        <v>7.6</v>
      </c>
      <c r="L388">
        <v>8.1</v>
      </c>
      <c r="M388">
        <v>10.26</v>
      </c>
      <c r="N388">
        <v>8.3330000000000002</v>
      </c>
      <c r="O388">
        <f t="shared" si="6"/>
        <v>8.1175714285714289</v>
      </c>
    </row>
    <row r="389" spans="1:15">
      <c r="A389">
        <v>387</v>
      </c>
      <c r="B389" t="s">
        <v>447</v>
      </c>
      <c r="C389" t="s">
        <v>222</v>
      </c>
      <c r="D389">
        <v>2700</v>
      </c>
      <c r="E389" t="s">
        <v>29</v>
      </c>
      <c r="F389">
        <v>5.3330000000000002</v>
      </c>
      <c r="G389" t="s">
        <v>76</v>
      </c>
      <c r="O389">
        <f t="shared" si="6"/>
        <v>0</v>
      </c>
    </row>
    <row r="390" spans="1:15">
      <c r="A390">
        <v>388</v>
      </c>
      <c r="B390" t="s">
        <v>448</v>
      </c>
      <c r="C390" t="s">
        <v>222</v>
      </c>
      <c r="D390">
        <v>2700</v>
      </c>
      <c r="E390" t="s">
        <v>21</v>
      </c>
      <c r="F390">
        <v>7.4</v>
      </c>
      <c r="G390" t="s">
        <v>88</v>
      </c>
      <c r="O390">
        <f t="shared" si="6"/>
        <v>0</v>
      </c>
    </row>
    <row r="391" spans="1:15">
      <c r="A391">
        <v>389</v>
      </c>
      <c r="B391" t="s">
        <v>449</v>
      </c>
      <c r="C391" t="s">
        <v>222</v>
      </c>
      <c r="D391">
        <v>2700</v>
      </c>
      <c r="E391" t="s">
        <v>65</v>
      </c>
      <c r="F391">
        <v>10.833</v>
      </c>
      <c r="G391" t="s">
        <v>74</v>
      </c>
      <c r="O391">
        <f t="shared" si="6"/>
        <v>0</v>
      </c>
    </row>
    <row r="392" spans="1:15">
      <c r="A392">
        <v>390</v>
      </c>
      <c r="B392" t="s">
        <v>450</v>
      </c>
      <c r="C392" t="s">
        <v>33</v>
      </c>
      <c r="D392">
        <v>2700</v>
      </c>
      <c r="E392" t="s">
        <v>29</v>
      </c>
      <c r="F392">
        <v>6.9669999999999996</v>
      </c>
      <c r="G392" t="s">
        <v>30</v>
      </c>
      <c r="H392">
        <v>8</v>
      </c>
      <c r="I392">
        <v>10.6</v>
      </c>
      <c r="J392">
        <v>7.29</v>
      </c>
      <c r="K392">
        <v>11.3</v>
      </c>
      <c r="L392">
        <v>5.82</v>
      </c>
      <c r="M392">
        <v>11.2</v>
      </c>
      <c r="N392">
        <v>8.7629999999999999</v>
      </c>
      <c r="O392">
        <f t="shared" si="6"/>
        <v>8.9961428571428552</v>
      </c>
    </row>
    <row r="393" spans="1:15">
      <c r="A393">
        <v>391</v>
      </c>
      <c r="B393" t="s">
        <v>451</v>
      </c>
      <c r="C393" t="s">
        <v>33</v>
      </c>
      <c r="D393">
        <v>2700</v>
      </c>
      <c r="E393" t="s">
        <v>49</v>
      </c>
      <c r="F393">
        <v>4.7750000000000004</v>
      </c>
      <c r="G393" t="s">
        <v>50</v>
      </c>
      <c r="H393">
        <v>6.5</v>
      </c>
      <c r="I393">
        <v>5.2</v>
      </c>
      <c r="J393">
        <v>7.33</v>
      </c>
      <c r="K393">
        <v>4.5999999999999996</v>
      </c>
      <c r="L393">
        <v>4.82</v>
      </c>
      <c r="M393">
        <v>7.5</v>
      </c>
      <c r="N393">
        <v>6.1059999999999999</v>
      </c>
      <c r="O393">
        <f t="shared" si="6"/>
        <v>6.0080000000000009</v>
      </c>
    </row>
    <row r="394" spans="1:15">
      <c r="A394">
        <v>392</v>
      </c>
      <c r="B394" t="s">
        <v>452</v>
      </c>
      <c r="C394" t="s">
        <v>33</v>
      </c>
      <c r="D394">
        <v>2700</v>
      </c>
      <c r="E394" t="s">
        <v>82</v>
      </c>
      <c r="F394">
        <v>4.3</v>
      </c>
      <c r="G394" t="s">
        <v>100</v>
      </c>
      <c r="I394">
        <v>8</v>
      </c>
      <c r="K394">
        <v>8</v>
      </c>
      <c r="L394">
        <v>1.1100000000000001</v>
      </c>
      <c r="M394">
        <v>0.19</v>
      </c>
      <c r="N394">
        <v>3.3090000000000002</v>
      </c>
      <c r="O394">
        <f t="shared" si="6"/>
        <v>4.1218000000000004</v>
      </c>
    </row>
    <row r="395" spans="1:15">
      <c r="A395">
        <v>393</v>
      </c>
      <c r="B395" t="s">
        <v>453</v>
      </c>
      <c r="C395" t="s">
        <v>222</v>
      </c>
      <c r="D395">
        <v>2600</v>
      </c>
      <c r="E395" t="s">
        <v>41</v>
      </c>
      <c r="F395">
        <v>7.1669999999999998</v>
      </c>
      <c r="G395" t="s">
        <v>42</v>
      </c>
      <c r="O395">
        <f t="shared" si="6"/>
        <v>0</v>
      </c>
    </row>
    <row r="396" spans="1:15">
      <c r="A396">
        <v>394</v>
      </c>
      <c r="B396" t="s">
        <v>454</v>
      </c>
      <c r="C396" t="s">
        <v>222</v>
      </c>
      <c r="D396">
        <v>2600</v>
      </c>
      <c r="E396" t="s">
        <v>15</v>
      </c>
      <c r="F396">
        <v>6.8</v>
      </c>
      <c r="G396" t="s">
        <v>110</v>
      </c>
      <c r="O396">
        <f t="shared" si="6"/>
        <v>0</v>
      </c>
    </row>
    <row r="397" spans="1:15">
      <c r="A397">
        <v>395</v>
      </c>
      <c r="B397" t="s">
        <v>455</v>
      </c>
      <c r="C397" t="s">
        <v>222</v>
      </c>
      <c r="D397">
        <v>2600</v>
      </c>
      <c r="E397" t="s">
        <v>29</v>
      </c>
      <c r="F397">
        <v>8.8330000000000002</v>
      </c>
      <c r="G397" t="s">
        <v>30</v>
      </c>
      <c r="O397">
        <f t="shared" si="6"/>
        <v>0</v>
      </c>
    </row>
    <row r="398" spans="1:15">
      <c r="A398">
        <v>396</v>
      </c>
      <c r="B398" t="s">
        <v>456</v>
      </c>
      <c r="C398" t="s">
        <v>222</v>
      </c>
      <c r="D398">
        <v>2600</v>
      </c>
      <c r="E398" t="s">
        <v>44</v>
      </c>
      <c r="F398">
        <v>4.3330000000000002</v>
      </c>
      <c r="G398" t="s">
        <v>45</v>
      </c>
      <c r="O398">
        <f t="shared" si="6"/>
        <v>0</v>
      </c>
    </row>
    <row r="399" spans="1:15">
      <c r="A399">
        <v>397</v>
      </c>
      <c r="B399" t="s">
        <v>457</v>
      </c>
      <c r="C399" t="s">
        <v>222</v>
      </c>
      <c r="D399">
        <v>2600</v>
      </c>
      <c r="E399" t="s">
        <v>79</v>
      </c>
      <c r="F399">
        <v>7</v>
      </c>
      <c r="G399" t="s">
        <v>80</v>
      </c>
      <c r="O399">
        <f t="shared" si="6"/>
        <v>0</v>
      </c>
    </row>
    <row r="400" spans="1:15">
      <c r="A400">
        <v>398</v>
      </c>
      <c r="B400" t="s">
        <v>458</v>
      </c>
      <c r="C400" t="s">
        <v>33</v>
      </c>
      <c r="D400">
        <v>2600</v>
      </c>
      <c r="E400" t="s">
        <v>53</v>
      </c>
      <c r="F400">
        <v>3.8</v>
      </c>
      <c r="G400" t="s">
        <v>86</v>
      </c>
      <c r="I400">
        <v>6.4</v>
      </c>
      <c r="J400">
        <v>4.72</v>
      </c>
      <c r="K400">
        <v>6.2</v>
      </c>
      <c r="M400">
        <v>1.4</v>
      </c>
      <c r="N400">
        <v>3.3290000000000002</v>
      </c>
      <c r="O400">
        <f t="shared" si="6"/>
        <v>4.4097999999999997</v>
      </c>
    </row>
    <row r="401" spans="1:15">
      <c r="A401">
        <v>399</v>
      </c>
      <c r="B401" t="s">
        <v>459</v>
      </c>
      <c r="C401" t="s">
        <v>222</v>
      </c>
      <c r="D401">
        <v>2500</v>
      </c>
      <c r="E401" t="s">
        <v>18</v>
      </c>
      <c r="F401">
        <v>5</v>
      </c>
      <c r="G401" t="s">
        <v>35</v>
      </c>
      <c r="O401">
        <f t="shared" si="6"/>
        <v>0</v>
      </c>
    </row>
    <row r="402" spans="1:15">
      <c r="A402">
        <v>400</v>
      </c>
      <c r="B402" t="s">
        <v>460</v>
      </c>
      <c r="C402" t="s">
        <v>222</v>
      </c>
      <c r="D402">
        <v>2500</v>
      </c>
      <c r="E402" t="s">
        <v>79</v>
      </c>
      <c r="F402">
        <v>8.1669999999999998</v>
      </c>
      <c r="G402" t="s">
        <v>96</v>
      </c>
      <c r="O402">
        <f t="shared" si="6"/>
        <v>0</v>
      </c>
    </row>
    <row r="403" spans="1:15">
      <c r="A403">
        <v>401</v>
      </c>
      <c r="B403" t="s">
        <v>461</v>
      </c>
      <c r="C403" t="s">
        <v>33</v>
      </c>
      <c r="D403">
        <v>2500</v>
      </c>
      <c r="E403" t="s">
        <v>53</v>
      </c>
      <c r="F403">
        <v>0</v>
      </c>
      <c r="G403" t="s">
        <v>54</v>
      </c>
      <c r="O403">
        <f t="shared" si="6"/>
        <v>0</v>
      </c>
    </row>
    <row r="404" spans="1:15">
      <c r="A404">
        <v>402</v>
      </c>
      <c r="B404" t="s">
        <v>462</v>
      </c>
      <c r="C404" t="s">
        <v>33</v>
      </c>
      <c r="D404">
        <v>2500</v>
      </c>
      <c r="E404" t="s">
        <v>15</v>
      </c>
      <c r="F404">
        <v>1.66</v>
      </c>
      <c r="G404" t="s">
        <v>110</v>
      </c>
      <c r="M404">
        <v>0.24</v>
      </c>
      <c r="N404">
        <v>2.8820000000000001</v>
      </c>
      <c r="O404">
        <f t="shared" si="6"/>
        <v>1.5609999999999999</v>
      </c>
    </row>
    <row r="405" spans="1:15">
      <c r="A405">
        <v>403</v>
      </c>
      <c r="B405" t="s">
        <v>463</v>
      </c>
      <c r="C405" t="s">
        <v>33</v>
      </c>
      <c r="D405">
        <v>2500</v>
      </c>
      <c r="E405" t="s">
        <v>82</v>
      </c>
      <c r="F405">
        <v>1.8</v>
      </c>
      <c r="G405" t="s">
        <v>83</v>
      </c>
      <c r="H405">
        <v>2</v>
      </c>
      <c r="I405">
        <v>6.2</v>
      </c>
      <c r="J405">
        <v>2.62</v>
      </c>
      <c r="K405">
        <v>6.1</v>
      </c>
      <c r="L405">
        <v>2.5499999999999998</v>
      </c>
      <c r="M405">
        <v>4.6100000000000003</v>
      </c>
      <c r="N405">
        <v>2.7570000000000001</v>
      </c>
      <c r="O405">
        <f t="shared" si="6"/>
        <v>3.8338571428571435</v>
      </c>
    </row>
    <row r="406" spans="1:15">
      <c r="A406">
        <v>404</v>
      </c>
      <c r="B406" t="s">
        <v>464</v>
      </c>
      <c r="C406" t="s">
        <v>33</v>
      </c>
      <c r="D406">
        <v>2500</v>
      </c>
      <c r="E406" t="s">
        <v>25</v>
      </c>
      <c r="F406">
        <v>4.5599999999999996</v>
      </c>
      <c r="G406" t="s">
        <v>26</v>
      </c>
      <c r="H406">
        <v>2</v>
      </c>
      <c r="I406">
        <v>7.2</v>
      </c>
      <c r="J406">
        <v>4.3</v>
      </c>
      <c r="K406">
        <v>6.6</v>
      </c>
      <c r="L406">
        <v>5.53</v>
      </c>
      <c r="M406">
        <v>3.51</v>
      </c>
      <c r="N406">
        <v>4.4320000000000004</v>
      </c>
      <c r="O406">
        <f t="shared" si="6"/>
        <v>4.7960000000000003</v>
      </c>
    </row>
    <row r="407" spans="1:15">
      <c r="A407">
        <v>405</v>
      </c>
      <c r="B407" t="s">
        <v>465</v>
      </c>
      <c r="C407" t="s">
        <v>33</v>
      </c>
      <c r="D407">
        <v>2500</v>
      </c>
      <c r="E407" t="s">
        <v>29</v>
      </c>
      <c r="F407">
        <v>0</v>
      </c>
      <c r="G407" t="s">
        <v>30</v>
      </c>
      <c r="N407">
        <v>2.15</v>
      </c>
      <c r="O407">
        <f t="shared" si="6"/>
        <v>2.15</v>
      </c>
    </row>
    <row r="408" spans="1:15">
      <c r="A408">
        <v>406</v>
      </c>
      <c r="B408" t="s">
        <v>466</v>
      </c>
      <c r="C408" t="s">
        <v>33</v>
      </c>
      <c r="D408">
        <v>2500</v>
      </c>
      <c r="E408" t="s">
        <v>15</v>
      </c>
      <c r="F408">
        <v>5.58</v>
      </c>
      <c r="G408" t="s">
        <v>110</v>
      </c>
      <c r="I408">
        <v>4.5999999999999996</v>
      </c>
      <c r="J408">
        <v>4.5999999999999996</v>
      </c>
      <c r="K408">
        <v>4.3</v>
      </c>
      <c r="L408">
        <v>4.21</v>
      </c>
      <c r="M408">
        <v>4.03</v>
      </c>
      <c r="N408">
        <v>4.8680000000000003</v>
      </c>
      <c r="O408">
        <f t="shared" si="6"/>
        <v>4.4346666666666676</v>
      </c>
    </row>
    <row r="409" spans="1:15">
      <c r="A409">
        <v>407</v>
      </c>
      <c r="B409" t="s">
        <v>467</v>
      </c>
      <c r="C409" t="s">
        <v>33</v>
      </c>
      <c r="D409">
        <v>2500</v>
      </c>
      <c r="E409" t="s">
        <v>65</v>
      </c>
      <c r="F409">
        <v>3.8330000000000002</v>
      </c>
      <c r="G409" t="s">
        <v>74</v>
      </c>
      <c r="H409">
        <v>2</v>
      </c>
      <c r="J409">
        <v>5.15</v>
      </c>
      <c r="M409">
        <v>3.54</v>
      </c>
      <c r="N409">
        <v>3.7490000000000001</v>
      </c>
      <c r="O409">
        <f t="shared" si="6"/>
        <v>3.6097500000000005</v>
      </c>
    </row>
    <row r="410" spans="1:15">
      <c r="A410">
        <v>408</v>
      </c>
      <c r="B410" t="s">
        <v>468</v>
      </c>
      <c r="C410" t="s">
        <v>33</v>
      </c>
      <c r="D410">
        <v>2500</v>
      </c>
      <c r="E410" t="s">
        <v>41</v>
      </c>
      <c r="F410">
        <v>2.95</v>
      </c>
      <c r="G410" t="s">
        <v>42</v>
      </c>
      <c r="J410">
        <v>3.77</v>
      </c>
      <c r="O410">
        <f t="shared" si="6"/>
        <v>3.77</v>
      </c>
    </row>
    <row r="411" spans="1:15">
      <c r="A411">
        <v>409</v>
      </c>
      <c r="B411" t="s">
        <v>469</v>
      </c>
      <c r="C411" t="s">
        <v>33</v>
      </c>
      <c r="D411">
        <v>2500</v>
      </c>
      <c r="E411" t="s">
        <v>25</v>
      </c>
      <c r="F411">
        <v>0</v>
      </c>
      <c r="G411" t="s">
        <v>39</v>
      </c>
      <c r="J411">
        <v>4.1500000000000004</v>
      </c>
      <c r="L411">
        <v>1.07</v>
      </c>
      <c r="O411">
        <f t="shared" si="6"/>
        <v>2.6100000000000003</v>
      </c>
    </row>
    <row r="412" spans="1:15">
      <c r="A412">
        <v>410</v>
      </c>
      <c r="B412" t="s">
        <v>470</v>
      </c>
      <c r="C412" t="s">
        <v>33</v>
      </c>
      <c r="D412">
        <v>2500</v>
      </c>
      <c r="E412" t="s">
        <v>79</v>
      </c>
      <c r="F412">
        <v>2.4</v>
      </c>
      <c r="G412" t="s">
        <v>80</v>
      </c>
      <c r="H412">
        <v>4</v>
      </c>
      <c r="I412">
        <v>2.6</v>
      </c>
      <c r="J412">
        <v>4.2699999999999996</v>
      </c>
      <c r="K412">
        <v>3.3</v>
      </c>
      <c r="L412">
        <v>5.29</v>
      </c>
      <c r="M412">
        <v>7.63</v>
      </c>
      <c r="N412">
        <v>5.5279999999999996</v>
      </c>
      <c r="O412">
        <f t="shared" si="6"/>
        <v>4.6597142857142853</v>
      </c>
    </row>
    <row r="413" spans="1:15">
      <c r="A413">
        <v>411</v>
      </c>
      <c r="B413" t="s">
        <v>471</v>
      </c>
      <c r="C413" t="s">
        <v>33</v>
      </c>
      <c r="D413">
        <v>2500</v>
      </c>
      <c r="E413" t="s">
        <v>53</v>
      </c>
      <c r="F413">
        <v>5.9329999999999998</v>
      </c>
      <c r="G413" t="s">
        <v>54</v>
      </c>
      <c r="O413">
        <f t="shared" si="6"/>
        <v>0</v>
      </c>
    </row>
    <row r="414" spans="1:15">
      <c r="A414">
        <v>412</v>
      </c>
      <c r="B414" t="s">
        <v>472</v>
      </c>
      <c r="C414" t="s">
        <v>33</v>
      </c>
      <c r="D414">
        <v>2500</v>
      </c>
      <c r="E414" t="s">
        <v>15</v>
      </c>
      <c r="F414">
        <v>0</v>
      </c>
      <c r="G414" t="s">
        <v>16</v>
      </c>
      <c r="N414">
        <v>2.6040000000000001</v>
      </c>
      <c r="O414">
        <f t="shared" si="6"/>
        <v>2.6040000000000001</v>
      </c>
    </row>
    <row r="415" spans="1:15">
      <c r="A415">
        <v>413</v>
      </c>
      <c r="B415" t="s">
        <v>239</v>
      </c>
      <c r="C415" t="s">
        <v>33</v>
      </c>
      <c r="D415">
        <v>2500</v>
      </c>
      <c r="E415" t="s">
        <v>44</v>
      </c>
      <c r="F415">
        <v>3.3000000000000002E-2</v>
      </c>
      <c r="G415" t="s">
        <v>45</v>
      </c>
      <c r="H415">
        <v>5.5</v>
      </c>
      <c r="I415">
        <v>7</v>
      </c>
      <c r="J415">
        <v>7.15</v>
      </c>
      <c r="K415">
        <v>7.2</v>
      </c>
      <c r="L415">
        <v>7.1</v>
      </c>
      <c r="M415">
        <v>5.63</v>
      </c>
      <c r="N415">
        <v>7.5830000000000002</v>
      </c>
      <c r="O415">
        <f t="shared" si="6"/>
        <v>6.7375714285714281</v>
      </c>
    </row>
    <row r="416" spans="1:15">
      <c r="A416">
        <v>414</v>
      </c>
      <c r="B416" t="s">
        <v>473</v>
      </c>
      <c r="C416" t="s">
        <v>33</v>
      </c>
      <c r="D416">
        <v>2500</v>
      </c>
      <c r="E416" t="s">
        <v>82</v>
      </c>
      <c r="F416">
        <v>3.4</v>
      </c>
      <c r="G416" t="s">
        <v>83</v>
      </c>
      <c r="I416">
        <v>3.8</v>
      </c>
      <c r="K416">
        <v>3.9</v>
      </c>
      <c r="M416">
        <v>0.76</v>
      </c>
      <c r="O416">
        <f t="shared" si="6"/>
        <v>2.82</v>
      </c>
    </row>
    <row r="417" spans="1:15">
      <c r="A417">
        <v>415</v>
      </c>
      <c r="B417" t="s">
        <v>474</v>
      </c>
      <c r="C417" t="s">
        <v>33</v>
      </c>
      <c r="D417">
        <v>2500</v>
      </c>
      <c r="E417" t="s">
        <v>65</v>
      </c>
      <c r="F417">
        <v>3.86</v>
      </c>
      <c r="G417" t="s">
        <v>66</v>
      </c>
      <c r="H417">
        <v>2</v>
      </c>
      <c r="I417">
        <v>3.6</v>
      </c>
      <c r="J417">
        <v>4.01</v>
      </c>
      <c r="K417">
        <v>3.8</v>
      </c>
      <c r="L417">
        <v>4.1500000000000004</v>
      </c>
      <c r="M417">
        <v>3.92</v>
      </c>
      <c r="N417">
        <v>2.9220000000000002</v>
      </c>
      <c r="O417">
        <f t="shared" si="6"/>
        <v>3.4860000000000007</v>
      </c>
    </row>
    <row r="418" spans="1:15">
      <c r="A418">
        <v>416</v>
      </c>
      <c r="B418" t="s">
        <v>475</v>
      </c>
      <c r="C418" t="s">
        <v>33</v>
      </c>
      <c r="D418">
        <v>2500</v>
      </c>
      <c r="E418" t="s">
        <v>15</v>
      </c>
      <c r="F418">
        <v>8.1999999999999993</v>
      </c>
      <c r="G418" t="s">
        <v>110</v>
      </c>
      <c r="O418">
        <f t="shared" si="6"/>
        <v>0</v>
      </c>
    </row>
    <row r="419" spans="1:15">
      <c r="A419">
        <v>417</v>
      </c>
      <c r="B419" t="s">
        <v>476</v>
      </c>
      <c r="C419" t="s">
        <v>33</v>
      </c>
      <c r="D419">
        <v>2500</v>
      </c>
      <c r="E419" t="s">
        <v>21</v>
      </c>
      <c r="F419">
        <v>2.1669999999999998</v>
      </c>
      <c r="G419" t="s">
        <v>22</v>
      </c>
      <c r="H419">
        <v>4</v>
      </c>
      <c r="I419">
        <v>5.4</v>
      </c>
      <c r="J419">
        <v>5.12</v>
      </c>
      <c r="K419">
        <v>5.7</v>
      </c>
      <c r="L419">
        <v>3.75</v>
      </c>
      <c r="M419">
        <v>3.03</v>
      </c>
      <c r="N419">
        <v>4.3079999999999998</v>
      </c>
      <c r="O419">
        <f t="shared" si="6"/>
        <v>4.4725714285714284</v>
      </c>
    </row>
    <row r="420" spans="1:15">
      <c r="A420">
        <v>418</v>
      </c>
      <c r="B420" t="s">
        <v>477</v>
      </c>
      <c r="C420" t="s">
        <v>33</v>
      </c>
      <c r="D420">
        <v>2500</v>
      </c>
      <c r="E420" t="s">
        <v>79</v>
      </c>
      <c r="F420">
        <v>0</v>
      </c>
      <c r="G420" t="s">
        <v>80</v>
      </c>
      <c r="O420">
        <f t="shared" si="6"/>
        <v>0</v>
      </c>
    </row>
    <row r="421" spans="1:15">
      <c r="A421">
        <v>419</v>
      </c>
      <c r="B421" t="s">
        <v>478</v>
      </c>
      <c r="C421" t="s">
        <v>33</v>
      </c>
      <c r="D421">
        <v>2500</v>
      </c>
      <c r="E421" t="s">
        <v>65</v>
      </c>
      <c r="F421">
        <v>0</v>
      </c>
      <c r="G421" t="s">
        <v>66</v>
      </c>
      <c r="O421">
        <f t="shared" si="6"/>
        <v>0</v>
      </c>
    </row>
    <row r="422" spans="1:15">
      <c r="A422">
        <v>420</v>
      </c>
      <c r="B422" t="s">
        <v>479</v>
      </c>
      <c r="C422" t="s">
        <v>33</v>
      </c>
      <c r="D422">
        <v>2500</v>
      </c>
      <c r="E422" t="s">
        <v>79</v>
      </c>
      <c r="F422">
        <v>0</v>
      </c>
      <c r="G422" t="s">
        <v>96</v>
      </c>
      <c r="M422">
        <v>0.01</v>
      </c>
      <c r="O422">
        <f t="shared" si="6"/>
        <v>0.01</v>
      </c>
    </row>
    <row r="423" spans="1:15">
      <c r="A423">
        <v>421</v>
      </c>
      <c r="B423" t="s">
        <v>480</v>
      </c>
      <c r="C423" t="s">
        <v>33</v>
      </c>
      <c r="D423">
        <v>2500</v>
      </c>
      <c r="E423" t="s">
        <v>106</v>
      </c>
      <c r="F423">
        <v>0.66700000000000004</v>
      </c>
      <c r="G423" t="s">
        <v>107</v>
      </c>
      <c r="J423">
        <v>4.68</v>
      </c>
      <c r="M423">
        <v>0.68</v>
      </c>
      <c r="O423">
        <f t="shared" si="6"/>
        <v>2.6799999999999997</v>
      </c>
    </row>
    <row r="424" spans="1:15">
      <c r="A424">
        <v>422</v>
      </c>
      <c r="B424" t="s">
        <v>481</v>
      </c>
      <c r="C424" t="s">
        <v>33</v>
      </c>
      <c r="D424">
        <v>2500</v>
      </c>
      <c r="E424" t="s">
        <v>44</v>
      </c>
      <c r="F424">
        <v>2.4329999999999998</v>
      </c>
      <c r="G424" t="s">
        <v>45</v>
      </c>
      <c r="M424">
        <v>0.01</v>
      </c>
      <c r="O424">
        <f t="shared" si="6"/>
        <v>0.01</v>
      </c>
    </row>
    <row r="425" spans="1:15">
      <c r="A425">
        <v>423</v>
      </c>
      <c r="B425" t="s">
        <v>482</v>
      </c>
      <c r="C425" t="s">
        <v>33</v>
      </c>
      <c r="D425">
        <v>2500</v>
      </c>
      <c r="E425" t="s">
        <v>106</v>
      </c>
      <c r="F425">
        <v>0.26700000000000002</v>
      </c>
      <c r="G425" t="s">
        <v>107</v>
      </c>
      <c r="J425">
        <v>4.68</v>
      </c>
      <c r="N425">
        <v>1.37</v>
      </c>
      <c r="O425">
        <f t="shared" si="6"/>
        <v>3.0249999999999999</v>
      </c>
    </row>
    <row r="426" spans="1:15">
      <c r="A426">
        <v>424</v>
      </c>
      <c r="B426" t="s">
        <v>483</v>
      </c>
      <c r="C426" t="s">
        <v>33</v>
      </c>
      <c r="D426">
        <v>2500</v>
      </c>
      <c r="E426" t="s">
        <v>59</v>
      </c>
      <c r="F426">
        <v>0</v>
      </c>
      <c r="G426" t="s">
        <v>151</v>
      </c>
      <c r="O426">
        <f t="shared" si="6"/>
        <v>0</v>
      </c>
    </row>
    <row r="427" spans="1:15">
      <c r="A427">
        <v>425</v>
      </c>
      <c r="B427" t="s">
        <v>484</v>
      </c>
      <c r="C427" t="s">
        <v>33</v>
      </c>
      <c r="D427">
        <v>2500</v>
      </c>
      <c r="E427" t="s">
        <v>82</v>
      </c>
      <c r="F427">
        <v>0.2</v>
      </c>
      <c r="G427" t="s">
        <v>100</v>
      </c>
      <c r="O427">
        <f t="shared" si="6"/>
        <v>0</v>
      </c>
    </row>
    <row r="428" spans="1:15">
      <c r="A428">
        <v>426</v>
      </c>
      <c r="B428" t="s">
        <v>485</v>
      </c>
      <c r="C428" t="s">
        <v>33</v>
      </c>
      <c r="D428">
        <v>2500</v>
      </c>
      <c r="E428" t="s">
        <v>106</v>
      </c>
      <c r="F428">
        <v>4.3</v>
      </c>
      <c r="G428" t="s">
        <v>125</v>
      </c>
      <c r="H428">
        <v>2</v>
      </c>
      <c r="I428">
        <v>2.6</v>
      </c>
      <c r="K428">
        <v>3.3</v>
      </c>
      <c r="N428">
        <v>4.2240000000000002</v>
      </c>
      <c r="O428">
        <f t="shared" si="6"/>
        <v>3.0309999999999997</v>
      </c>
    </row>
    <row r="429" spans="1:15">
      <c r="A429">
        <v>427</v>
      </c>
      <c r="B429" t="s">
        <v>486</v>
      </c>
      <c r="C429" t="s">
        <v>33</v>
      </c>
      <c r="D429">
        <v>2500</v>
      </c>
      <c r="E429" t="s">
        <v>53</v>
      </c>
      <c r="F429">
        <v>1.6830000000000001</v>
      </c>
      <c r="G429" t="s">
        <v>54</v>
      </c>
      <c r="H429">
        <v>4</v>
      </c>
      <c r="I429">
        <v>4</v>
      </c>
      <c r="J429">
        <v>4.41</v>
      </c>
      <c r="K429">
        <v>4</v>
      </c>
      <c r="L429">
        <v>4.83</v>
      </c>
      <c r="M429">
        <v>5.52</v>
      </c>
      <c r="N429">
        <v>1.851</v>
      </c>
      <c r="O429">
        <f t="shared" si="6"/>
        <v>4.0872857142857146</v>
      </c>
    </row>
    <row r="430" spans="1:15">
      <c r="A430">
        <v>428</v>
      </c>
      <c r="B430" t="s">
        <v>487</v>
      </c>
      <c r="C430" t="s">
        <v>33</v>
      </c>
      <c r="D430">
        <v>2500</v>
      </c>
      <c r="E430" t="s">
        <v>25</v>
      </c>
      <c r="F430">
        <v>0.75</v>
      </c>
      <c r="G430" t="s">
        <v>39</v>
      </c>
      <c r="H430">
        <v>1.5</v>
      </c>
      <c r="I430">
        <v>4.2</v>
      </c>
      <c r="K430">
        <v>4.0999999999999996</v>
      </c>
      <c r="L430">
        <v>2.77</v>
      </c>
      <c r="M430">
        <v>5.38</v>
      </c>
      <c r="N430">
        <v>3.012</v>
      </c>
      <c r="O430">
        <f t="shared" si="6"/>
        <v>3.4936666666666665</v>
      </c>
    </row>
    <row r="431" spans="1:15">
      <c r="A431">
        <v>429</v>
      </c>
      <c r="B431" t="s">
        <v>488</v>
      </c>
      <c r="C431" t="s">
        <v>33</v>
      </c>
      <c r="D431">
        <v>2500</v>
      </c>
      <c r="E431" t="s">
        <v>49</v>
      </c>
      <c r="F431">
        <v>0.35</v>
      </c>
      <c r="G431" t="s">
        <v>57</v>
      </c>
      <c r="N431">
        <v>1.5349999999999999</v>
      </c>
      <c r="O431">
        <f t="shared" si="6"/>
        <v>1.5349999999999999</v>
      </c>
    </row>
    <row r="432" spans="1:15">
      <c r="A432">
        <v>430</v>
      </c>
      <c r="B432" t="s">
        <v>489</v>
      </c>
      <c r="C432" t="s">
        <v>33</v>
      </c>
      <c r="D432">
        <v>2500</v>
      </c>
      <c r="E432" t="s">
        <v>44</v>
      </c>
      <c r="F432">
        <v>1.36</v>
      </c>
      <c r="G432" t="s">
        <v>72</v>
      </c>
      <c r="J432">
        <v>3.27</v>
      </c>
      <c r="M432">
        <v>0.8</v>
      </c>
      <c r="O432">
        <f t="shared" si="6"/>
        <v>2.0350000000000001</v>
      </c>
    </row>
    <row r="433" spans="1:15">
      <c r="A433">
        <v>431</v>
      </c>
      <c r="B433" t="s">
        <v>490</v>
      </c>
      <c r="C433" t="s">
        <v>33</v>
      </c>
      <c r="D433">
        <v>2500</v>
      </c>
      <c r="E433" t="s">
        <v>79</v>
      </c>
      <c r="F433">
        <v>0</v>
      </c>
      <c r="G433" t="s">
        <v>80</v>
      </c>
      <c r="J433">
        <v>2.13</v>
      </c>
      <c r="M433">
        <v>0.86</v>
      </c>
      <c r="O433">
        <f t="shared" si="6"/>
        <v>1.4949999999999999</v>
      </c>
    </row>
    <row r="434" spans="1:15">
      <c r="A434">
        <v>432</v>
      </c>
      <c r="B434" t="s">
        <v>491</v>
      </c>
      <c r="C434" t="s">
        <v>33</v>
      </c>
      <c r="D434">
        <v>2500</v>
      </c>
      <c r="E434" t="s">
        <v>41</v>
      </c>
      <c r="F434">
        <v>0.68</v>
      </c>
      <c r="G434" t="s">
        <v>47</v>
      </c>
      <c r="J434">
        <v>3.76</v>
      </c>
      <c r="L434">
        <v>1.5</v>
      </c>
      <c r="M434">
        <v>3.55</v>
      </c>
      <c r="N434">
        <v>2.093</v>
      </c>
      <c r="O434">
        <f t="shared" si="6"/>
        <v>2.7257499999999997</v>
      </c>
    </row>
    <row r="435" spans="1:15">
      <c r="A435">
        <v>433</v>
      </c>
      <c r="B435" t="s">
        <v>492</v>
      </c>
      <c r="C435" t="s">
        <v>33</v>
      </c>
      <c r="D435">
        <v>2500</v>
      </c>
      <c r="E435" t="s">
        <v>59</v>
      </c>
      <c r="F435">
        <v>5.5170000000000003</v>
      </c>
      <c r="G435" t="s">
        <v>151</v>
      </c>
      <c r="H435">
        <v>4</v>
      </c>
      <c r="I435">
        <v>2.4</v>
      </c>
      <c r="J435">
        <v>4.5</v>
      </c>
      <c r="K435">
        <v>3.2</v>
      </c>
      <c r="L435">
        <v>3.58</v>
      </c>
      <c r="M435">
        <v>3.36</v>
      </c>
      <c r="O435">
        <f t="shared" si="6"/>
        <v>3.5066666666666664</v>
      </c>
    </row>
    <row r="436" spans="1:15">
      <c r="A436">
        <v>434</v>
      </c>
      <c r="B436" t="s">
        <v>493</v>
      </c>
      <c r="C436" t="s">
        <v>33</v>
      </c>
      <c r="D436">
        <v>2500</v>
      </c>
      <c r="E436" t="s">
        <v>18</v>
      </c>
      <c r="F436">
        <v>0.56699999999999995</v>
      </c>
      <c r="G436" t="s">
        <v>35</v>
      </c>
      <c r="O436">
        <f t="shared" si="6"/>
        <v>0</v>
      </c>
    </row>
    <row r="437" spans="1:15">
      <c r="A437">
        <v>435</v>
      </c>
      <c r="B437" t="s">
        <v>494</v>
      </c>
      <c r="C437" t="s">
        <v>33</v>
      </c>
      <c r="D437">
        <v>2500</v>
      </c>
      <c r="E437" t="s">
        <v>21</v>
      </c>
      <c r="F437">
        <v>5.4249999999999998</v>
      </c>
      <c r="G437" t="s">
        <v>88</v>
      </c>
      <c r="I437">
        <v>1.2</v>
      </c>
      <c r="J437">
        <v>6.11</v>
      </c>
      <c r="K437">
        <v>1.6</v>
      </c>
      <c r="N437">
        <v>1.8720000000000001</v>
      </c>
      <c r="O437">
        <f t="shared" si="6"/>
        <v>2.6955</v>
      </c>
    </row>
    <row r="438" spans="1:15">
      <c r="A438">
        <v>436</v>
      </c>
      <c r="B438" t="s">
        <v>495</v>
      </c>
      <c r="C438" t="s">
        <v>33</v>
      </c>
      <c r="D438">
        <v>2500</v>
      </c>
      <c r="E438" t="s">
        <v>44</v>
      </c>
      <c r="F438">
        <v>3.08</v>
      </c>
      <c r="G438" t="s">
        <v>72</v>
      </c>
      <c r="H438">
        <v>4</v>
      </c>
      <c r="I438">
        <v>5.8</v>
      </c>
      <c r="J438">
        <v>4.21</v>
      </c>
      <c r="K438">
        <v>5.9</v>
      </c>
      <c r="L438">
        <v>4.4400000000000004</v>
      </c>
      <c r="M438">
        <v>5.0599999999999996</v>
      </c>
      <c r="N438">
        <v>4.673</v>
      </c>
      <c r="O438">
        <f t="shared" si="6"/>
        <v>4.8690000000000007</v>
      </c>
    </row>
    <row r="439" spans="1:15">
      <c r="A439">
        <v>437</v>
      </c>
      <c r="B439" t="s">
        <v>496</v>
      </c>
      <c r="C439" t="s">
        <v>33</v>
      </c>
      <c r="D439">
        <v>2500</v>
      </c>
      <c r="E439" t="s">
        <v>106</v>
      </c>
      <c r="F439">
        <v>0.28000000000000003</v>
      </c>
      <c r="G439" t="s">
        <v>125</v>
      </c>
      <c r="L439">
        <v>3.37</v>
      </c>
      <c r="M439">
        <v>0.63</v>
      </c>
      <c r="O439">
        <f t="shared" si="6"/>
        <v>2</v>
      </c>
    </row>
    <row r="440" spans="1:15">
      <c r="A440">
        <v>438</v>
      </c>
      <c r="B440" t="s">
        <v>497</v>
      </c>
      <c r="C440" t="s">
        <v>33</v>
      </c>
      <c r="D440">
        <v>2500</v>
      </c>
      <c r="E440" t="s">
        <v>15</v>
      </c>
      <c r="F440">
        <v>0</v>
      </c>
      <c r="G440" t="s">
        <v>110</v>
      </c>
      <c r="O440">
        <f t="shared" si="6"/>
        <v>0</v>
      </c>
    </row>
    <row r="441" spans="1:15">
      <c r="A441">
        <v>439</v>
      </c>
      <c r="B441" t="s">
        <v>498</v>
      </c>
      <c r="C441" t="s">
        <v>33</v>
      </c>
      <c r="D441">
        <v>2500</v>
      </c>
      <c r="E441" t="s">
        <v>41</v>
      </c>
      <c r="F441">
        <v>0</v>
      </c>
      <c r="G441" t="s">
        <v>47</v>
      </c>
      <c r="O441">
        <f t="shared" si="6"/>
        <v>0</v>
      </c>
    </row>
    <row r="442" spans="1:15">
      <c r="A442">
        <v>440</v>
      </c>
      <c r="B442" t="s">
        <v>499</v>
      </c>
      <c r="C442" t="s">
        <v>33</v>
      </c>
      <c r="D442">
        <v>2500</v>
      </c>
      <c r="E442" t="s">
        <v>41</v>
      </c>
      <c r="F442">
        <v>3.7</v>
      </c>
      <c r="G442" t="s">
        <v>42</v>
      </c>
      <c r="H442">
        <v>2</v>
      </c>
      <c r="M442">
        <v>2.2999999999999998</v>
      </c>
      <c r="O442">
        <f t="shared" si="6"/>
        <v>2.15</v>
      </c>
    </row>
    <row r="443" spans="1:15">
      <c r="A443">
        <v>441</v>
      </c>
      <c r="B443" t="s">
        <v>500</v>
      </c>
      <c r="C443" t="s">
        <v>33</v>
      </c>
      <c r="D443">
        <v>2500</v>
      </c>
      <c r="E443" t="s">
        <v>25</v>
      </c>
      <c r="F443">
        <v>0.5</v>
      </c>
      <c r="G443" t="s">
        <v>26</v>
      </c>
      <c r="O443">
        <f t="shared" si="6"/>
        <v>0</v>
      </c>
    </row>
    <row r="444" spans="1:15">
      <c r="A444">
        <v>442</v>
      </c>
      <c r="B444" t="s">
        <v>501</v>
      </c>
      <c r="C444" t="s">
        <v>33</v>
      </c>
      <c r="D444">
        <v>2500</v>
      </c>
      <c r="E444" t="s">
        <v>59</v>
      </c>
      <c r="F444">
        <v>3.08</v>
      </c>
      <c r="G444" t="s">
        <v>60</v>
      </c>
      <c r="H444">
        <v>4</v>
      </c>
      <c r="I444">
        <v>2.8</v>
      </c>
      <c r="J444">
        <v>4.45</v>
      </c>
      <c r="K444">
        <v>2.4</v>
      </c>
      <c r="L444">
        <v>3.41</v>
      </c>
      <c r="M444">
        <v>3.65</v>
      </c>
      <c r="N444">
        <v>3.61</v>
      </c>
      <c r="O444">
        <f t="shared" si="6"/>
        <v>3.4742857142857142</v>
      </c>
    </row>
    <row r="445" spans="1:15">
      <c r="A445">
        <v>443</v>
      </c>
      <c r="B445" t="s">
        <v>502</v>
      </c>
      <c r="C445" t="s">
        <v>33</v>
      </c>
      <c r="D445">
        <v>2500</v>
      </c>
      <c r="E445" t="s">
        <v>49</v>
      </c>
      <c r="F445">
        <v>3.1829999999999998</v>
      </c>
      <c r="G445" t="s">
        <v>57</v>
      </c>
      <c r="H445">
        <v>2</v>
      </c>
      <c r="I445">
        <v>4.2</v>
      </c>
      <c r="J445">
        <v>5.83</v>
      </c>
      <c r="K445">
        <v>4.0999999999999996</v>
      </c>
      <c r="L445">
        <v>4.32</v>
      </c>
      <c r="M445">
        <v>3.47</v>
      </c>
      <c r="N445">
        <v>3.2829999999999999</v>
      </c>
      <c r="O445">
        <f t="shared" si="6"/>
        <v>3.8861428571428576</v>
      </c>
    </row>
    <row r="446" spans="1:15">
      <c r="A446">
        <v>444</v>
      </c>
      <c r="B446" t="s">
        <v>503</v>
      </c>
      <c r="C446" t="s">
        <v>33</v>
      </c>
      <c r="D446">
        <v>2500</v>
      </c>
      <c r="E446" t="s">
        <v>29</v>
      </c>
      <c r="F446">
        <v>0</v>
      </c>
      <c r="G446" t="s">
        <v>76</v>
      </c>
      <c r="O446">
        <f t="shared" si="6"/>
        <v>0</v>
      </c>
    </row>
    <row r="447" spans="1:15">
      <c r="A447">
        <v>445</v>
      </c>
      <c r="B447" t="s">
        <v>504</v>
      </c>
      <c r="C447" t="s">
        <v>33</v>
      </c>
      <c r="D447">
        <v>2500</v>
      </c>
      <c r="E447" t="s">
        <v>49</v>
      </c>
      <c r="F447">
        <v>1.65</v>
      </c>
      <c r="G447" t="s">
        <v>50</v>
      </c>
      <c r="L447">
        <v>1.68</v>
      </c>
      <c r="M447">
        <v>0.18</v>
      </c>
      <c r="O447">
        <f t="shared" si="6"/>
        <v>0.92999999999999994</v>
      </c>
    </row>
    <row r="448" spans="1:15">
      <c r="A448">
        <v>446</v>
      </c>
      <c r="B448" t="s">
        <v>505</v>
      </c>
      <c r="C448" t="s">
        <v>33</v>
      </c>
      <c r="D448">
        <v>2500</v>
      </c>
      <c r="E448" t="s">
        <v>59</v>
      </c>
      <c r="F448">
        <v>1.62</v>
      </c>
      <c r="G448" t="s">
        <v>151</v>
      </c>
      <c r="J448">
        <v>2.66</v>
      </c>
      <c r="L448">
        <v>2.16</v>
      </c>
      <c r="N448">
        <v>1.9279999999999999</v>
      </c>
      <c r="O448">
        <f t="shared" si="6"/>
        <v>2.2493333333333334</v>
      </c>
    </row>
    <row r="449" spans="1:15">
      <c r="A449">
        <v>447</v>
      </c>
      <c r="B449" t="s">
        <v>506</v>
      </c>
      <c r="C449" t="s">
        <v>33</v>
      </c>
      <c r="D449">
        <v>2500</v>
      </c>
      <c r="E449" t="s">
        <v>15</v>
      </c>
      <c r="F449">
        <v>1.4670000000000001</v>
      </c>
      <c r="G449" t="s">
        <v>16</v>
      </c>
      <c r="I449">
        <v>3.4</v>
      </c>
      <c r="J449">
        <v>5.01</v>
      </c>
      <c r="K449">
        <v>3.7</v>
      </c>
      <c r="M449">
        <v>0.17</v>
      </c>
      <c r="N449">
        <v>3.359</v>
      </c>
      <c r="O449">
        <f t="shared" si="6"/>
        <v>3.1277999999999997</v>
      </c>
    </row>
    <row r="450" spans="1:15">
      <c r="A450">
        <v>448</v>
      </c>
      <c r="B450" t="s">
        <v>507</v>
      </c>
      <c r="C450" t="s">
        <v>33</v>
      </c>
      <c r="D450">
        <v>2500</v>
      </c>
      <c r="E450" t="s">
        <v>106</v>
      </c>
      <c r="F450">
        <v>0</v>
      </c>
      <c r="G450" t="s">
        <v>125</v>
      </c>
      <c r="L450">
        <v>1.91</v>
      </c>
      <c r="O450">
        <f t="shared" si="6"/>
        <v>1.91</v>
      </c>
    </row>
    <row r="451" spans="1:15">
      <c r="A451">
        <v>449</v>
      </c>
      <c r="B451" t="s">
        <v>508</v>
      </c>
      <c r="C451" t="s">
        <v>33</v>
      </c>
      <c r="D451">
        <v>2500</v>
      </c>
      <c r="E451" t="s">
        <v>18</v>
      </c>
      <c r="F451">
        <v>2.2799999999999998</v>
      </c>
      <c r="G451" t="s">
        <v>35</v>
      </c>
      <c r="H451">
        <v>4</v>
      </c>
      <c r="I451">
        <v>5</v>
      </c>
      <c r="J451">
        <v>4.6500000000000004</v>
      </c>
      <c r="K451">
        <v>4.5</v>
      </c>
      <c r="L451">
        <v>2.79</v>
      </c>
      <c r="M451">
        <v>3.25</v>
      </c>
      <c r="N451">
        <v>2.6080000000000001</v>
      </c>
      <c r="O451">
        <f t="shared" ref="O451:O481" si="7">IFERROR(AVERAGEIF(H451:N451,"&gt;0"),0)</f>
        <v>3.8282857142857138</v>
      </c>
    </row>
    <row r="452" spans="1:15">
      <c r="A452">
        <v>450</v>
      </c>
      <c r="B452" t="s">
        <v>509</v>
      </c>
      <c r="C452" t="s">
        <v>33</v>
      </c>
      <c r="D452">
        <v>2500</v>
      </c>
      <c r="E452" t="s">
        <v>21</v>
      </c>
      <c r="F452">
        <v>6.65</v>
      </c>
      <c r="G452" t="s">
        <v>88</v>
      </c>
      <c r="I452">
        <v>1.6</v>
      </c>
      <c r="J452">
        <v>4.33</v>
      </c>
      <c r="K452">
        <v>1.8</v>
      </c>
      <c r="L452">
        <v>5.19</v>
      </c>
      <c r="M452">
        <v>3.2</v>
      </c>
      <c r="N452">
        <v>3.5329999999999999</v>
      </c>
      <c r="O452">
        <f t="shared" si="7"/>
        <v>3.2755000000000005</v>
      </c>
    </row>
    <row r="453" spans="1:15">
      <c r="A453">
        <v>451</v>
      </c>
      <c r="B453" t="s">
        <v>510</v>
      </c>
      <c r="C453" t="s">
        <v>33</v>
      </c>
      <c r="D453">
        <v>2500</v>
      </c>
      <c r="E453" t="s">
        <v>18</v>
      </c>
      <c r="F453">
        <v>1.3</v>
      </c>
      <c r="G453" t="s">
        <v>19</v>
      </c>
      <c r="M453">
        <v>0.03</v>
      </c>
      <c r="O453">
        <f t="shared" si="7"/>
        <v>0.03</v>
      </c>
    </row>
    <row r="454" spans="1:15">
      <c r="A454">
        <v>452</v>
      </c>
      <c r="B454" t="s">
        <v>511</v>
      </c>
      <c r="C454" t="s">
        <v>33</v>
      </c>
      <c r="D454">
        <v>2500</v>
      </c>
      <c r="E454" t="s">
        <v>82</v>
      </c>
      <c r="F454">
        <v>0</v>
      </c>
      <c r="G454" t="s">
        <v>83</v>
      </c>
      <c r="O454">
        <f t="shared" si="7"/>
        <v>0</v>
      </c>
    </row>
    <row r="455" spans="1:15">
      <c r="A455">
        <v>453</v>
      </c>
      <c r="B455" t="s">
        <v>512</v>
      </c>
      <c r="C455" t="s">
        <v>33</v>
      </c>
      <c r="D455">
        <v>2500</v>
      </c>
      <c r="E455" t="s">
        <v>59</v>
      </c>
      <c r="F455">
        <v>0</v>
      </c>
      <c r="G455" t="s">
        <v>60</v>
      </c>
      <c r="O455">
        <f t="shared" si="7"/>
        <v>0</v>
      </c>
    </row>
    <row r="456" spans="1:15">
      <c r="A456">
        <v>454</v>
      </c>
      <c r="B456" t="s">
        <v>513</v>
      </c>
      <c r="C456" t="s">
        <v>33</v>
      </c>
      <c r="D456">
        <v>2500</v>
      </c>
      <c r="E456" t="s">
        <v>53</v>
      </c>
      <c r="F456">
        <v>10.775</v>
      </c>
      <c r="G456" t="s">
        <v>86</v>
      </c>
      <c r="H456">
        <v>6.5</v>
      </c>
      <c r="I456">
        <v>2.8</v>
      </c>
      <c r="J456">
        <v>6.38</v>
      </c>
      <c r="K456">
        <v>2.4</v>
      </c>
      <c r="L456">
        <v>9.01</v>
      </c>
      <c r="M456">
        <v>5.66</v>
      </c>
      <c r="N456">
        <v>5.944</v>
      </c>
      <c r="O456">
        <f t="shared" si="7"/>
        <v>5.5277142857142865</v>
      </c>
    </row>
    <row r="457" spans="1:15">
      <c r="A457">
        <v>455</v>
      </c>
      <c r="B457" t="s">
        <v>514</v>
      </c>
      <c r="C457" t="s">
        <v>33</v>
      </c>
      <c r="D457">
        <v>2500</v>
      </c>
      <c r="E457" t="s">
        <v>65</v>
      </c>
      <c r="F457">
        <v>0</v>
      </c>
      <c r="G457" t="s">
        <v>74</v>
      </c>
      <c r="O457">
        <f t="shared" si="7"/>
        <v>0</v>
      </c>
    </row>
    <row r="458" spans="1:15">
      <c r="A458">
        <v>456</v>
      </c>
      <c r="B458" t="s">
        <v>515</v>
      </c>
      <c r="C458" t="s">
        <v>33</v>
      </c>
      <c r="D458">
        <v>2500</v>
      </c>
      <c r="E458" t="s">
        <v>59</v>
      </c>
      <c r="F458">
        <v>0.78300000000000003</v>
      </c>
      <c r="G458" t="s">
        <v>151</v>
      </c>
      <c r="O458">
        <f t="shared" si="7"/>
        <v>0</v>
      </c>
    </row>
    <row r="459" spans="1:15">
      <c r="A459">
        <v>457</v>
      </c>
      <c r="B459" t="s">
        <v>516</v>
      </c>
      <c r="C459" t="s">
        <v>33</v>
      </c>
      <c r="D459">
        <v>2500</v>
      </c>
      <c r="E459" t="s">
        <v>29</v>
      </c>
      <c r="F459">
        <v>2.25</v>
      </c>
      <c r="G459" t="s">
        <v>76</v>
      </c>
      <c r="J459">
        <v>3.61</v>
      </c>
      <c r="L459">
        <v>1.56</v>
      </c>
      <c r="M459">
        <v>1.37</v>
      </c>
      <c r="N459">
        <v>3.726</v>
      </c>
      <c r="O459">
        <f t="shared" si="7"/>
        <v>2.5665</v>
      </c>
    </row>
    <row r="460" spans="1:15">
      <c r="A460">
        <v>458</v>
      </c>
      <c r="B460" t="s">
        <v>517</v>
      </c>
      <c r="C460" t="s">
        <v>33</v>
      </c>
      <c r="D460">
        <v>2500</v>
      </c>
      <c r="E460" t="s">
        <v>41</v>
      </c>
      <c r="F460">
        <v>0</v>
      </c>
      <c r="G460" t="s">
        <v>47</v>
      </c>
      <c r="I460">
        <v>1.2</v>
      </c>
      <c r="K460">
        <v>1.6</v>
      </c>
      <c r="O460">
        <f t="shared" si="7"/>
        <v>1.4</v>
      </c>
    </row>
    <row r="461" spans="1:15">
      <c r="A461">
        <v>459</v>
      </c>
      <c r="B461" t="s">
        <v>518</v>
      </c>
      <c r="C461" t="s">
        <v>33</v>
      </c>
      <c r="D461">
        <v>2500</v>
      </c>
      <c r="E461" t="s">
        <v>79</v>
      </c>
      <c r="F461">
        <v>0.56699999999999995</v>
      </c>
      <c r="G461" t="s">
        <v>80</v>
      </c>
      <c r="N461">
        <v>2.012</v>
      </c>
      <c r="O461">
        <f t="shared" si="7"/>
        <v>2.012</v>
      </c>
    </row>
    <row r="462" spans="1:15">
      <c r="A462">
        <v>460</v>
      </c>
      <c r="B462" t="s">
        <v>519</v>
      </c>
      <c r="C462" t="s">
        <v>33</v>
      </c>
      <c r="D462">
        <v>2500</v>
      </c>
      <c r="E462" t="s">
        <v>18</v>
      </c>
      <c r="F462">
        <v>4.3330000000000002</v>
      </c>
      <c r="G462" t="s">
        <v>19</v>
      </c>
      <c r="L462">
        <v>3.65</v>
      </c>
      <c r="O462">
        <f t="shared" si="7"/>
        <v>3.65</v>
      </c>
    </row>
    <row r="463" spans="1:15">
      <c r="A463">
        <v>461</v>
      </c>
      <c r="B463" t="s">
        <v>520</v>
      </c>
      <c r="C463" t="s">
        <v>33</v>
      </c>
      <c r="D463">
        <v>2500</v>
      </c>
      <c r="E463" t="s">
        <v>41</v>
      </c>
      <c r="F463">
        <v>0</v>
      </c>
      <c r="G463" t="s">
        <v>47</v>
      </c>
      <c r="I463">
        <v>1.6</v>
      </c>
      <c r="K463">
        <v>1.8</v>
      </c>
      <c r="O463">
        <f t="shared" si="7"/>
        <v>1.7000000000000002</v>
      </c>
    </row>
    <row r="464" spans="1:15">
      <c r="A464">
        <v>462</v>
      </c>
      <c r="B464" t="s">
        <v>521</v>
      </c>
      <c r="C464" t="s">
        <v>33</v>
      </c>
      <c r="D464">
        <v>2500</v>
      </c>
      <c r="E464" t="s">
        <v>44</v>
      </c>
      <c r="F464">
        <v>1.36</v>
      </c>
      <c r="G464" t="s">
        <v>72</v>
      </c>
      <c r="H464">
        <v>2</v>
      </c>
      <c r="I464">
        <v>1.4</v>
      </c>
      <c r="J464">
        <v>2.34</v>
      </c>
      <c r="K464">
        <v>1.7</v>
      </c>
      <c r="L464">
        <v>2.4700000000000002</v>
      </c>
      <c r="M464">
        <v>3.51</v>
      </c>
      <c r="O464">
        <f t="shared" si="7"/>
        <v>2.2366666666666668</v>
      </c>
    </row>
    <row r="465" spans="1:15">
      <c r="A465">
        <v>463</v>
      </c>
      <c r="B465" t="s">
        <v>522</v>
      </c>
      <c r="C465" t="s">
        <v>33</v>
      </c>
      <c r="D465">
        <v>2500</v>
      </c>
      <c r="E465" t="s">
        <v>21</v>
      </c>
      <c r="F465">
        <v>3.2330000000000001</v>
      </c>
      <c r="G465" t="s">
        <v>22</v>
      </c>
      <c r="H465">
        <v>2</v>
      </c>
      <c r="I465">
        <v>2.4</v>
      </c>
      <c r="J465">
        <v>4.29</v>
      </c>
      <c r="K465">
        <v>2.2000000000000002</v>
      </c>
      <c r="L465">
        <v>1.51</v>
      </c>
      <c r="M465">
        <v>2.92</v>
      </c>
      <c r="N465">
        <v>2.0499999999999998</v>
      </c>
      <c r="O465">
        <f t="shared" si="7"/>
        <v>2.4814285714285718</v>
      </c>
    </row>
    <row r="466" spans="1:15">
      <c r="A466">
        <v>464</v>
      </c>
      <c r="B466" t="s">
        <v>523</v>
      </c>
      <c r="C466" t="s">
        <v>33</v>
      </c>
      <c r="D466">
        <v>2500</v>
      </c>
      <c r="E466" t="s">
        <v>29</v>
      </c>
      <c r="F466">
        <v>0</v>
      </c>
      <c r="G466" t="s">
        <v>76</v>
      </c>
      <c r="O466">
        <f t="shared" si="7"/>
        <v>0</v>
      </c>
    </row>
    <row r="467" spans="1:15">
      <c r="A467">
        <v>465</v>
      </c>
      <c r="B467" t="s">
        <v>524</v>
      </c>
      <c r="C467" t="s">
        <v>33</v>
      </c>
      <c r="D467">
        <v>2500</v>
      </c>
      <c r="E467" t="s">
        <v>29</v>
      </c>
      <c r="F467">
        <v>0.58299999999999996</v>
      </c>
      <c r="G467" t="s">
        <v>76</v>
      </c>
      <c r="L467">
        <v>1.07</v>
      </c>
      <c r="O467">
        <f t="shared" si="7"/>
        <v>1.07</v>
      </c>
    </row>
    <row r="468" spans="1:15">
      <c r="A468">
        <v>466</v>
      </c>
      <c r="B468" t="s">
        <v>525</v>
      </c>
      <c r="C468" t="s">
        <v>33</v>
      </c>
      <c r="D468">
        <v>2500</v>
      </c>
      <c r="E468" t="s">
        <v>53</v>
      </c>
      <c r="F468">
        <v>2.2999999999999998</v>
      </c>
      <c r="G468" t="s">
        <v>86</v>
      </c>
      <c r="I468">
        <v>2.6</v>
      </c>
      <c r="J468">
        <v>2.92</v>
      </c>
      <c r="K468">
        <v>2.2999999999999998</v>
      </c>
      <c r="L468">
        <v>2.74</v>
      </c>
      <c r="O468">
        <f t="shared" si="7"/>
        <v>2.6399999999999997</v>
      </c>
    </row>
    <row r="469" spans="1:15">
      <c r="A469">
        <v>467</v>
      </c>
      <c r="B469" t="s">
        <v>526</v>
      </c>
      <c r="C469" t="s">
        <v>33</v>
      </c>
      <c r="D469">
        <v>2500</v>
      </c>
      <c r="E469" t="s">
        <v>53</v>
      </c>
      <c r="F469">
        <v>0.38300000000000001</v>
      </c>
      <c r="G469" t="s">
        <v>54</v>
      </c>
      <c r="L469">
        <v>1.85</v>
      </c>
      <c r="M469">
        <v>0.18</v>
      </c>
      <c r="N469">
        <v>2.83</v>
      </c>
      <c r="O469">
        <f t="shared" si="7"/>
        <v>1.62</v>
      </c>
    </row>
    <row r="470" spans="1:15">
      <c r="A470">
        <v>468</v>
      </c>
      <c r="B470" t="s">
        <v>527</v>
      </c>
      <c r="C470" t="s">
        <v>33</v>
      </c>
      <c r="D470">
        <v>2500</v>
      </c>
      <c r="E470" t="s">
        <v>15</v>
      </c>
      <c r="F470">
        <v>0</v>
      </c>
      <c r="G470" t="s">
        <v>110</v>
      </c>
      <c r="O470">
        <f t="shared" si="7"/>
        <v>0</v>
      </c>
    </row>
    <row r="471" spans="1:15">
      <c r="A471">
        <v>469</v>
      </c>
      <c r="B471" t="s">
        <v>528</v>
      </c>
      <c r="C471" t="s">
        <v>33</v>
      </c>
      <c r="D471">
        <v>2500</v>
      </c>
      <c r="E471" t="s">
        <v>29</v>
      </c>
      <c r="F471">
        <v>0</v>
      </c>
      <c r="G471" t="s">
        <v>30</v>
      </c>
      <c r="M471">
        <v>0.25</v>
      </c>
      <c r="O471">
        <f t="shared" si="7"/>
        <v>0.25</v>
      </c>
    </row>
    <row r="472" spans="1:15">
      <c r="A472">
        <v>470</v>
      </c>
      <c r="B472" t="s">
        <v>529</v>
      </c>
      <c r="C472" t="s">
        <v>33</v>
      </c>
      <c r="D472">
        <v>2500</v>
      </c>
      <c r="E472" t="s">
        <v>79</v>
      </c>
      <c r="F472">
        <v>4.2</v>
      </c>
      <c r="G472" t="s">
        <v>96</v>
      </c>
      <c r="H472">
        <v>2</v>
      </c>
      <c r="I472">
        <v>2.6</v>
      </c>
      <c r="J472">
        <v>3.78</v>
      </c>
      <c r="K472">
        <v>3.3</v>
      </c>
      <c r="L472">
        <v>1.88</v>
      </c>
      <c r="M472">
        <v>3.71</v>
      </c>
      <c r="N472">
        <v>3.3370000000000002</v>
      </c>
      <c r="O472">
        <f t="shared" si="7"/>
        <v>2.943857142857143</v>
      </c>
    </row>
    <row r="473" spans="1:15">
      <c r="A473">
        <v>471</v>
      </c>
      <c r="B473" t="s">
        <v>530</v>
      </c>
      <c r="C473" t="s">
        <v>33</v>
      </c>
      <c r="D473">
        <v>2500</v>
      </c>
      <c r="E473" t="s">
        <v>18</v>
      </c>
      <c r="F473">
        <v>0.5</v>
      </c>
      <c r="G473" t="s">
        <v>35</v>
      </c>
      <c r="O473">
        <f t="shared" si="7"/>
        <v>0</v>
      </c>
    </row>
    <row r="474" spans="1:15">
      <c r="A474">
        <v>472</v>
      </c>
      <c r="B474" t="s">
        <v>531</v>
      </c>
      <c r="C474" t="s">
        <v>33</v>
      </c>
      <c r="D474">
        <v>2500</v>
      </c>
      <c r="E474" t="s">
        <v>106</v>
      </c>
      <c r="F474">
        <v>0</v>
      </c>
      <c r="G474" t="s">
        <v>107</v>
      </c>
      <c r="O474">
        <f t="shared" si="7"/>
        <v>0</v>
      </c>
    </row>
    <row r="475" spans="1:15">
      <c r="A475">
        <v>473</v>
      </c>
      <c r="B475" t="s">
        <v>532</v>
      </c>
      <c r="C475" t="s">
        <v>222</v>
      </c>
      <c r="D475">
        <v>2400</v>
      </c>
      <c r="E475" t="s">
        <v>44</v>
      </c>
      <c r="F475">
        <v>7</v>
      </c>
      <c r="G475" t="s">
        <v>72</v>
      </c>
      <c r="O475">
        <f t="shared" si="7"/>
        <v>0</v>
      </c>
    </row>
    <row r="476" spans="1:15">
      <c r="A476">
        <v>474</v>
      </c>
      <c r="B476" t="s">
        <v>533</v>
      </c>
      <c r="C476" t="s">
        <v>222</v>
      </c>
      <c r="D476">
        <v>2400</v>
      </c>
      <c r="E476" t="s">
        <v>106</v>
      </c>
      <c r="F476">
        <v>9.6</v>
      </c>
      <c r="G476" t="s">
        <v>125</v>
      </c>
      <c r="O476">
        <f t="shared" si="7"/>
        <v>0</v>
      </c>
    </row>
    <row r="477" spans="1:15">
      <c r="A477">
        <v>475</v>
      </c>
      <c r="B477" t="s">
        <v>534</v>
      </c>
      <c r="C477" t="s">
        <v>222</v>
      </c>
      <c r="D477">
        <v>2400</v>
      </c>
      <c r="E477" t="s">
        <v>82</v>
      </c>
      <c r="F477">
        <v>3</v>
      </c>
      <c r="G477" t="s">
        <v>83</v>
      </c>
      <c r="O477">
        <f t="shared" si="7"/>
        <v>0</v>
      </c>
    </row>
    <row r="478" spans="1:15">
      <c r="A478">
        <v>476</v>
      </c>
      <c r="B478" t="s">
        <v>535</v>
      </c>
      <c r="C478" t="s">
        <v>222</v>
      </c>
      <c r="D478">
        <v>2300</v>
      </c>
      <c r="E478" t="s">
        <v>106</v>
      </c>
      <c r="F478">
        <v>6.1669999999999998</v>
      </c>
      <c r="G478" t="s">
        <v>107</v>
      </c>
      <c r="O478">
        <f t="shared" si="7"/>
        <v>0</v>
      </c>
    </row>
    <row r="479" spans="1:15">
      <c r="A479">
        <v>477</v>
      </c>
      <c r="B479" t="s">
        <v>536</v>
      </c>
      <c r="C479" t="s">
        <v>222</v>
      </c>
      <c r="D479">
        <v>2300</v>
      </c>
      <c r="E479" t="s">
        <v>49</v>
      </c>
      <c r="F479">
        <v>6</v>
      </c>
      <c r="G479" t="s">
        <v>50</v>
      </c>
      <c r="O479">
        <f t="shared" si="7"/>
        <v>0</v>
      </c>
    </row>
    <row r="480" spans="1:15">
      <c r="A480">
        <v>478</v>
      </c>
      <c r="B480" t="s">
        <v>537</v>
      </c>
      <c r="C480" t="s">
        <v>222</v>
      </c>
      <c r="D480">
        <v>2100</v>
      </c>
      <c r="E480" t="s">
        <v>59</v>
      </c>
      <c r="F480">
        <v>3.6669999999999998</v>
      </c>
      <c r="G480" t="s">
        <v>151</v>
      </c>
      <c r="O480">
        <f t="shared" si="7"/>
        <v>0</v>
      </c>
    </row>
    <row r="481" spans="1:15">
      <c r="A481">
        <v>479</v>
      </c>
      <c r="B481" t="s">
        <v>538</v>
      </c>
      <c r="C481" t="s">
        <v>222</v>
      </c>
      <c r="D481">
        <v>2000</v>
      </c>
      <c r="E481" t="s">
        <v>49</v>
      </c>
      <c r="F481">
        <v>6.3330000000000002</v>
      </c>
      <c r="G481" t="s">
        <v>57</v>
      </c>
      <c r="O481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Line-ups</vt:lpstr>
      <vt:lpstr>aggregate-week7.csv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2015-10-25T15:34:56Z</dcterms:created>
  <dcterms:modified xsi:type="dcterms:W3CDTF">2015-10-25T17:03:49Z</dcterms:modified>
</cp:coreProperties>
</file>