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autoCompressPictures="0"/>
  <bookViews>
    <workbookView xWindow="1220" yWindow="240" windowWidth="21160" windowHeight="13980" tabRatio="500" activeTab="1"/>
  </bookViews>
  <sheets>
    <sheet name="Line-ups" sheetId="2" r:id="rId1"/>
    <sheet name="aggregate-week9.csv" sheetId="1" r:id="rId2"/>
    <sheet name="Sheet2" sheetId="3" r:id="rId3"/>
  </sheets>
  <calcPr calcId="140001" concurrentCalc="0"/>
  <pivotCaches>
    <pivotCache cacheId="3" r:id="rId4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56" i="2" l="1"/>
  <c r="P63" i="2"/>
  <c r="P36" i="2"/>
  <c r="P64" i="2"/>
  <c r="Q64" i="2"/>
  <c r="Q63" i="2"/>
  <c r="L54" i="2"/>
  <c r="L55" i="2"/>
  <c r="L56" i="2"/>
  <c r="L57" i="2"/>
  <c r="L58" i="2"/>
  <c r="L59" i="2"/>
  <c r="L60" i="2"/>
  <c r="L61" i="2"/>
  <c r="L62" i="2"/>
  <c r="L63" i="2"/>
  <c r="O63" i="2"/>
  <c r="N54" i="2"/>
  <c r="N55" i="2"/>
  <c r="N56" i="2"/>
  <c r="N57" i="2"/>
  <c r="N58" i="2"/>
  <c r="N59" i="2"/>
  <c r="N60" i="2"/>
  <c r="N61" i="2"/>
  <c r="N62" i="2"/>
  <c r="N63" i="2"/>
  <c r="M54" i="2"/>
  <c r="M55" i="2"/>
  <c r="M56" i="2"/>
  <c r="M57" i="2"/>
  <c r="M58" i="2"/>
  <c r="M59" i="2"/>
  <c r="M60" i="2"/>
  <c r="M61" i="2"/>
  <c r="M62" i="2"/>
  <c r="M63" i="2"/>
  <c r="K54" i="2"/>
  <c r="K55" i="2"/>
  <c r="K56" i="2"/>
  <c r="K57" i="2"/>
  <c r="K58" i="2"/>
  <c r="K59" i="2"/>
  <c r="K60" i="2"/>
  <c r="K61" i="2"/>
  <c r="K62" i="2"/>
  <c r="K63" i="2"/>
  <c r="J54" i="2"/>
  <c r="J55" i="2"/>
  <c r="J56" i="2"/>
  <c r="J57" i="2"/>
  <c r="J58" i="2"/>
  <c r="J59" i="2"/>
  <c r="J60" i="2"/>
  <c r="J61" i="2"/>
  <c r="J62" i="2"/>
  <c r="J63" i="2"/>
  <c r="I54" i="2"/>
  <c r="I55" i="2"/>
  <c r="I56" i="2"/>
  <c r="I57" i="2"/>
  <c r="I58" i="2"/>
  <c r="I59" i="2"/>
  <c r="I60" i="2"/>
  <c r="I61" i="2"/>
  <c r="I62" i="2"/>
  <c r="I63" i="2"/>
  <c r="H54" i="2"/>
  <c r="H55" i="2"/>
  <c r="H56" i="2"/>
  <c r="H57" i="2"/>
  <c r="H58" i="2"/>
  <c r="H59" i="2"/>
  <c r="H60" i="2"/>
  <c r="H61" i="2"/>
  <c r="H62" i="2"/>
  <c r="H63" i="2"/>
  <c r="G54" i="2"/>
  <c r="G55" i="2"/>
  <c r="G56" i="2"/>
  <c r="G57" i="2"/>
  <c r="G58" i="2"/>
  <c r="G59" i="2"/>
  <c r="G60" i="2"/>
  <c r="G61" i="2"/>
  <c r="G62" i="2"/>
  <c r="G63" i="2"/>
  <c r="F54" i="2"/>
  <c r="F55" i="2"/>
  <c r="F56" i="2"/>
  <c r="F57" i="2"/>
  <c r="F58" i="2"/>
  <c r="F59" i="2"/>
  <c r="F60" i="2"/>
  <c r="F61" i="2"/>
  <c r="F62" i="2"/>
  <c r="F63" i="2"/>
  <c r="E54" i="2"/>
  <c r="E55" i="2"/>
  <c r="E56" i="2"/>
  <c r="E57" i="2"/>
  <c r="E58" i="2"/>
  <c r="E59" i="2"/>
  <c r="E60" i="2"/>
  <c r="E61" i="2"/>
  <c r="E62" i="2"/>
  <c r="E63" i="2"/>
  <c r="D54" i="2"/>
  <c r="D55" i="2"/>
  <c r="D56" i="2"/>
  <c r="D57" i="2"/>
  <c r="D58" i="2"/>
  <c r="D59" i="2"/>
  <c r="D60" i="2"/>
  <c r="D61" i="2"/>
  <c r="D62" i="2"/>
  <c r="D63" i="2"/>
  <c r="Q62" i="2"/>
  <c r="O62" i="2"/>
  <c r="C62" i="2"/>
  <c r="Q61" i="2"/>
  <c r="O61" i="2"/>
  <c r="C61" i="2"/>
  <c r="Q60" i="2"/>
  <c r="O60" i="2"/>
  <c r="C60" i="2"/>
  <c r="Q59" i="2"/>
  <c r="O59" i="2"/>
  <c r="C59" i="2"/>
  <c r="Q58" i="2"/>
  <c r="O58" i="2"/>
  <c r="C58" i="2"/>
  <c r="Q57" i="2"/>
  <c r="O57" i="2"/>
  <c r="C57" i="2"/>
  <c r="Q56" i="2"/>
  <c r="O56" i="2"/>
  <c r="C56" i="2"/>
  <c r="Q55" i="2"/>
  <c r="O55" i="2"/>
  <c r="C55" i="2"/>
  <c r="Q54" i="2"/>
  <c r="O54" i="2"/>
  <c r="C54" i="2"/>
  <c r="Q48" i="2"/>
  <c r="L39" i="2"/>
  <c r="L40" i="2"/>
  <c r="L41" i="2"/>
  <c r="L42" i="2"/>
  <c r="L43" i="2"/>
  <c r="L44" i="2"/>
  <c r="L45" i="2"/>
  <c r="L46" i="2"/>
  <c r="L47" i="2"/>
  <c r="L48" i="2"/>
  <c r="O48" i="2"/>
  <c r="N39" i="2"/>
  <c r="N40" i="2"/>
  <c r="N41" i="2"/>
  <c r="N42" i="2"/>
  <c r="N43" i="2"/>
  <c r="N44" i="2"/>
  <c r="N45" i="2"/>
  <c r="N46" i="2"/>
  <c r="N47" i="2"/>
  <c r="N48" i="2"/>
  <c r="M39" i="2"/>
  <c r="M40" i="2"/>
  <c r="M41" i="2"/>
  <c r="M42" i="2"/>
  <c r="M43" i="2"/>
  <c r="M44" i="2"/>
  <c r="M45" i="2"/>
  <c r="M46" i="2"/>
  <c r="M47" i="2"/>
  <c r="M48" i="2"/>
  <c r="K39" i="2"/>
  <c r="K40" i="2"/>
  <c r="K41" i="2"/>
  <c r="K42" i="2"/>
  <c r="K43" i="2"/>
  <c r="K44" i="2"/>
  <c r="K45" i="2"/>
  <c r="K46" i="2"/>
  <c r="K47" i="2"/>
  <c r="K48" i="2"/>
  <c r="J39" i="2"/>
  <c r="J40" i="2"/>
  <c r="J41" i="2"/>
  <c r="J42" i="2"/>
  <c r="J43" i="2"/>
  <c r="J44" i="2"/>
  <c r="J45" i="2"/>
  <c r="J46" i="2"/>
  <c r="J47" i="2"/>
  <c r="J48" i="2"/>
  <c r="I39" i="2"/>
  <c r="I40" i="2"/>
  <c r="I41" i="2"/>
  <c r="I42" i="2"/>
  <c r="I43" i="2"/>
  <c r="I44" i="2"/>
  <c r="I45" i="2"/>
  <c r="I46" i="2"/>
  <c r="I47" i="2"/>
  <c r="I48" i="2"/>
  <c r="H39" i="2"/>
  <c r="H40" i="2"/>
  <c r="H41" i="2"/>
  <c r="H42" i="2"/>
  <c r="H43" i="2"/>
  <c r="H44" i="2"/>
  <c r="H45" i="2"/>
  <c r="H46" i="2"/>
  <c r="H47" i="2"/>
  <c r="H48" i="2"/>
  <c r="G39" i="2"/>
  <c r="G40" i="2"/>
  <c r="G41" i="2"/>
  <c r="G42" i="2"/>
  <c r="G43" i="2"/>
  <c r="G44" i="2"/>
  <c r="G45" i="2"/>
  <c r="G46" i="2"/>
  <c r="G47" i="2"/>
  <c r="G48" i="2"/>
  <c r="F39" i="2"/>
  <c r="F40" i="2"/>
  <c r="F41" i="2"/>
  <c r="F42" i="2"/>
  <c r="F43" i="2"/>
  <c r="F44" i="2"/>
  <c r="F45" i="2"/>
  <c r="F46" i="2"/>
  <c r="F47" i="2"/>
  <c r="F48" i="2"/>
  <c r="E39" i="2"/>
  <c r="E40" i="2"/>
  <c r="E41" i="2"/>
  <c r="E42" i="2"/>
  <c r="E43" i="2"/>
  <c r="E44" i="2"/>
  <c r="E45" i="2"/>
  <c r="E46" i="2"/>
  <c r="E47" i="2"/>
  <c r="E48" i="2"/>
  <c r="D39" i="2"/>
  <c r="D40" i="2"/>
  <c r="D41" i="2"/>
  <c r="D42" i="2"/>
  <c r="D43" i="2"/>
  <c r="D44" i="2"/>
  <c r="D45" i="2"/>
  <c r="D46" i="2"/>
  <c r="D47" i="2"/>
  <c r="D48" i="2"/>
  <c r="Q47" i="2"/>
  <c r="O47" i="2"/>
  <c r="C47" i="2"/>
  <c r="Q46" i="2"/>
  <c r="O46" i="2"/>
  <c r="C46" i="2"/>
  <c r="Q45" i="2"/>
  <c r="O45" i="2"/>
  <c r="C45" i="2"/>
  <c r="Q44" i="2"/>
  <c r="O44" i="2"/>
  <c r="C44" i="2"/>
  <c r="Q43" i="2"/>
  <c r="O43" i="2"/>
  <c r="C43" i="2"/>
  <c r="Q42" i="2"/>
  <c r="O42" i="2"/>
  <c r="C42" i="2"/>
  <c r="Q41" i="2"/>
  <c r="O41" i="2"/>
  <c r="C41" i="2"/>
  <c r="Q40" i="2"/>
  <c r="O40" i="2"/>
  <c r="C40" i="2"/>
  <c r="Q39" i="2"/>
  <c r="O39" i="2"/>
  <c r="C39" i="2"/>
  <c r="Q36" i="2"/>
  <c r="L27" i="2"/>
  <c r="L28" i="2"/>
  <c r="L29" i="2"/>
  <c r="L30" i="2"/>
  <c r="L31" i="2"/>
  <c r="L32" i="2"/>
  <c r="L33" i="2"/>
  <c r="L34" i="2"/>
  <c r="L35" i="2"/>
  <c r="L36" i="2"/>
  <c r="O36" i="2"/>
  <c r="N27" i="2"/>
  <c r="N28" i="2"/>
  <c r="N29" i="2"/>
  <c r="N30" i="2"/>
  <c r="N31" i="2"/>
  <c r="N32" i="2"/>
  <c r="N33" i="2"/>
  <c r="N34" i="2"/>
  <c r="N35" i="2"/>
  <c r="N36" i="2"/>
  <c r="M27" i="2"/>
  <c r="M28" i="2"/>
  <c r="M29" i="2"/>
  <c r="M30" i="2"/>
  <c r="M31" i="2"/>
  <c r="M32" i="2"/>
  <c r="M33" i="2"/>
  <c r="M34" i="2"/>
  <c r="M35" i="2"/>
  <c r="M36" i="2"/>
  <c r="K27" i="2"/>
  <c r="K28" i="2"/>
  <c r="K29" i="2"/>
  <c r="K30" i="2"/>
  <c r="K31" i="2"/>
  <c r="K32" i="2"/>
  <c r="K33" i="2"/>
  <c r="K34" i="2"/>
  <c r="K35" i="2"/>
  <c r="K36" i="2"/>
  <c r="J27" i="2"/>
  <c r="J28" i="2"/>
  <c r="J29" i="2"/>
  <c r="J30" i="2"/>
  <c r="J31" i="2"/>
  <c r="J32" i="2"/>
  <c r="J33" i="2"/>
  <c r="J34" i="2"/>
  <c r="J35" i="2"/>
  <c r="J36" i="2"/>
  <c r="I27" i="2"/>
  <c r="I28" i="2"/>
  <c r="I29" i="2"/>
  <c r="I30" i="2"/>
  <c r="I31" i="2"/>
  <c r="I32" i="2"/>
  <c r="I33" i="2"/>
  <c r="I34" i="2"/>
  <c r="I35" i="2"/>
  <c r="I36" i="2"/>
  <c r="H27" i="2"/>
  <c r="H28" i="2"/>
  <c r="H29" i="2"/>
  <c r="H30" i="2"/>
  <c r="H31" i="2"/>
  <c r="H32" i="2"/>
  <c r="H33" i="2"/>
  <c r="H34" i="2"/>
  <c r="H35" i="2"/>
  <c r="H36" i="2"/>
  <c r="G27" i="2"/>
  <c r="G28" i="2"/>
  <c r="G29" i="2"/>
  <c r="G30" i="2"/>
  <c r="G31" i="2"/>
  <c r="G32" i="2"/>
  <c r="G33" i="2"/>
  <c r="G34" i="2"/>
  <c r="G35" i="2"/>
  <c r="G36" i="2"/>
  <c r="F27" i="2"/>
  <c r="F28" i="2"/>
  <c r="F29" i="2"/>
  <c r="F30" i="2"/>
  <c r="F31" i="2"/>
  <c r="F32" i="2"/>
  <c r="F33" i="2"/>
  <c r="F34" i="2"/>
  <c r="F35" i="2"/>
  <c r="F36" i="2"/>
  <c r="E27" i="2"/>
  <c r="E28" i="2"/>
  <c r="E29" i="2"/>
  <c r="E30" i="2"/>
  <c r="E31" i="2"/>
  <c r="E32" i="2"/>
  <c r="E33" i="2"/>
  <c r="E34" i="2"/>
  <c r="E35" i="2"/>
  <c r="E36" i="2"/>
  <c r="D27" i="2"/>
  <c r="D28" i="2"/>
  <c r="D29" i="2"/>
  <c r="D30" i="2"/>
  <c r="D31" i="2"/>
  <c r="D32" i="2"/>
  <c r="D33" i="2"/>
  <c r="D34" i="2"/>
  <c r="D35" i="2"/>
  <c r="D36" i="2"/>
  <c r="Q35" i="2"/>
  <c r="O35" i="2"/>
  <c r="C35" i="2"/>
  <c r="Q34" i="2"/>
  <c r="O34" i="2"/>
  <c r="C34" i="2"/>
  <c r="Q33" i="2"/>
  <c r="O33" i="2"/>
  <c r="C33" i="2"/>
  <c r="Q32" i="2"/>
  <c r="O32" i="2"/>
  <c r="C32" i="2"/>
  <c r="Q31" i="2"/>
  <c r="O31" i="2"/>
  <c r="C31" i="2"/>
  <c r="Q30" i="2"/>
  <c r="O30" i="2"/>
  <c r="C30" i="2"/>
  <c r="Q29" i="2"/>
  <c r="O29" i="2"/>
  <c r="C29" i="2"/>
  <c r="Q28" i="2"/>
  <c r="O28" i="2"/>
  <c r="C28" i="2"/>
  <c r="Q27" i="2"/>
  <c r="O27" i="2"/>
  <c r="C27" i="2"/>
  <c r="Q24" i="2"/>
  <c r="L15" i="2"/>
  <c r="L16" i="2"/>
  <c r="L17" i="2"/>
  <c r="L18" i="2"/>
  <c r="L19" i="2"/>
  <c r="L20" i="2"/>
  <c r="L21" i="2"/>
  <c r="L22" i="2"/>
  <c r="L23" i="2"/>
  <c r="L24" i="2"/>
  <c r="O24" i="2"/>
  <c r="N15" i="2"/>
  <c r="N16" i="2"/>
  <c r="N17" i="2"/>
  <c r="N18" i="2"/>
  <c r="N19" i="2"/>
  <c r="N20" i="2"/>
  <c r="N21" i="2"/>
  <c r="N22" i="2"/>
  <c r="N23" i="2"/>
  <c r="N24" i="2"/>
  <c r="M15" i="2"/>
  <c r="M16" i="2"/>
  <c r="M17" i="2"/>
  <c r="M18" i="2"/>
  <c r="M19" i="2"/>
  <c r="M20" i="2"/>
  <c r="M21" i="2"/>
  <c r="M22" i="2"/>
  <c r="M23" i="2"/>
  <c r="M24" i="2"/>
  <c r="K15" i="2"/>
  <c r="K16" i="2"/>
  <c r="K17" i="2"/>
  <c r="K18" i="2"/>
  <c r="K19" i="2"/>
  <c r="K20" i="2"/>
  <c r="K21" i="2"/>
  <c r="K22" i="2"/>
  <c r="K23" i="2"/>
  <c r="K24" i="2"/>
  <c r="J15" i="2"/>
  <c r="J16" i="2"/>
  <c r="J17" i="2"/>
  <c r="J18" i="2"/>
  <c r="J19" i="2"/>
  <c r="J20" i="2"/>
  <c r="J21" i="2"/>
  <c r="J22" i="2"/>
  <c r="J23" i="2"/>
  <c r="J24" i="2"/>
  <c r="I15" i="2"/>
  <c r="I16" i="2"/>
  <c r="I17" i="2"/>
  <c r="I18" i="2"/>
  <c r="I19" i="2"/>
  <c r="I20" i="2"/>
  <c r="I21" i="2"/>
  <c r="I22" i="2"/>
  <c r="I23" i="2"/>
  <c r="I24" i="2"/>
  <c r="H15" i="2"/>
  <c r="H16" i="2"/>
  <c r="H17" i="2"/>
  <c r="H18" i="2"/>
  <c r="H19" i="2"/>
  <c r="H20" i="2"/>
  <c r="H21" i="2"/>
  <c r="H22" i="2"/>
  <c r="H23" i="2"/>
  <c r="H24" i="2"/>
  <c r="G15" i="2"/>
  <c r="G16" i="2"/>
  <c r="G17" i="2"/>
  <c r="G18" i="2"/>
  <c r="G19" i="2"/>
  <c r="G20" i="2"/>
  <c r="G21" i="2"/>
  <c r="G22" i="2"/>
  <c r="G23" i="2"/>
  <c r="G24" i="2"/>
  <c r="F15" i="2"/>
  <c r="F16" i="2"/>
  <c r="F17" i="2"/>
  <c r="F18" i="2"/>
  <c r="F19" i="2"/>
  <c r="F20" i="2"/>
  <c r="F21" i="2"/>
  <c r="F22" i="2"/>
  <c r="F23" i="2"/>
  <c r="F24" i="2"/>
  <c r="E15" i="2"/>
  <c r="E16" i="2"/>
  <c r="E17" i="2"/>
  <c r="E18" i="2"/>
  <c r="E19" i="2"/>
  <c r="E20" i="2"/>
  <c r="E21" i="2"/>
  <c r="E22" i="2"/>
  <c r="E23" i="2"/>
  <c r="E24" i="2"/>
  <c r="D15" i="2"/>
  <c r="D16" i="2"/>
  <c r="D17" i="2"/>
  <c r="D18" i="2"/>
  <c r="D19" i="2"/>
  <c r="D20" i="2"/>
  <c r="D21" i="2"/>
  <c r="D22" i="2"/>
  <c r="D23" i="2"/>
  <c r="D24" i="2"/>
  <c r="Q23" i="2"/>
  <c r="O23" i="2"/>
  <c r="C23" i="2"/>
  <c r="Q22" i="2"/>
  <c r="O22" i="2"/>
  <c r="C22" i="2"/>
  <c r="Q21" i="2"/>
  <c r="O21" i="2"/>
  <c r="C21" i="2"/>
  <c r="Q20" i="2"/>
  <c r="O20" i="2"/>
  <c r="C20" i="2"/>
  <c r="Q19" i="2"/>
  <c r="O19" i="2"/>
  <c r="C19" i="2"/>
  <c r="Q18" i="2"/>
  <c r="O18" i="2"/>
  <c r="C18" i="2"/>
  <c r="Q17" i="2"/>
  <c r="O17" i="2"/>
  <c r="C17" i="2"/>
  <c r="Q16" i="2"/>
  <c r="O16" i="2"/>
  <c r="C16" i="2"/>
  <c r="Q15" i="2"/>
  <c r="O15" i="2"/>
  <c r="C15" i="2"/>
  <c r="C4" i="2"/>
  <c r="D4" i="2"/>
  <c r="E4" i="2"/>
  <c r="F4" i="2"/>
  <c r="G4" i="2"/>
  <c r="H4" i="2"/>
  <c r="I4" i="2"/>
  <c r="J4" i="2"/>
  <c r="K4" i="2"/>
  <c r="L4" i="2"/>
  <c r="M4" i="2"/>
  <c r="N4" i="2"/>
  <c r="C5" i="2"/>
  <c r="D5" i="2"/>
  <c r="E5" i="2"/>
  <c r="F5" i="2"/>
  <c r="G5" i="2"/>
  <c r="H5" i="2"/>
  <c r="I5" i="2"/>
  <c r="J5" i="2"/>
  <c r="K5" i="2"/>
  <c r="L5" i="2"/>
  <c r="M5" i="2"/>
  <c r="N5" i="2"/>
  <c r="C6" i="2"/>
  <c r="D6" i="2"/>
  <c r="E6" i="2"/>
  <c r="F6" i="2"/>
  <c r="G6" i="2"/>
  <c r="H6" i="2"/>
  <c r="I6" i="2"/>
  <c r="J6" i="2"/>
  <c r="K6" i="2"/>
  <c r="L6" i="2"/>
  <c r="M6" i="2"/>
  <c r="N6" i="2"/>
  <c r="C7" i="2"/>
  <c r="D7" i="2"/>
  <c r="E7" i="2"/>
  <c r="F7" i="2"/>
  <c r="G7" i="2"/>
  <c r="H7" i="2"/>
  <c r="I7" i="2"/>
  <c r="J7" i="2"/>
  <c r="K7" i="2"/>
  <c r="L7" i="2"/>
  <c r="M7" i="2"/>
  <c r="N7" i="2"/>
  <c r="C8" i="2"/>
  <c r="D8" i="2"/>
  <c r="E8" i="2"/>
  <c r="F8" i="2"/>
  <c r="G8" i="2"/>
  <c r="H8" i="2"/>
  <c r="I8" i="2"/>
  <c r="J8" i="2"/>
  <c r="K8" i="2"/>
  <c r="L8" i="2"/>
  <c r="M8" i="2"/>
  <c r="N8" i="2"/>
  <c r="C9" i="2"/>
  <c r="D9" i="2"/>
  <c r="E9" i="2"/>
  <c r="F9" i="2"/>
  <c r="G9" i="2"/>
  <c r="H9" i="2"/>
  <c r="I9" i="2"/>
  <c r="J9" i="2"/>
  <c r="K9" i="2"/>
  <c r="L9" i="2"/>
  <c r="M9" i="2"/>
  <c r="N9" i="2"/>
  <c r="C10" i="2"/>
  <c r="D10" i="2"/>
  <c r="E10" i="2"/>
  <c r="F10" i="2"/>
  <c r="G10" i="2"/>
  <c r="H10" i="2"/>
  <c r="I10" i="2"/>
  <c r="J10" i="2"/>
  <c r="K10" i="2"/>
  <c r="L10" i="2"/>
  <c r="M10" i="2"/>
  <c r="N10" i="2"/>
  <c r="C11" i="2"/>
  <c r="D11" i="2"/>
  <c r="E11" i="2"/>
  <c r="F11" i="2"/>
  <c r="G11" i="2"/>
  <c r="H11" i="2"/>
  <c r="I11" i="2"/>
  <c r="J11" i="2"/>
  <c r="K11" i="2"/>
  <c r="L11" i="2"/>
  <c r="M11" i="2"/>
  <c r="N11" i="2"/>
  <c r="D3" i="2"/>
  <c r="E3" i="2"/>
  <c r="F3" i="2"/>
  <c r="G3" i="2"/>
  <c r="H3" i="2"/>
  <c r="I3" i="2"/>
  <c r="J3" i="2"/>
  <c r="K3" i="2"/>
  <c r="L3" i="2"/>
  <c r="M3" i="2"/>
  <c r="N3" i="2"/>
  <c r="C3" i="2"/>
  <c r="Q12" i="2"/>
  <c r="L12" i="2"/>
  <c r="O12" i="2"/>
  <c r="N12" i="2"/>
  <c r="M12" i="2"/>
  <c r="K12" i="2"/>
  <c r="J12" i="2"/>
  <c r="I12" i="2"/>
  <c r="H12" i="2"/>
  <c r="G12" i="2"/>
  <c r="F12" i="2"/>
  <c r="E12" i="2"/>
  <c r="D12" i="2"/>
  <c r="Q11" i="2"/>
  <c r="O11" i="2"/>
  <c r="Q10" i="2"/>
  <c r="O10" i="2"/>
  <c r="Q9" i="2"/>
  <c r="O9" i="2"/>
  <c r="Q8" i="2"/>
  <c r="O8" i="2"/>
  <c r="Q7" i="2"/>
  <c r="O7" i="2"/>
  <c r="Q6" i="2"/>
  <c r="O6" i="2"/>
  <c r="Q5" i="2"/>
  <c r="O5" i="2"/>
  <c r="Q4" i="2"/>
  <c r="O4" i="2"/>
  <c r="Q3" i="2"/>
  <c r="O3" i="2"/>
</calcChain>
</file>

<file path=xl/sharedStrings.xml><?xml version="1.0" encoding="utf-8"?>
<sst xmlns="http://schemas.openxmlformats.org/spreadsheetml/2006/main" count="2468" uniqueCount="532">
  <si>
    <t>Name</t>
  </si>
  <si>
    <t>Position</t>
  </si>
  <si>
    <t>Salary</t>
  </si>
  <si>
    <t>GameInfo</t>
  </si>
  <si>
    <t>AvgPointsPerGame</t>
  </si>
  <si>
    <t>teamAbbrev</t>
  </si>
  <si>
    <t>fftoday</t>
  </si>
  <si>
    <t>nfl</t>
  </si>
  <si>
    <t>cbs</t>
  </si>
  <si>
    <t>fleaflicker</t>
  </si>
  <si>
    <t>espn</t>
  </si>
  <si>
    <t>fox</t>
  </si>
  <si>
    <t>fire</t>
  </si>
  <si>
    <t>average</t>
  </si>
  <si>
    <t>max</t>
  </si>
  <si>
    <t>min</t>
  </si>
  <si>
    <t>range</t>
  </si>
  <si>
    <t>rel_range</t>
  </si>
  <si>
    <t>Julio Jones</t>
  </si>
  <si>
    <t>WR</t>
  </si>
  <si>
    <t>Atl@SF 04:05PM ET</t>
  </si>
  <si>
    <t>Atl</t>
  </si>
  <si>
    <t>Odell Beckham Jr.</t>
  </si>
  <si>
    <t>NYG@TB 04:05PM ET</t>
  </si>
  <si>
    <t>NYG</t>
  </si>
  <si>
    <t>Tom Brady</t>
  </si>
  <si>
    <t>QB</t>
  </si>
  <si>
    <t>Was@NE 01:00PM ET</t>
  </si>
  <si>
    <t>NE</t>
  </si>
  <si>
    <t>Julian Edelman</t>
  </si>
  <si>
    <t>Antonio Brown</t>
  </si>
  <si>
    <t>Oak@Pit 01:00PM ET</t>
  </si>
  <si>
    <t>Pit</t>
  </si>
  <si>
    <t>Rob Gronkowski</t>
  </si>
  <si>
    <t>TE</t>
  </si>
  <si>
    <t>Devonta Freeman</t>
  </si>
  <si>
    <t>RB</t>
  </si>
  <si>
    <t>Dez Bryant</t>
  </si>
  <si>
    <t>Phi@Dal 08:30PM ET</t>
  </si>
  <si>
    <t>Dal</t>
  </si>
  <si>
    <t>Le'Veon Bell</t>
  </si>
  <si>
    <t>Keenan Allen</t>
  </si>
  <si>
    <t>Chi@SD 08:30PM ET</t>
  </si>
  <si>
    <t>SD</t>
  </si>
  <si>
    <t>Brandon Marshall</t>
  </si>
  <si>
    <t>Jax@NYJ 01:00PM ET</t>
  </si>
  <si>
    <t>NYJ</t>
  </si>
  <si>
    <t>A.J. Green</t>
  </si>
  <si>
    <t>Cle@Cin 08:25PM ET</t>
  </si>
  <si>
    <t>Cin</t>
  </si>
  <si>
    <t>Demaryius Thomas</t>
  </si>
  <si>
    <t>Den@Ind 04:25PM ET</t>
  </si>
  <si>
    <t>Den</t>
  </si>
  <si>
    <t>Aaron Rodgers</t>
  </si>
  <si>
    <t>GB@Car 01:00PM ET</t>
  </si>
  <si>
    <t>GB</t>
  </si>
  <si>
    <t>Adrian Peterson</t>
  </si>
  <si>
    <t>StL@Min 01:00PM ET</t>
  </si>
  <si>
    <t>Min</t>
  </si>
  <si>
    <t>Emmanuel Sanders</t>
  </si>
  <si>
    <t>Drew Brees</t>
  </si>
  <si>
    <t>Ten@NO 01:00PM ET</t>
  </si>
  <si>
    <t>NO</t>
  </si>
  <si>
    <t>Matt Ryan</t>
  </si>
  <si>
    <t>Andrew Luck</t>
  </si>
  <si>
    <t>Ind</t>
  </si>
  <si>
    <t>Eli Manning</t>
  </si>
  <si>
    <t>Philip Rivers</t>
  </si>
  <si>
    <t>Cam Newton</t>
  </si>
  <si>
    <t>Car</t>
  </si>
  <si>
    <t>T.Y. Hilton</t>
  </si>
  <si>
    <t>Todd Gurley</t>
  </si>
  <si>
    <t>StL</t>
  </si>
  <si>
    <t>Matt Forte</t>
  </si>
  <si>
    <t>Chi</t>
  </si>
  <si>
    <t>Randall Cobb</t>
  </si>
  <si>
    <t>Mike Evans</t>
  </si>
  <si>
    <t>TB</t>
  </si>
  <si>
    <t>Alshon Jeffery</t>
  </si>
  <si>
    <t>Amari Cooper</t>
  </si>
  <si>
    <t>Oak</t>
  </si>
  <si>
    <t>Tony Romo</t>
  </si>
  <si>
    <t>Ben Roethlisberger</t>
  </si>
  <si>
    <t>Greg Olsen</t>
  </si>
  <si>
    <t>Mark Ingram</t>
  </si>
  <si>
    <t>DeMarco Murray</t>
  </si>
  <si>
    <t>Phi</t>
  </si>
  <si>
    <t>Dion Lewis</t>
  </si>
  <si>
    <t>Jordan Matthews</t>
  </si>
  <si>
    <t>Allen Robinson</t>
  </si>
  <si>
    <t>Jax</t>
  </si>
  <si>
    <t>Peyton Manning</t>
  </si>
  <si>
    <t>Jarvis Landry</t>
  </si>
  <si>
    <t>Mia@Buf 01:00PM ET</t>
  </si>
  <si>
    <t>Mia</t>
  </si>
  <si>
    <t>Andy Dalton</t>
  </si>
  <si>
    <t>Eddie Lacy</t>
  </si>
  <si>
    <t>Latavius Murray</t>
  </si>
  <si>
    <t>Sam Bradford</t>
  </si>
  <si>
    <t>Chris Ivory</t>
  </si>
  <si>
    <t>Brandin Cooks</t>
  </si>
  <si>
    <t>DeSean Jackson</t>
  </si>
  <si>
    <t>Was</t>
  </si>
  <si>
    <t>Ryan Tannehill</t>
  </si>
  <si>
    <t>Doug Martin</t>
  </si>
  <si>
    <t>James Jones</t>
  </si>
  <si>
    <t>DeAngelo Williams</t>
  </si>
  <si>
    <t>LeSean McCoy</t>
  </si>
  <si>
    <t>Buf</t>
  </si>
  <si>
    <t>Derek Carr</t>
  </si>
  <si>
    <t>Martavis Bryant</t>
  </si>
  <si>
    <t>Tyler Eifert</t>
  </si>
  <si>
    <t>Blake Bortles</t>
  </si>
  <si>
    <t>Donte Moncrief</t>
  </si>
  <si>
    <t>Eric Decker</t>
  </si>
  <si>
    <t>Tyrod Taylor</t>
  </si>
  <si>
    <t>Allen Hurns</t>
  </si>
  <si>
    <t>Marcus Mariota</t>
  </si>
  <si>
    <t>Ten</t>
  </si>
  <si>
    <t>Stefon Diggs</t>
  </si>
  <si>
    <t>Jay Cutler</t>
  </si>
  <si>
    <t>Ryan Fitzpatrick</t>
  </si>
  <si>
    <t>Jason Witten</t>
  </si>
  <si>
    <t>Travis Benjamin</t>
  </si>
  <si>
    <t>Cle</t>
  </si>
  <si>
    <t>Jeremy Hill</t>
  </si>
  <si>
    <t>Jameis Winston</t>
  </si>
  <si>
    <t>Nick Foles</t>
  </si>
  <si>
    <t>Kirk Cousins</t>
  </si>
  <si>
    <t>Kendall Wright</t>
  </si>
  <si>
    <t>EJ Manuel</t>
  </si>
  <si>
    <t>Zach Mettenberger</t>
  </si>
  <si>
    <t>Geno Smith</t>
  </si>
  <si>
    <t>Teddy Bridgewater</t>
  </si>
  <si>
    <t>Matt Hasselbeck</t>
  </si>
  <si>
    <t>Mike Vick</t>
  </si>
  <si>
    <t>Josh McCown</t>
  </si>
  <si>
    <t>Matt Cassel</t>
  </si>
  <si>
    <t>Charlie Whitehurst</t>
  </si>
  <si>
    <t>Derek Anderson</t>
  </si>
  <si>
    <t>Kellen Clemens</t>
  </si>
  <si>
    <t>Shaun Hill</t>
  </si>
  <si>
    <t>Matt Moore</t>
  </si>
  <si>
    <t>Luke McCown</t>
  </si>
  <si>
    <t>Chad Henne</t>
  </si>
  <si>
    <t>Josh Johnson</t>
  </si>
  <si>
    <t>Joe Webb</t>
  </si>
  <si>
    <t>Mark Sanchez</t>
  </si>
  <si>
    <t>Colt McCoy</t>
  </si>
  <si>
    <t>Colin Kaepernick</t>
  </si>
  <si>
    <t>SF</t>
  </si>
  <si>
    <t>Scott Tolzien</t>
  </si>
  <si>
    <t>Thaddeus Lewis</t>
  </si>
  <si>
    <t>Case Keenum</t>
  </si>
  <si>
    <t>Jimmy Clausen</t>
  </si>
  <si>
    <t>Kellen Moore</t>
  </si>
  <si>
    <t>Brandon Weeden</t>
  </si>
  <si>
    <t>Pierre Garcon</t>
  </si>
  <si>
    <t>Austin Davis</t>
  </si>
  <si>
    <t>Landry Jones</t>
  </si>
  <si>
    <t>Robert Griffin III</t>
  </si>
  <si>
    <t>Blaine Gabbert</t>
  </si>
  <si>
    <t>Sean Renfree</t>
  </si>
  <si>
    <t>Mike Glennon</t>
  </si>
  <si>
    <t>Ryan Nassib</t>
  </si>
  <si>
    <t>Ryan Griffin</t>
  </si>
  <si>
    <t>Matt McGloin</t>
  </si>
  <si>
    <t>Brock Osweiler</t>
  </si>
  <si>
    <t>Bryce Petty</t>
  </si>
  <si>
    <t>AJ McCarron</t>
  </si>
  <si>
    <t>Lamar Miller</t>
  </si>
  <si>
    <t>Garrett Grayson</t>
  </si>
  <si>
    <t>Trevor Siemian</t>
  </si>
  <si>
    <t>Jimmy Garoppolo</t>
  </si>
  <si>
    <t>Tyler Murphy</t>
  </si>
  <si>
    <t>Sean Mannion</t>
  </si>
  <si>
    <t>Brett Hundley</t>
  </si>
  <si>
    <t>Johnny Manziel</t>
  </si>
  <si>
    <t>Taylor Heinicke</t>
  </si>
  <si>
    <t>Sammy Watkins</t>
  </si>
  <si>
    <t>Martellus Bennett</t>
  </si>
  <si>
    <t>Michael Crabtree</t>
  </si>
  <si>
    <t>Frank Gore</t>
  </si>
  <si>
    <t>Gary Barnidge</t>
  </si>
  <si>
    <t>Danny Woodhead</t>
  </si>
  <si>
    <t>LeGarrette Blount</t>
  </si>
  <si>
    <t>Tavon Austin</t>
  </si>
  <si>
    <t>Giovani Bernard</t>
  </si>
  <si>
    <t>Willie Snead</t>
  </si>
  <si>
    <t>T.J. Yeldon</t>
  </si>
  <si>
    <t>Vincent Jackson</t>
  </si>
  <si>
    <t>Antonio Gates</t>
  </si>
  <si>
    <t>Ronnie Hillman</t>
  </si>
  <si>
    <t>Jordan Reed</t>
  </si>
  <si>
    <t>Rishard Matthews</t>
  </si>
  <si>
    <t>Shane Vereen</t>
  </si>
  <si>
    <t>Darren McFadden</t>
  </si>
  <si>
    <t>Jonathan Stewart</t>
  </si>
  <si>
    <t>Marvin Jones</t>
  </si>
  <si>
    <t>Anquan Boldin</t>
  </si>
  <si>
    <t>Delanie Walker</t>
  </si>
  <si>
    <t>James Starks</t>
  </si>
  <si>
    <t>Charles Clay</t>
  </si>
  <si>
    <t>Carlos Hyde</t>
  </si>
  <si>
    <t>Julius Thomas</t>
  </si>
  <si>
    <t>Mike Wallace</t>
  </si>
  <si>
    <t>Terrance Williams</t>
  </si>
  <si>
    <t>Rueben Randle</t>
  </si>
  <si>
    <t>C.J. Anderson</t>
  </si>
  <si>
    <t>Andre Johnson</t>
  </si>
  <si>
    <t>Benjamin Watson</t>
  </si>
  <si>
    <t>Victor Cruz</t>
  </si>
  <si>
    <t>Danny Amendola</t>
  </si>
  <si>
    <t>Joseph Randle</t>
  </si>
  <si>
    <t>Jeremy Langford</t>
  </si>
  <si>
    <t>Marquess Wilson</t>
  </si>
  <si>
    <t>Karlos Williams</t>
  </si>
  <si>
    <t>Melvin Gordon</t>
  </si>
  <si>
    <t>Duke Johnson Jr.</t>
  </si>
  <si>
    <t>Mike Davis</t>
  </si>
  <si>
    <t>Roddy White</t>
  </si>
  <si>
    <t>Malcom Floyd</t>
  </si>
  <si>
    <t>Rashad Jennings</t>
  </si>
  <si>
    <t>Torrey Smith</t>
  </si>
  <si>
    <t>Davante Adams</t>
  </si>
  <si>
    <t>Darren Sproles</t>
  </si>
  <si>
    <t>Dwayne Harris</t>
  </si>
  <si>
    <t>Percy Harvin</t>
  </si>
  <si>
    <t>Ryan Mathews</t>
  </si>
  <si>
    <t>Jamison Crowder</t>
  </si>
  <si>
    <t>Kenny Britt</t>
  </si>
  <si>
    <t>Leonard Hankerson</t>
  </si>
  <si>
    <t>Charles Sims</t>
  </si>
  <si>
    <t>Antonio Andrews</t>
  </si>
  <si>
    <t>Tevin Coleman</t>
  </si>
  <si>
    <t xml:space="preserve">Rams </t>
  </si>
  <si>
    <t>DST</t>
  </si>
  <si>
    <t>Eddie Royal</t>
  </si>
  <si>
    <t>Ted Ginn Jr.</t>
  </si>
  <si>
    <t>Robert Woods</t>
  </si>
  <si>
    <t>Nelson Agholor</t>
  </si>
  <si>
    <t xml:space="preserve">Falcons </t>
  </si>
  <si>
    <t>Marques Colston</t>
  </si>
  <si>
    <t>Dexter McCluster</t>
  </si>
  <si>
    <t>Orleans Darkwa</t>
  </si>
  <si>
    <t>Chris Hogan</t>
  </si>
  <si>
    <t>Isaiah Crowell</t>
  </si>
  <si>
    <t xml:space="preserve">Patriots </t>
  </si>
  <si>
    <t>Marcus Easley</t>
  </si>
  <si>
    <t>Alfred Morris</t>
  </si>
  <si>
    <t>Jordan Cameron</t>
  </si>
  <si>
    <t>Ladarius Green</t>
  </si>
  <si>
    <t>Chris Thompson</t>
  </si>
  <si>
    <t>Tre Mason</t>
  </si>
  <si>
    <t>Ty Montgomery</t>
  </si>
  <si>
    <t>Jeff Janis</t>
  </si>
  <si>
    <t xml:space="preserve">Bengals </t>
  </si>
  <si>
    <t xml:space="preserve">Packers </t>
  </si>
  <si>
    <t xml:space="preserve">Panthers </t>
  </si>
  <si>
    <t>Brandon LaFell</t>
  </si>
  <si>
    <t>Toby Gerhart</t>
  </si>
  <si>
    <t>Stevie Johnson</t>
  </si>
  <si>
    <t>Stevan Ridley</t>
  </si>
  <si>
    <t>Taiwan Jones</t>
  </si>
  <si>
    <t>Mohamed Sanu</t>
  </si>
  <si>
    <t>Zach Ertz</t>
  </si>
  <si>
    <t>Josh Huff</t>
  </si>
  <si>
    <t>Bishop Sankey</t>
  </si>
  <si>
    <t>Matt Jones</t>
  </si>
  <si>
    <t xml:space="preserve">Vikings </t>
  </si>
  <si>
    <t xml:space="preserve">Jets </t>
  </si>
  <si>
    <t>C.J. Spiller</t>
  </si>
  <si>
    <t>Dorial Green-Beckham</t>
  </si>
  <si>
    <t xml:space="preserve">Broncos </t>
  </si>
  <si>
    <t>Greg Jennings</t>
  </si>
  <si>
    <t>Reggie Bush</t>
  </si>
  <si>
    <t>Miles Austin</t>
  </si>
  <si>
    <t>Andre Caldwell</t>
  </si>
  <si>
    <t>Jacob Tamme</t>
  </si>
  <si>
    <t>Dwayne Bowe</t>
  </si>
  <si>
    <t>Tyler Clutts</t>
  </si>
  <si>
    <t>Harry Douglas</t>
  </si>
  <si>
    <t>Eric Weems</t>
  </si>
  <si>
    <t>Matthew Slater</t>
  </si>
  <si>
    <t>Jerricho Cotchery</t>
  </si>
  <si>
    <t>Jerome Felton</t>
  </si>
  <si>
    <t>Ahmad Bradshaw</t>
  </si>
  <si>
    <t>Cedric Peerman</t>
  </si>
  <si>
    <t>Jerome Simpson</t>
  </si>
  <si>
    <t>Mike Tolbert</t>
  </si>
  <si>
    <t>Andrew Hawkins</t>
  </si>
  <si>
    <t>Darrius Heyward-Bey</t>
  </si>
  <si>
    <t>John Kuhn</t>
  </si>
  <si>
    <t>Seyi Ajirotutu</t>
  </si>
  <si>
    <t>Marlon Moore</t>
  </si>
  <si>
    <t>Brandon Tate</t>
  </si>
  <si>
    <t>Darrel Young</t>
  </si>
  <si>
    <t>Antone Smith</t>
  </si>
  <si>
    <t>Brian Hartline</t>
  </si>
  <si>
    <t>Donald Brown</t>
  </si>
  <si>
    <t>Jorvorskie Lane</t>
  </si>
  <si>
    <t>Jordan Norwood</t>
  </si>
  <si>
    <t>Marcel Reece</t>
  </si>
  <si>
    <t>Bruce Miller</t>
  </si>
  <si>
    <t>Marc Mariani</t>
  </si>
  <si>
    <t>Bryan Walters</t>
  </si>
  <si>
    <t>Andre Roberts</t>
  </si>
  <si>
    <t>Jacoby Jones</t>
  </si>
  <si>
    <t>Riley Cooper</t>
  </si>
  <si>
    <t>Boobie Dixon</t>
  </si>
  <si>
    <t>Chase Reynolds</t>
  </si>
  <si>
    <t>Fozzy Whittaker</t>
  </si>
  <si>
    <t>Matt Asiata</t>
  </si>
  <si>
    <t>Charles Johnson</t>
  </si>
  <si>
    <t>Brian Quick</t>
  </si>
  <si>
    <t>Daniel Herron</t>
  </si>
  <si>
    <t>Denarius Moore</t>
  </si>
  <si>
    <t>Dontrelle Inman</t>
  </si>
  <si>
    <t>Greg Little</t>
  </si>
  <si>
    <t>Joe Banyard</t>
  </si>
  <si>
    <t>Jeremy Kerley</t>
  </si>
  <si>
    <t>Robert Turbin</t>
  </si>
  <si>
    <t>Larry Donnell</t>
  </si>
  <si>
    <t>Bilal Powell</t>
  </si>
  <si>
    <t>Will Johnson</t>
  </si>
  <si>
    <t>Bobby Rainey</t>
  </si>
  <si>
    <t>Roy Helu Jr.</t>
  </si>
  <si>
    <t>Patrick DiMarco</t>
  </si>
  <si>
    <t>Austin Johnson</t>
  </si>
  <si>
    <t>Kenjon Barner</t>
  </si>
  <si>
    <t>Brice Butler</t>
  </si>
  <si>
    <t>Cole Beasley</t>
  </si>
  <si>
    <t>Zach Line</t>
  </si>
  <si>
    <t>Griff Whalen</t>
  </si>
  <si>
    <t>Brenton Bersin</t>
  </si>
  <si>
    <t>Keshawn Martin</t>
  </si>
  <si>
    <t>Myles White</t>
  </si>
  <si>
    <t>Jordan Todman</t>
  </si>
  <si>
    <t>Jarius Wright</t>
  </si>
  <si>
    <t>Brandon Bolden</t>
  </si>
  <si>
    <t>Jonas Gray</t>
  </si>
  <si>
    <t>Russell Shepard</t>
  </si>
  <si>
    <t>Zurlon Tipton</t>
  </si>
  <si>
    <t>Tommy Bohanon</t>
  </si>
  <si>
    <t>Ryan Grant</t>
  </si>
  <si>
    <t>Markus Wheaton</t>
  </si>
  <si>
    <t>Rex Burkhead</t>
  </si>
  <si>
    <t>Benny Cunningham</t>
  </si>
  <si>
    <t>Kendall Gaskins</t>
  </si>
  <si>
    <t>Nikita Whitlock</t>
  </si>
  <si>
    <t>Zac Stacy</t>
  </si>
  <si>
    <t>Branden Oliver</t>
  </si>
  <si>
    <t>Dri Archer</t>
  </si>
  <si>
    <t>Rico Richardson</t>
  </si>
  <si>
    <t>Brandon Wegher</t>
  </si>
  <si>
    <t>Kevin Norwood</t>
  </si>
  <si>
    <t>Trey Watts</t>
  </si>
  <si>
    <t>Christine Michael</t>
  </si>
  <si>
    <t>Denard Robinson</t>
  </si>
  <si>
    <t>Bennie Fowler</t>
  </si>
  <si>
    <t>Jared Abbrederis</t>
  </si>
  <si>
    <t>Nick Williams</t>
  </si>
  <si>
    <t>Devin Street</t>
  </si>
  <si>
    <t>Aaron Dobson</t>
  </si>
  <si>
    <t>Bernard Pierce</t>
  </si>
  <si>
    <t>Stedman Bailey</t>
  </si>
  <si>
    <t>Justin Hunter</t>
  </si>
  <si>
    <t>Kenny Stills</t>
  </si>
  <si>
    <t>Jalston Fowler</t>
  </si>
  <si>
    <t>Kenbrell Thompkins</t>
  </si>
  <si>
    <t>Roosevelt Nix</t>
  </si>
  <si>
    <t>Rod Streater</t>
  </si>
  <si>
    <t>Marcus Murphy</t>
  </si>
  <si>
    <t>Andre Williams</t>
  </si>
  <si>
    <t>Rod Smith</t>
  </si>
  <si>
    <t>Joshua Bellamy</t>
  </si>
  <si>
    <t>Neal Sterling</t>
  </si>
  <si>
    <t>Walt Powell</t>
  </si>
  <si>
    <t>Malcolm Johnson</t>
  </si>
  <si>
    <t>Juwan Thompson</t>
  </si>
  <si>
    <t>James White</t>
  </si>
  <si>
    <t>Brandon Coleman</t>
  </si>
  <si>
    <t>DeAndrew White</t>
  </si>
  <si>
    <t>Matt Hazel</t>
  </si>
  <si>
    <t>Justin Hardy</t>
  </si>
  <si>
    <t>Andre Holmes</t>
  </si>
  <si>
    <t>Geremy Davis</t>
  </si>
  <si>
    <t>Jamize Olawale</t>
  </si>
  <si>
    <t>Cameron Meredith</t>
  </si>
  <si>
    <t>Jerick McKinnon</t>
  </si>
  <si>
    <t>Corey Brown</t>
  </si>
  <si>
    <t>Terron Ward</t>
  </si>
  <si>
    <t>Quinton Patton</t>
  </si>
  <si>
    <t>Quan Bray</t>
  </si>
  <si>
    <t>Sammie Coates</t>
  </si>
  <si>
    <t>Ka'Deem Carey</t>
  </si>
  <si>
    <t>Terrance West</t>
  </si>
  <si>
    <t>Phillip Dorsett</t>
  </si>
  <si>
    <t>Rashad Ross</t>
  </si>
  <si>
    <t>Marqise Lee</t>
  </si>
  <si>
    <t>Adam Humphries</t>
  </si>
  <si>
    <t>DeVante Parker</t>
  </si>
  <si>
    <t>Alonzo Harris</t>
  </si>
  <si>
    <t>Bruce Ellington</t>
  </si>
  <si>
    <t>Aaron Ripkowski</t>
  </si>
  <si>
    <t>Bradley Marquez</t>
  </si>
  <si>
    <t>Devin Smith</t>
  </si>
  <si>
    <t>Josh Robinson</t>
  </si>
  <si>
    <t>Richard Rodgers</t>
  </si>
  <si>
    <t>Cody Latimer</t>
  </si>
  <si>
    <t>Cordarrelle Patterson</t>
  </si>
  <si>
    <t>Damien Williams</t>
  </si>
  <si>
    <t>Devin Funchess</t>
  </si>
  <si>
    <t>Seth Roberts</t>
  </si>
  <si>
    <t>Cameron Artis-Payne</t>
  </si>
  <si>
    <t>Lucky Whitehead</t>
  </si>
  <si>
    <t>Adam Thielen</t>
  </si>
  <si>
    <t>Khiry Robinson</t>
  </si>
  <si>
    <t>Mario Alford</t>
  </si>
  <si>
    <t>Taylor Gabriel</t>
  </si>
  <si>
    <t>Donteea Dye</t>
  </si>
  <si>
    <t xml:space="preserve">Bills </t>
  </si>
  <si>
    <t xml:space="preserve">Dolphins </t>
  </si>
  <si>
    <t>Kyle Rudolph</t>
  </si>
  <si>
    <t xml:space="preserve">Jaguars </t>
  </si>
  <si>
    <t>Vernon Davis</t>
  </si>
  <si>
    <t>Coby Fleener</t>
  </si>
  <si>
    <t>Austin Seferian-Jenkins</t>
  </si>
  <si>
    <t xml:space="preserve">Cowboys </t>
  </si>
  <si>
    <t xml:space="preserve">Giants </t>
  </si>
  <si>
    <t xml:space="preserve">Eagles </t>
  </si>
  <si>
    <t>Heath Miller</t>
  </si>
  <si>
    <t>Chris Gragg</t>
  </si>
  <si>
    <t xml:space="preserve">Titans </t>
  </si>
  <si>
    <t xml:space="preserve">Steelers </t>
  </si>
  <si>
    <t xml:space="preserve">Chargers </t>
  </si>
  <si>
    <t>Owen Daniels</t>
  </si>
  <si>
    <t>Jared Cook</t>
  </si>
  <si>
    <t>Clive Walford</t>
  </si>
  <si>
    <t xml:space="preserve">Redskins </t>
  </si>
  <si>
    <t>Craig Stevens</t>
  </si>
  <si>
    <t>Marcedes Lewis</t>
  </si>
  <si>
    <t>Scott Chandler</t>
  </si>
  <si>
    <t>Matt Spaeth</t>
  </si>
  <si>
    <t>Clark Harris</t>
  </si>
  <si>
    <t>Anthony Fasano</t>
  </si>
  <si>
    <t>Brent Celek</t>
  </si>
  <si>
    <t>Zach Miller</t>
  </si>
  <si>
    <t>Kellen Davis</t>
  </si>
  <si>
    <t>Brandon Myers</t>
  </si>
  <si>
    <t>Tony Moeaki</t>
  </si>
  <si>
    <t>David Johnson</t>
  </si>
  <si>
    <t>Clay Harbor</t>
  </si>
  <si>
    <t>Ed Dickson</t>
  </si>
  <si>
    <t>Andrew DePaola</t>
  </si>
  <si>
    <t>Anthony McCoy</t>
  </si>
  <si>
    <t>Jim Dray</t>
  </si>
  <si>
    <t>Virgil Green</t>
  </si>
  <si>
    <t>John Phillips</t>
  </si>
  <si>
    <t>Richard Gordon</t>
  </si>
  <si>
    <t>Rob Housler</t>
  </si>
  <si>
    <t>Kyle Nelson</t>
  </si>
  <si>
    <t>Matthew Mulligan</t>
  </si>
  <si>
    <t>Lance Kendricks</t>
  </si>
  <si>
    <t>Jeff Cumberland</t>
  </si>
  <si>
    <t>Michael Hoomanawanui</t>
  </si>
  <si>
    <t>Lee Smith</t>
  </si>
  <si>
    <t>Luke Stocker</t>
  </si>
  <si>
    <t>Rhett Ellison</t>
  </si>
  <si>
    <t>Garrett Celek</t>
  </si>
  <si>
    <t>James Hanna</t>
  </si>
  <si>
    <t>Jake Stoneburner</t>
  </si>
  <si>
    <t>Mychal Rivera</t>
  </si>
  <si>
    <t>Cory Harkey</t>
  </si>
  <si>
    <t>Beau Brinkley</t>
  </si>
  <si>
    <t>Dwayne Allen</t>
  </si>
  <si>
    <t>Kevin McDermott</t>
  </si>
  <si>
    <t>Michael Williams</t>
  </si>
  <si>
    <t>Josh Hill</t>
  </si>
  <si>
    <t>Jack Doyle</t>
  </si>
  <si>
    <t>Vance McDonald</t>
  </si>
  <si>
    <t>Justin Perillo</t>
  </si>
  <si>
    <t>Ryan Hewitt</t>
  </si>
  <si>
    <t>Levine Toilolo</t>
  </si>
  <si>
    <t>Justice Cunningham</t>
  </si>
  <si>
    <t>Gavin Escobar</t>
  </si>
  <si>
    <t>Dion Sims</t>
  </si>
  <si>
    <t>Nic Jacobs</t>
  </si>
  <si>
    <t>Brandon Williams</t>
  </si>
  <si>
    <t>Trey Burton</t>
  </si>
  <si>
    <t>Blake Bell</t>
  </si>
  <si>
    <t>MyCole Pruitt</t>
  </si>
  <si>
    <t>Cameron Brate</t>
  </si>
  <si>
    <t>Will Tye</t>
  </si>
  <si>
    <t>Chase Ford</t>
  </si>
  <si>
    <t>Scott Simonson</t>
  </si>
  <si>
    <t>Tyler Kroft</t>
  </si>
  <si>
    <t>C.J. Uzomah</t>
  </si>
  <si>
    <t>Kennard Backman</t>
  </si>
  <si>
    <t>Phillip Supernaw</t>
  </si>
  <si>
    <t>Jesse James</t>
  </si>
  <si>
    <t>Derek Carrier</t>
  </si>
  <si>
    <t>Geoff Swaim</t>
  </si>
  <si>
    <t>E.J. Bibbs</t>
  </si>
  <si>
    <t>Khari Lee</t>
  </si>
  <si>
    <t xml:space="preserve">Bears </t>
  </si>
  <si>
    <t xml:space="preserve">Buccaneers </t>
  </si>
  <si>
    <t xml:space="preserve">Raiders </t>
  </si>
  <si>
    <t xml:space="preserve">Browns </t>
  </si>
  <si>
    <t xml:space="preserve">Saints </t>
  </si>
  <si>
    <t xml:space="preserve">Colts </t>
  </si>
  <si>
    <t xml:space="preserve">49ers </t>
  </si>
  <si>
    <t>"Optimal"</t>
  </si>
  <si>
    <t>Opponent</t>
  </si>
  <si>
    <t>NFL</t>
  </si>
  <si>
    <t>CBS</t>
  </si>
  <si>
    <t>Fleaflicker</t>
  </si>
  <si>
    <t>ESPN</t>
  </si>
  <si>
    <t>Fox</t>
  </si>
  <si>
    <t>Fire</t>
  </si>
  <si>
    <t>Avg</t>
  </si>
  <si>
    <t>Avg $/point</t>
  </si>
  <si>
    <t>Final</t>
  </si>
  <si>
    <t>Final $/point</t>
  </si>
  <si>
    <t>FLEX</t>
  </si>
  <si>
    <t>DEF</t>
  </si>
  <si>
    <t>Max</t>
  </si>
  <si>
    <t>Max Sunday night</t>
  </si>
  <si>
    <t>Doug martin</t>
  </si>
  <si>
    <t>tourney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</si>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</sst>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_-* #,##0_-;\-* #,##0_-;_-* &quot;-&quot;??_-;_-@_-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8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0" fillId="2" borderId="0" xfId="0" applyFill="1"/>
    <xf numFmtId="0" fontId="0" fillId="3" borderId="0" xfId="0" applyFill="1"/>
    <xf numFmtId="164" fontId="0" fillId="0" borderId="0" xfId="1" applyNumberFormat="1" applyFont="1"/>
    <xf numFmtId="0" fontId="0" fillId="0" borderId="0" xfId="0" applyFill="1"/>
    <xf numFmtId="0" fontId="0" fillId="4" borderId="0" xfId="0" applyFill="1"/>
    <xf numFmtId="0" fontId="0" fillId="0" borderId="0" xfId="0" pivotButton="1"/>
    <xf numFmtId="0" fontId="0" fillId="0" borderId="0" xfId="0" applyAlignment="1">
      <alignment horizontal="left"/>
    </xf>
  </cellXfs>
  <cellStyles count="28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Normal" xfId="0" builtinId="0"/>
  </cellStyles>
  <dxfs count="10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pivotCacheDefinition" Target="pivotCache/pivotCacheDefinition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Zachariah" refreshedDate="42317.968250231483" createdVersion="4" refreshedVersion="4" minRefreshableVersion="3" recordCount="450">
  <cacheSource type="worksheet">
    <worksheetSource ref="A1:B451" sheet="Sheet2"/>
  </cacheSource>
  <cacheFields count="2">
    <cacheField name="teamAbbrev" numFmtId="0">
      <sharedItems count="26">
        <s v="Atl"/>
        <s v="NYG"/>
        <s v="NE"/>
        <s v="Pit"/>
        <s v="Dal"/>
        <s v="SD"/>
        <s v="NYJ"/>
        <s v="Cin"/>
        <s v="Den"/>
        <s v="GB"/>
        <s v="Min"/>
        <s v="NO"/>
        <s v="Ind"/>
        <s v="Car"/>
        <s v="StL"/>
        <s v="Chi"/>
        <s v="TB"/>
        <s v="Oak"/>
        <s v="Phi"/>
        <s v="Jax"/>
        <s v="Mia"/>
        <s v="Was"/>
        <s v="Buf"/>
        <s v="Ten"/>
        <s v="Cle"/>
        <s v="SF"/>
      </sharedItems>
    </cacheField>
    <cacheField name="AvgPointsPerGame" numFmtId="0">
      <sharedItems containsSemiMixedTypes="0" containsString="0" containsNumber="1" minValue="-0.4" maxValue="29.056999999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50">
  <r>
    <x v="0"/>
    <n v="26.524999999999999"/>
  </r>
  <r>
    <x v="1"/>
    <n v="20.838000000000001"/>
  </r>
  <r>
    <x v="2"/>
    <n v="29.056999999999999"/>
  </r>
  <r>
    <x v="2"/>
    <n v="21.670999999999999"/>
  </r>
  <r>
    <x v="3"/>
    <n v="19.55"/>
  </r>
  <r>
    <x v="2"/>
    <n v="22.657"/>
  </r>
  <r>
    <x v="0"/>
    <n v="27.274999999999999"/>
  </r>
  <r>
    <x v="4"/>
    <n v="6.5"/>
  </r>
  <r>
    <x v="3"/>
    <n v="20.033000000000001"/>
  </r>
  <r>
    <x v="5"/>
    <n v="21.437999999999999"/>
  </r>
  <r>
    <x v="6"/>
    <n v="22.228999999999999"/>
  </r>
  <r>
    <x v="7"/>
    <n v="20.129000000000001"/>
  </r>
  <r>
    <x v="8"/>
    <n v="19.928999999999998"/>
  </r>
  <r>
    <x v="9"/>
    <n v="20.545999999999999"/>
  </r>
  <r>
    <x v="10"/>
    <n v="16.428999999999998"/>
  </r>
  <r>
    <x v="8"/>
    <n v="16.986000000000001"/>
  </r>
  <r>
    <x v="11"/>
    <n v="23.149000000000001"/>
  </r>
  <r>
    <x v="0"/>
    <n v="17.882999999999999"/>
  </r>
  <r>
    <x v="12"/>
    <n v="21.393000000000001"/>
  </r>
  <r>
    <x v="1"/>
    <n v="19.855"/>
  </r>
  <r>
    <x v="5"/>
    <n v="24.414999999999999"/>
  </r>
  <r>
    <x v="13"/>
    <n v="21.503"/>
  </r>
  <r>
    <x v="12"/>
    <n v="15.138"/>
  </r>
  <r>
    <x v="14"/>
    <n v="20.86"/>
  </r>
  <r>
    <x v="15"/>
    <n v="17.670999999999999"/>
  </r>
  <r>
    <x v="9"/>
    <n v="14.7"/>
  </r>
  <r>
    <x v="16"/>
    <n v="12.433"/>
  </r>
  <r>
    <x v="15"/>
    <n v="25.033000000000001"/>
  </r>
  <r>
    <x v="17"/>
    <n v="17.271000000000001"/>
  </r>
  <r>
    <x v="4"/>
    <n v="17.57"/>
  </r>
  <r>
    <x v="3"/>
    <n v="18.465"/>
  </r>
  <r>
    <x v="13"/>
    <n v="16.399999999999999"/>
  </r>
  <r>
    <x v="11"/>
    <n v="18.175000000000001"/>
  </r>
  <r>
    <x v="18"/>
    <n v="15.65"/>
  </r>
  <r>
    <x v="2"/>
    <n v="18.649999999999999"/>
  </r>
  <r>
    <x v="18"/>
    <n v="12.4"/>
  </r>
  <r>
    <x v="19"/>
    <n v="18.8"/>
  </r>
  <r>
    <x v="8"/>
    <n v="13.88"/>
  </r>
  <r>
    <x v="20"/>
    <n v="17.899999999999999"/>
  </r>
  <r>
    <x v="7"/>
    <n v="23.053999999999998"/>
  </r>
  <r>
    <x v="9"/>
    <n v="8.7140000000000004"/>
  </r>
  <r>
    <x v="17"/>
    <n v="15.271000000000001"/>
  </r>
  <r>
    <x v="18"/>
    <n v="14.977"/>
  </r>
  <r>
    <x v="6"/>
    <n v="18.100000000000001"/>
  </r>
  <r>
    <x v="11"/>
    <n v="14.363"/>
  </r>
  <r>
    <x v="21"/>
    <n v="0"/>
  </r>
  <r>
    <x v="20"/>
    <n v="18.774000000000001"/>
  </r>
  <r>
    <x v="16"/>
    <n v="17.399999999999999"/>
  </r>
  <r>
    <x v="9"/>
    <n v="14.8"/>
  </r>
  <r>
    <x v="3"/>
    <n v="8.5879999999999992"/>
  </r>
  <r>
    <x v="22"/>
    <n v="13.34"/>
  </r>
  <r>
    <x v="17"/>
    <n v="19.817"/>
  </r>
  <r>
    <x v="3"/>
    <n v="19.733000000000001"/>
  </r>
  <r>
    <x v="7"/>
    <n v="15.586"/>
  </r>
  <r>
    <x v="19"/>
    <n v="20.725999999999999"/>
  </r>
  <r>
    <x v="12"/>
    <n v="13.613"/>
  </r>
  <r>
    <x v="6"/>
    <n v="16.382999999999999"/>
  </r>
  <r>
    <x v="22"/>
    <n v="21.596"/>
  </r>
  <r>
    <x v="19"/>
    <n v="16.757000000000001"/>
  </r>
  <r>
    <x v="23"/>
    <n v="17.352"/>
  </r>
  <r>
    <x v="10"/>
    <n v="21.45"/>
  </r>
  <r>
    <x v="15"/>
    <n v="17.497"/>
  </r>
  <r>
    <x v="6"/>
    <n v="16.446000000000002"/>
  </r>
  <r>
    <x v="4"/>
    <n v="12.143000000000001"/>
  </r>
  <r>
    <x v="24"/>
    <n v="16.513000000000002"/>
  </r>
  <r>
    <x v="7"/>
    <n v="10.385999999999999"/>
  </r>
  <r>
    <x v="16"/>
    <n v="17.289000000000001"/>
  </r>
  <r>
    <x v="14"/>
    <n v="11.885999999999999"/>
  </r>
  <r>
    <x v="21"/>
    <n v="16.882999999999999"/>
  </r>
  <r>
    <x v="23"/>
    <n v="12.2"/>
  </r>
  <r>
    <x v="22"/>
    <n v="10.56"/>
  </r>
  <r>
    <x v="23"/>
    <n v="4.1849999999999996"/>
  </r>
  <r>
    <x v="6"/>
    <n v="21"/>
  </r>
  <r>
    <x v="10"/>
    <n v="13.52"/>
  </r>
  <r>
    <x v="12"/>
    <n v="15.8"/>
  </r>
  <r>
    <x v="3"/>
    <n v="6.3479999999999999"/>
  </r>
  <r>
    <x v="24"/>
    <n v="19.64"/>
  </r>
  <r>
    <x v="4"/>
    <n v="6.22"/>
  </r>
  <r>
    <x v="23"/>
    <n v="0"/>
  </r>
  <r>
    <x v="13"/>
    <n v="0"/>
  </r>
  <r>
    <x v="5"/>
    <n v="6.52"/>
  </r>
  <r>
    <x v="10"/>
    <n v="0"/>
  </r>
  <r>
    <x v="20"/>
    <n v="0.36"/>
  </r>
  <r>
    <x v="11"/>
    <n v="1.925"/>
  </r>
  <r>
    <x v="19"/>
    <n v="0"/>
  </r>
  <r>
    <x v="22"/>
    <n v="0"/>
  </r>
  <r>
    <x v="13"/>
    <n v="0"/>
  </r>
  <r>
    <x v="18"/>
    <n v="0"/>
  </r>
  <r>
    <x v="21"/>
    <n v="0"/>
  </r>
  <r>
    <x v="25"/>
    <n v="15.275"/>
  </r>
  <r>
    <x v="9"/>
    <n v="0"/>
  </r>
  <r>
    <x v="18"/>
    <n v="0"/>
  </r>
  <r>
    <x v="14"/>
    <n v="0"/>
  </r>
  <r>
    <x v="15"/>
    <n v="3.58"/>
  </r>
  <r>
    <x v="4"/>
    <n v="0"/>
  </r>
  <r>
    <x v="4"/>
    <n v="9.6300000000000008"/>
  </r>
  <r>
    <x v="21"/>
    <n v="12.856999999999999"/>
  </r>
  <r>
    <x v="24"/>
    <n v="0"/>
  </r>
  <r>
    <x v="3"/>
    <n v="11.89"/>
  </r>
  <r>
    <x v="21"/>
    <n v="0"/>
  </r>
  <r>
    <x v="25"/>
    <n v="0"/>
  </r>
  <r>
    <x v="0"/>
    <n v="-0.4"/>
  </r>
  <r>
    <x v="16"/>
    <n v="0"/>
  </r>
  <r>
    <x v="1"/>
    <n v="0"/>
  </r>
  <r>
    <x v="16"/>
    <n v="0"/>
  </r>
  <r>
    <x v="17"/>
    <n v="11.68"/>
  </r>
  <r>
    <x v="8"/>
    <n v="0"/>
  </r>
  <r>
    <x v="6"/>
    <n v="0"/>
  </r>
  <r>
    <x v="7"/>
    <n v="0"/>
  </r>
  <r>
    <x v="20"/>
    <n v="15.8"/>
  </r>
  <r>
    <x v="11"/>
    <n v="0"/>
  </r>
  <r>
    <x v="8"/>
    <n v="0"/>
  </r>
  <r>
    <x v="2"/>
    <n v="-0.13300000000000001"/>
  </r>
  <r>
    <x v="3"/>
    <n v="1.3"/>
  </r>
  <r>
    <x v="14"/>
    <n v="0"/>
  </r>
  <r>
    <x v="9"/>
    <n v="0"/>
  </r>
  <r>
    <x v="24"/>
    <n v="7.23"/>
  </r>
  <r>
    <x v="10"/>
    <n v="0"/>
  </r>
  <r>
    <x v="22"/>
    <n v="9.4250000000000007"/>
  </r>
  <r>
    <x v="15"/>
    <n v="11.629"/>
  </r>
  <r>
    <x v="17"/>
    <n v="16.042999999999999"/>
  </r>
  <r>
    <x v="12"/>
    <n v="12.275"/>
  </r>
  <r>
    <x v="24"/>
    <n v="17.713000000000001"/>
  </r>
  <r>
    <x v="5"/>
    <n v="15.875"/>
  </r>
  <r>
    <x v="2"/>
    <n v="11.25"/>
  </r>
  <r>
    <x v="14"/>
    <n v="15.371"/>
  </r>
  <r>
    <x v="7"/>
    <n v="13.286"/>
  </r>
  <r>
    <x v="11"/>
    <n v="13.513"/>
  </r>
  <r>
    <x v="19"/>
    <n v="13.8"/>
  </r>
  <r>
    <x v="16"/>
    <n v="11.65"/>
  </r>
  <r>
    <x v="5"/>
    <n v="19.433"/>
  </r>
  <r>
    <x v="8"/>
    <n v="10.929"/>
  </r>
  <r>
    <x v="21"/>
    <n v="17.399999999999999"/>
  </r>
  <r>
    <x v="20"/>
    <n v="16.143000000000001"/>
  </r>
  <r>
    <x v="1"/>
    <n v="10.75"/>
  </r>
  <r>
    <x v="4"/>
    <n v="12.228999999999999"/>
  </r>
  <r>
    <x v="13"/>
    <n v="11.513999999999999"/>
  </r>
  <r>
    <x v="7"/>
    <n v="11.2"/>
  </r>
  <r>
    <x v="25"/>
    <n v="12.314"/>
  </r>
  <r>
    <x v="23"/>
    <n v="12.85"/>
  </r>
  <r>
    <x v="9"/>
    <n v="9.2710000000000008"/>
  </r>
  <r>
    <x v="22"/>
    <n v="12"/>
  </r>
  <r>
    <x v="25"/>
    <n v="12.042999999999999"/>
  </r>
  <r>
    <x v="19"/>
    <n v="8.7330000000000005"/>
  </r>
  <r>
    <x v="10"/>
    <n v="8.7430000000000003"/>
  </r>
  <r>
    <x v="4"/>
    <n v="9.0429999999999993"/>
  </r>
  <r>
    <x v="1"/>
    <n v="10.55"/>
  </r>
  <r>
    <x v="8"/>
    <n v="8.8000000000000007"/>
  </r>
  <r>
    <x v="12"/>
    <n v="8.85"/>
  </r>
  <r>
    <x v="11"/>
    <n v="13.525"/>
  </r>
  <r>
    <x v="1"/>
    <n v="0"/>
  </r>
  <r>
    <x v="2"/>
    <n v="10.186"/>
  </r>
  <r>
    <x v="4"/>
    <n v="12.35"/>
  </r>
  <r>
    <x v="15"/>
    <n v="3.5859999999999999"/>
  </r>
  <r>
    <x v="15"/>
    <n v="7.7430000000000003"/>
  </r>
  <r>
    <x v="22"/>
    <n v="14.8"/>
  </r>
  <r>
    <x v="5"/>
    <n v="7.8129999999999997"/>
  </r>
  <r>
    <x v="24"/>
    <n v="11.25"/>
  </r>
  <r>
    <x v="25"/>
    <n v="1.94"/>
  </r>
  <r>
    <x v="0"/>
    <n v="5.375"/>
  </r>
  <r>
    <x v="5"/>
    <n v="9.9879999999999995"/>
  </r>
  <r>
    <x v="1"/>
    <n v="9.3629999999999995"/>
  </r>
  <r>
    <x v="25"/>
    <n v="8.4"/>
  </r>
  <r>
    <x v="9"/>
    <n v="5"/>
  </r>
  <r>
    <x v="18"/>
    <n v="8.8859999999999992"/>
  </r>
  <r>
    <x v="1"/>
    <n v="8.15"/>
  </r>
  <r>
    <x v="22"/>
    <n v="9.98"/>
  </r>
  <r>
    <x v="18"/>
    <n v="11.557"/>
  </r>
  <r>
    <x v="21"/>
    <n v="9.0570000000000004"/>
  </r>
  <r>
    <x v="14"/>
    <n v="6.2"/>
  </r>
  <r>
    <x v="0"/>
    <n v="9.4429999999999996"/>
  </r>
  <r>
    <x v="16"/>
    <n v="10.571"/>
  </r>
  <r>
    <x v="23"/>
    <n v="9.58"/>
  </r>
  <r>
    <x v="0"/>
    <n v="4.1669999999999998"/>
  </r>
  <r>
    <x v="14"/>
    <n v="12.143000000000001"/>
  </r>
  <r>
    <x v="15"/>
    <n v="8.1669999999999998"/>
  </r>
  <r>
    <x v="13"/>
    <n v="10.943"/>
  </r>
  <r>
    <x v="22"/>
    <n v="9.5"/>
  </r>
  <r>
    <x v="18"/>
    <n v="3.5"/>
  </r>
  <r>
    <x v="0"/>
    <n v="7"/>
  </r>
  <r>
    <x v="11"/>
    <n v="9.9139999999999997"/>
  </r>
  <r>
    <x v="23"/>
    <n v="8.4290000000000003"/>
  </r>
  <r>
    <x v="1"/>
    <n v="1.6379999999999999"/>
  </r>
  <r>
    <x v="22"/>
    <n v="7.9509999999999996"/>
  </r>
  <r>
    <x v="24"/>
    <n v="8.1129999999999995"/>
  </r>
  <r>
    <x v="2"/>
    <n v="8.7140000000000004"/>
  </r>
  <r>
    <x v="22"/>
    <n v="2.133"/>
  </r>
  <r>
    <x v="21"/>
    <n v="6.0140000000000002"/>
  </r>
  <r>
    <x v="20"/>
    <n v="7.2430000000000003"/>
  </r>
  <r>
    <x v="5"/>
    <n v="12.343"/>
  </r>
  <r>
    <x v="21"/>
    <n v="9.3330000000000002"/>
  </r>
  <r>
    <x v="14"/>
    <n v="3.2"/>
  </r>
  <r>
    <x v="9"/>
    <n v="7"/>
  </r>
  <r>
    <x v="9"/>
    <n v="1.4139999999999999"/>
  </r>
  <r>
    <x v="7"/>
    <n v="7.8570000000000002"/>
  </r>
  <r>
    <x v="9"/>
    <n v="9.2859999999999996"/>
  </r>
  <r>
    <x v="13"/>
    <n v="10"/>
  </r>
  <r>
    <x v="2"/>
    <n v="6.6"/>
  </r>
  <r>
    <x v="19"/>
    <n v="1.94"/>
  </r>
  <r>
    <x v="5"/>
    <n v="10.717000000000001"/>
  </r>
  <r>
    <x v="6"/>
    <n v="0"/>
  </r>
  <r>
    <x v="17"/>
    <n v="5.5"/>
  </r>
  <r>
    <x v="7"/>
    <n v="6.6289999999999996"/>
  </r>
  <r>
    <x v="18"/>
    <n v="7.2859999999999996"/>
  </r>
  <r>
    <x v="18"/>
    <n v="5.5170000000000003"/>
  </r>
  <r>
    <x v="23"/>
    <n v="6.0289999999999999"/>
  </r>
  <r>
    <x v="21"/>
    <n v="9.5169999999999995"/>
  </r>
  <r>
    <x v="10"/>
    <n v="8.4290000000000003"/>
  </r>
  <r>
    <x v="6"/>
    <n v="7"/>
  </r>
  <r>
    <x v="11"/>
    <n v="8.9139999999999997"/>
  </r>
  <r>
    <x v="23"/>
    <n v="4.2"/>
  </r>
  <r>
    <x v="8"/>
    <n v="16"/>
  </r>
  <r>
    <x v="20"/>
    <n v="2.9140000000000001"/>
  </r>
  <r>
    <x v="25"/>
    <n v="1.74"/>
  </r>
  <r>
    <x v="18"/>
    <n v="5.0709999999999997"/>
  </r>
  <r>
    <x v="8"/>
    <n v="1.5860000000000001"/>
  </r>
  <r>
    <x v="0"/>
    <n v="11.129"/>
  </r>
  <r>
    <x v="24"/>
    <n v="0"/>
  </r>
  <r>
    <x v="4"/>
    <n v="0.2"/>
  </r>
  <r>
    <x v="23"/>
    <n v="4.5"/>
  </r>
  <r>
    <x v="0"/>
    <n v="0.26300000000000001"/>
  </r>
  <r>
    <x v="2"/>
    <n v="0"/>
  </r>
  <r>
    <x v="13"/>
    <n v="5.36"/>
  </r>
  <r>
    <x v="22"/>
    <n v="2.9000000000000001E-2"/>
  </r>
  <r>
    <x v="12"/>
    <n v="2.6669999999999998"/>
  </r>
  <r>
    <x v="7"/>
    <n v="0"/>
  </r>
  <r>
    <x v="25"/>
    <n v="6.4"/>
  </r>
  <r>
    <x v="13"/>
    <n v="5.3140000000000001"/>
  </r>
  <r>
    <x v="24"/>
    <n v="6.1"/>
  </r>
  <r>
    <x v="3"/>
    <n v="6.2380000000000004"/>
  </r>
  <r>
    <x v="9"/>
    <n v="1.7430000000000001"/>
  </r>
  <r>
    <x v="18"/>
    <n v="0"/>
  </r>
  <r>
    <x v="24"/>
    <n v="0.35699999999999998"/>
  </r>
  <r>
    <x v="7"/>
    <n v="1.786"/>
  </r>
  <r>
    <x v="21"/>
    <n v="0.443"/>
  </r>
  <r>
    <x v="15"/>
    <n v="0"/>
  </r>
  <r>
    <x v="24"/>
    <n v="5.7750000000000004"/>
  </r>
  <r>
    <x v="5"/>
    <n v="0"/>
  </r>
  <r>
    <x v="16"/>
    <n v="0"/>
  </r>
  <r>
    <x v="8"/>
    <n v="3.1669999999999998"/>
  </r>
  <r>
    <x v="17"/>
    <n v="8.4290000000000003"/>
  </r>
  <r>
    <x v="25"/>
    <n v="2.238"/>
  </r>
  <r>
    <x v="15"/>
    <n v="0.41399999999999998"/>
  </r>
  <r>
    <x v="19"/>
    <n v="6.9669999999999996"/>
  </r>
  <r>
    <x v="21"/>
    <n v="3.3170000000000002"/>
  </r>
  <r>
    <x v="5"/>
    <n v="0"/>
  </r>
  <r>
    <x v="18"/>
    <n v="6.2140000000000004"/>
  </r>
  <r>
    <x v="22"/>
    <n v="2.4140000000000001"/>
  </r>
  <r>
    <x v="14"/>
    <n v="0"/>
  </r>
  <r>
    <x v="13"/>
    <n v="1.6859999999999999"/>
  </r>
  <r>
    <x v="10"/>
    <n v="2.9860000000000002"/>
  </r>
  <r>
    <x v="10"/>
    <n v="3.64"/>
  </r>
  <r>
    <x v="14"/>
    <n v="0.875"/>
  </r>
  <r>
    <x v="22"/>
    <n v="2.9"/>
  </r>
  <r>
    <x v="22"/>
    <n v="-0.33300000000000002"/>
  </r>
  <r>
    <x v="5"/>
    <n v="4.1710000000000003"/>
  </r>
  <r>
    <x v="7"/>
    <n v="0"/>
  </r>
  <r>
    <x v="19"/>
    <n v="0"/>
  </r>
  <r>
    <x v="6"/>
    <n v="5.3289999999999997"/>
  </r>
  <r>
    <x v="24"/>
    <n v="2.9329999999999998"/>
  </r>
  <r>
    <x v="1"/>
    <n v="7.9130000000000003"/>
  </r>
  <r>
    <x v="6"/>
    <n v="7.36"/>
  </r>
  <r>
    <x v="3"/>
    <n v="0.83799999999999997"/>
  </r>
  <r>
    <x v="16"/>
    <n v="0.8"/>
  </r>
  <r>
    <x v="17"/>
    <n v="3.133"/>
  </r>
  <r>
    <x v="0"/>
    <n v="1.238"/>
  </r>
  <r>
    <x v="11"/>
    <n v="1.5669999999999999"/>
  </r>
  <r>
    <x v="18"/>
    <n v="0"/>
  </r>
  <r>
    <x v="4"/>
    <n v="3.45"/>
  </r>
  <r>
    <x v="4"/>
    <n v="5.9139999999999997"/>
  </r>
  <r>
    <x v="10"/>
    <n v="2.8"/>
  </r>
  <r>
    <x v="12"/>
    <n v="2.8"/>
  </r>
  <r>
    <x v="13"/>
    <n v="2.34"/>
  </r>
  <r>
    <x v="2"/>
    <n v="7.1669999999999998"/>
  </r>
  <r>
    <x v="1"/>
    <n v="0.45"/>
  </r>
  <r>
    <x v="3"/>
    <n v="0.13800000000000001"/>
  </r>
  <r>
    <x v="10"/>
    <n v="4.5570000000000004"/>
  </r>
  <r>
    <x v="2"/>
    <n v="0.6"/>
  </r>
  <r>
    <x v="20"/>
    <n v="5.08"/>
  </r>
  <r>
    <x v="16"/>
    <n v="0.4"/>
  </r>
  <r>
    <x v="12"/>
    <n v="0.18"/>
  </r>
  <r>
    <x v="6"/>
    <n v="0.82899999999999996"/>
  </r>
  <r>
    <x v="21"/>
    <n v="6.0570000000000004"/>
  </r>
  <r>
    <x v="3"/>
    <n v="5.8380000000000001"/>
  </r>
  <r>
    <x v="7"/>
    <n v="1.1000000000000001"/>
  </r>
  <r>
    <x v="14"/>
    <n v="5.6429999999999998"/>
  </r>
  <r>
    <x v="25"/>
    <n v="4.3"/>
  </r>
  <r>
    <x v="1"/>
    <n v="0"/>
  </r>
  <r>
    <x v="6"/>
    <n v="4.5830000000000002"/>
  </r>
  <r>
    <x v="5"/>
    <n v="4.375"/>
  </r>
  <r>
    <x v="3"/>
    <n v="0"/>
  </r>
  <r>
    <x v="23"/>
    <n v="0"/>
  </r>
  <r>
    <x v="13"/>
    <n v="0"/>
  </r>
  <r>
    <x v="13"/>
    <n v="0"/>
  </r>
  <r>
    <x v="14"/>
    <n v="0"/>
  </r>
  <r>
    <x v="4"/>
    <n v="1.375"/>
  </r>
  <r>
    <x v="19"/>
    <n v="3.55"/>
  </r>
  <r>
    <x v="8"/>
    <n v="3.1139999999999999"/>
  </r>
  <r>
    <x v="9"/>
    <n v="0"/>
  </r>
  <r>
    <x v="0"/>
    <n v="2.6859999999999999"/>
  </r>
  <r>
    <x v="4"/>
    <n v="2.0859999999999999"/>
  </r>
  <r>
    <x v="2"/>
    <n v="4.58"/>
  </r>
  <r>
    <x v="19"/>
    <n v="0.8"/>
  </r>
  <r>
    <x v="14"/>
    <n v="4.7"/>
  </r>
  <r>
    <x v="23"/>
    <n v="5"/>
  </r>
  <r>
    <x v="20"/>
    <n v="5.6429999999999998"/>
  </r>
  <r>
    <x v="23"/>
    <n v="1.4430000000000001"/>
  </r>
  <r>
    <x v="6"/>
    <n v="10.1"/>
  </r>
  <r>
    <x v="3"/>
    <n v="0"/>
  </r>
  <r>
    <x v="17"/>
    <n v="1.8"/>
  </r>
  <r>
    <x v="11"/>
    <n v="0.75"/>
  </r>
  <r>
    <x v="1"/>
    <n v="2.8380000000000001"/>
  </r>
  <r>
    <x v="4"/>
    <n v="0.25"/>
  </r>
  <r>
    <x v="15"/>
    <n v="2.9860000000000002"/>
  </r>
  <r>
    <x v="19"/>
    <n v="0"/>
  </r>
  <r>
    <x v="17"/>
    <n v="0"/>
  </r>
  <r>
    <x v="24"/>
    <n v="0.55000000000000004"/>
  </r>
  <r>
    <x v="8"/>
    <n v="0.6"/>
  </r>
  <r>
    <x v="2"/>
    <n v="2.2829999999999999"/>
  </r>
  <r>
    <x v="11"/>
    <n v="4.0129999999999999"/>
  </r>
  <r>
    <x v="25"/>
    <n v="1.2669999999999999"/>
  </r>
  <r>
    <x v="20"/>
    <n v="0"/>
  </r>
  <r>
    <x v="0"/>
    <n v="4.0999999999999996"/>
  </r>
  <r>
    <x v="17"/>
    <n v="4.9569999999999999"/>
  </r>
  <r>
    <x v="1"/>
    <n v="0.51300000000000001"/>
  </r>
  <r>
    <x v="17"/>
    <n v="1.42"/>
  </r>
  <r>
    <x v="15"/>
    <n v="3.5"/>
  </r>
  <r>
    <x v="10"/>
    <n v="2.0710000000000002"/>
  </r>
  <r>
    <x v="13"/>
    <n v="6.8"/>
  </r>
  <r>
    <x v="0"/>
    <n v="2.8879999999999999"/>
  </r>
  <r>
    <x v="25"/>
    <n v="4.55"/>
  </r>
  <r>
    <x v="12"/>
    <n v="0"/>
  </r>
  <r>
    <x v="3"/>
    <n v="0.42"/>
  </r>
  <r>
    <x v="15"/>
    <n v="0"/>
  </r>
  <r>
    <x v="23"/>
    <n v="1.55"/>
  </r>
  <r>
    <x v="12"/>
    <n v="4.7290000000000001"/>
  </r>
  <r>
    <x v="21"/>
    <n v="3.1"/>
  </r>
  <r>
    <x v="19"/>
    <n v="4.0999999999999996"/>
  </r>
  <r>
    <x v="16"/>
    <n v="1.95"/>
  </r>
  <r>
    <x v="20"/>
    <n v="1.2709999999999999"/>
  </r>
  <r>
    <x v="9"/>
    <n v="0.47499999999999998"/>
  </r>
  <r>
    <x v="25"/>
    <n v="2.2400000000000002"/>
  </r>
  <r>
    <x v="9"/>
    <n v="0"/>
  </r>
  <r>
    <x v="14"/>
    <n v="0.214"/>
  </r>
  <r>
    <x v="6"/>
    <n v="3"/>
  </r>
  <r>
    <x v="12"/>
    <n v="2.44"/>
  </r>
  <r>
    <x v="9"/>
    <n v="8.3710000000000004"/>
  </r>
  <r>
    <x v="8"/>
    <n v="0"/>
  </r>
  <r>
    <x v="10"/>
    <n v="0.55700000000000005"/>
  </r>
  <r>
    <x v="20"/>
    <n v="3"/>
  </r>
  <r>
    <x v="13"/>
    <n v="2.286"/>
  </r>
  <r>
    <x v="17"/>
    <n v="4.5289999999999999"/>
  </r>
  <r>
    <x v="13"/>
    <n v="0.77500000000000002"/>
  </r>
  <r>
    <x v="4"/>
    <n v="0.73299999999999998"/>
  </r>
  <r>
    <x v="10"/>
    <n v="2.9430000000000001"/>
  </r>
  <r>
    <x v="11"/>
    <n v="8.8130000000000006"/>
  </r>
  <r>
    <x v="7"/>
    <n v="0"/>
  </r>
  <r>
    <x v="24"/>
    <n v="5.4249999999999998"/>
  </r>
  <r>
    <x v="16"/>
    <n v="3.0329999999999999"/>
  </r>
  <r>
    <x v="22"/>
    <n v="6.5709999999999997"/>
  </r>
  <r>
    <x v="20"/>
    <n v="7.1429999999999998"/>
  </r>
  <r>
    <x v="10"/>
    <n v="7.5"/>
  </r>
  <r>
    <x v="19"/>
    <n v="6"/>
  </r>
  <r>
    <x v="25"/>
    <n v="6.2329999999999997"/>
  </r>
  <r>
    <x v="12"/>
    <n v="8.6"/>
  </r>
  <r>
    <x v="16"/>
    <n v="17.95"/>
  </r>
  <r>
    <x v="4"/>
    <n v="5"/>
  </r>
  <r>
    <x v="1"/>
    <n v="9.25"/>
  </r>
  <r>
    <x v="18"/>
    <n v="10.286"/>
  </r>
  <r>
    <x v="3"/>
    <n v="8.1630000000000003"/>
  </r>
  <r>
    <x v="22"/>
    <n v="4.5999999999999996"/>
  </r>
  <r>
    <x v="23"/>
    <n v="6.5709999999999997"/>
  </r>
  <r>
    <x v="3"/>
    <n v="8.125"/>
  </r>
  <r>
    <x v="5"/>
    <n v="3.125"/>
  </r>
  <r>
    <x v="8"/>
    <n v="5.9859999999999998"/>
  </r>
  <r>
    <x v="14"/>
    <n v="6.3570000000000002"/>
  </r>
  <r>
    <x v="17"/>
    <n v="3.1859999999999999"/>
  </r>
  <r>
    <x v="21"/>
    <n v="7.4290000000000003"/>
  </r>
  <r>
    <x v="23"/>
    <n v="1.4570000000000001"/>
  </r>
  <r>
    <x v="19"/>
    <n v="2.0139999999999998"/>
  </r>
  <r>
    <x v="2"/>
    <n v="4.3"/>
  </r>
  <r>
    <x v="3"/>
    <n v="0.2"/>
  </r>
  <r>
    <x v="7"/>
    <n v="0"/>
  </r>
  <r>
    <x v="23"/>
    <n v="4.9859999999999998"/>
  </r>
  <r>
    <x v="18"/>
    <n v="3.7290000000000001"/>
  </r>
  <r>
    <x v="15"/>
    <n v="0.92900000000000005"/>
  </r>
  <r>
    <x v="6"/>
    <n v="1.014"/>
  </r>
  <r>
    <x v="16"/>
    <n v="2.6"/>
  </r>
  <r>
    <x v="0"/>
    <n v="0.52500000000000002"/>
  </r>
  <r>
    <x v="5"/>
    <n v="2.5000000000000001E-2"/>
  </r>
  <r>
    <x v="19"/>
    <n v="3.4"/>
  </r>
  <r>
    <x v="13"/>
    <n v="2.7570000000000001"/>
  </r>
  <r>
    <x v="16"/>
    <n v="0"/>
  </r>
  <r>
    <x v="21"/>
    <n v="0"/>
  </r>
  <r>
    <x v="24"/>
    <n v="0.875"/>
  </r>
  <r>
    <x v="8"/>
    <n v="3.129"/>
  </r>
  <r>
    <x v="5"/>
    <n v="2.4"/>
  </r>
  <r>
    <x v="8"/>
    <n v="0"/>
  </r>
  <r>
    <x v="24"/>
    <n v="0.26700000000000002"/>
  </r>
  <r>
    <x v="25"/>
    <n v="0"/>
  </r>
  <r>
    <x v="22"/>
    <n v="0.17100000000000001"/>
  </r>
  <r>
    <x v="14"/>
    <n v="4.0330000000000004"/>
  </r>
  <r>
    <x v="6"/>
    <n v="1.2170000000000001"/>
  </r>
  <r>
    <x v="11"/>
    <n v="2.5830000000000002"/>
  </r>
  <r>
    <x v="17"/>
    <n v="1.5"/>
  </r>
  <r>
    <x v="16"/>
    <n v="1.04"/>
  </r>
  <r>
    <x v="10"/>
    <n v="0.56699999999999995"/>
  </r>
  <r>
    <x v="25"/>
    <n v="4.3630000000000004"/>
  </r>
  <r>
    <x v="4"/>
    <n v="0.86"/>
  </r>
  <r>
    <x v="20"/>
    <n v="5.4249999999999998"/>
  </r>
  <r>
    <x v="17"/>
    <n v="2.6429999999999998"/>
  </r>
  <r>
    <x v="14"/>
    <n v="0.4"/>
  </r>
  <r>
    <x v="23"/>
    <n v="0"/>
  </r>
  <r>
    <x v="12"/>
    <n v="3.75"/>
  </r>
  <r>
    <x v="10"/>
    <n v="0"/>
  </r>
  <r>
    <x v="2"/>
    <n v="0.55700000000000005"/>
  </r>
  <r>
    <x v="11"/>
    <n v="2.5750000000000002"/>
  </r>
  <r>
    <x v="12"/>
    <n v="1.238"/>
  </r>
  <r>
    <x v="25"/>
    <n v="1.643"/>
  </r>
  <r>
    <x v="9"/>
    <n v="2.35"/>
  </r>
  <r>
    <x v="7"/>
    <n v="0.82899999999999996"/>
  </r>
  <r>
    <x v="0"/>
    <n v="1.3129999999999999"/>
  </r>
  <r>
    <x v="14"/>
    <n v="0"/>
  </r>
  <r>
    <x v="4"/>
    <n v="1.629"/>
  </r>
  <r>
    <x v="20"/>
    <n v="3.9"/>
  </r>
  <r>
    <x v="19"/>
    <n v="0"/>
  </r>
  <r>
    <x v="20"/>
    <n v="0"/>
  </r>
  <r>
    <x v="18"/>
    <n v="0"/>
  </r>
  <r>
    <x v="25"/>
    <n v="0.78300000000000003"/>
  </r>
  <r>
    <x v="10"/>
    <n v="0.82899999999999996"/>
  </r>
  <r>
    <x v="16"/>
    <n v="3.22"/>
  </r>
  <r>
    <x v="1"/>
    <n v="2.94"/>
  </r>
  <r>
    <x v="10"/>
    <n v="0"/>
  </r>
  <r>
    <x v="13"/>
    <n v="0"/>
  </r>
  <r>
    <x v="7"/>
    <n v="0"/>
  </r>
  <r>
    <x v="7"/>
    <n v="0"/>
  </r>
  <r>
    <x v="9"/>
    <n v="0"/>
  </r>
  <r>
    <x v="23"/>
    <n v="0"/>
  </r>
  <r>
    <x v="3"/>
    <n v="0"/>
  </r>
  <r>
    <x v="21"/>
    <n v="4.0999999999999996"/>
  </r>
  <r>
    <x v="4"/>
    <n v="0.5"/>
  </r>
  <r>
    <x v="24"/>
    <n v="0"/>
  </r>
  <r>
    <x v="15"/>
    <n v="0"/>
  </r>
  <r>
    <x v="15"/>
    <n v="3.714"/>
  </r>
  <r>
    <x v="16"/>
    <n v="7.5709999999999997"/>
  </r>
  <r>
    <x v="17"/>
    <n v="6.4290000000000003"/>
  </r>
  <r>
    <x v="24"/>
    <n v="6.25"/>
  </r>
  <r>
    <x v="11"/>
    <n v="6.125"/>
  </r>
  <r>
    <x v="12"/>
    <n v="5.875"/>
  </r>
  <r>
    <x v="25"/>
    <n v="4.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D5:I33" firstHeaderRow="2" firstDataRow="2" firstDataCol="1"/>
  <pivotFields count="2">
    <pivotField axis="axisRow" showAll="0">
      <items count="27">
        <item x="0"/>
        <item x="22"/>
        <item x="13"/>
        <item x="15"/>
        <item x="7"/>
        <item x="24"/>
        <item x="4"/>
        <item x="8"/>
        <item x="9"/>
        <item x="12"/>
        <item x="19"/>
        <item x="20"/>
        <item x="10"/>
        <item x="2"/>
        <item x="11"/>
        <item x="1"/>
        <item x="6"/>
        <item x="17"/>
        <item x="18"/>
        <item x="3"/>
        <item x="5"/>
        <item x="25"/>
        <item x="14"/>
        <item x="16"/>
        <item x="23"/>
        <item x="21"/>
        <item t="default"/>
      </items>
    </pivotField>
    <pivotField showAll="0"/>
  </pivotFields>
  <rowFields count="1">
    <field x="0"/>
  </rowFields>
  <row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rowItems>
  <colItems count="1">
    <i/>
  </colItem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Q64"/>
  <sheetViews>
    <sheetView topLeftCell="D38" workbookViewId="0">
      <selection activeCell="P35" sqref="P35"/>
    </sheetView>
  </sheetViews>
  <sheetFormatPr baseColWidth="10" defaultRowHeight="15" x14ac:dyDescent="0"/>
  <cols>
    <col min="2" max="2" width="17.6640625" customWidth="1"/>
    <col min="3" max="3" width="21.1640625" customWidth="1"/>
    <col min="16" max="16" width="10.83203125" style="1"/>
  </cols>
  <sheetData>
    <row r="1" spans="1:17">
      <c r="C1">
        <v>4</v>
      </c>
      <c r="D1">
        <v>3</v>
      </c>
      <c r="E1">
        <v>7</v>
      </c>
      <c r="F1">
        <v>8</v>
      </c>
      <c r="G1">
        <v>9</v>
      </c>
      <c r="H1">
        <v>10</v>
      </c>
      <c r="I1">
        <v>11</v>
      </c>
      <c r="J1">
        <v>12</v>
      </c>
      <c r="K1">
        <v>13</v>
      </c>
      <c r="L1">
        <v>14</v>
      </c>
      <c r="M1">
        <v>15</v>
      </c>
      <c r="N1">
        <v>16</v>
      </c>
    </row>
    <row r="2" spans="1:17">
      <c r="A2" s="2"/>
      <c r="B2" s="2" t="s">
        <v>512</v>
      </c>
      <c r="C2" s="2" t="s">
        <v>513</v>
      </c>
      <c r="D2" t="s">
        <v>2</v>
      </c>
      <c r="E2" t="s">
        <v>6</v>
      </c>
      <c r="F2" t="s">
        <v>514</v>
      </c>
      <c r="G2" t="s">
        <v>515</v>
      </c>
      <c r="H2" t="s">
        <v>516</v>
      </c>
      <c r="I2" t="s">
        <v>517</v>
      </c>
      <c r="J2" t="s">
        <v>518</v>
      </c>
      <c r="K2" t="s">
        <v>519</v>
      </c>
      <c r="L2" t="s">
        <v>520</v>
      </c>
      <c r="M2" t="s">
        <v>526</v>
      </c>
      <c r="N2" t="s">
        <v>58</v>
      </c>
      <c r="O2" t="s">
        <v>521</v>
      </c>
      <c r="P2" s="1" t="s">
        <v>522</v>
      </c>
      <c r="Q2" t="s">
        <v>523</v>
      </c>
    </row>
    <row r="3" spans="1:17">
      <c r="A3" s="2" t="s">
        <v>26</v>
      </c>
      <c r="B3" s="2" t="s">
        <v>25</v>
      </c>
      <c r="C3" s="2" t="str">
        <f>VLOOKUP($B3,'aggregate-week9.csv'!$A:$P,C$1,FALSE)</f>
        <v>Was@NE 01:00PM ET</v>
      </c>
      <c r="D3" s="4">
        <f>VLOOKUP($B3,'aggregate-week9.csv'!$A:$P,D$1,FALSE)</f>
        <v>8500</v>
      </c>
      <c r="E3" s="4">
        <f>VLOOKUP($B3,'aggregate-week9.csv'!$A:$P,E$1,FALSE)</f>
        <v>27.8</v>
      </c>
      <c r="F3" s="4">
        <f>VLOOKUP($B3,'aggregate-week9.csv'!$A:$P,F$1,FALSE)</f>
        <v>27.78</v>
      </c>
      <c r="G3" s="4">
        <f>VLOOKUP($B3,'aggregate-week9.csv'!$A:$P,G$1,FALSE)</f>
        <v>29.97</v>
      </c>
      <c r="H3" s="4">
        <f>VLOOKUP($B3,'aggregate-week9.csv'!$A:$P,H$1,FALSE)</f>
        <v>27.78</v>
      </c>
      <c r="I3" s="4">
        <f>VLOOKUP($B3,'aggregate-week9.csv'!$A:$P,I$1,FALSE)</f>
        <v>22.591999999999999</v>
      </c>
      <c r="J3" s="4">
        <f>VLOOKUP($B3,'aggregate-week9.csv'!$A:$P,J$1,FALSE)</f>
        <v>19.206</v>
      </c>
      <c r="K3" s="4">
        <f>VLOOKUP($B3,'aggregate-week9.csv'!$A:$P,K$1,FALSE)</f>
        <v>28.412199999999999</v>
      </c>
      <c r="L3" s="4">
        <f>VLOOKUP($B3,'aggregate-week9.csv'!$A:$P,L$1,FALSE)</f>
        <v>26.2200285714</v>
      </c>
      <c r="M3" s="4">
        <f>VLOOKUP($B3,'aggregate-week9.csv'!$A:$P,M$1,FALSE)</f>
        <v>29.97</v>
      </c>
      <c r="N3" s="4">
        <f>VLOOKUP($B3,'aggregate-week9.csv'!$A:$P,N$1,FALSE)</f>
        <v>19.206</v>
      </c>
      <c r="O3">
        <f>D3/L3</f>
        <v>324.17966200355471</v>
      </c>
      <c r="P3"/>
      <c r="Q3" s="3" t="e">
        <f>D3/P3</f>
        <v>#DIV/0!</v>
      </c>
    </row>
    <row r="4" spans="1:17">
      <c r="A4" s="2" t="s">
        <v>36</v>
      </c>
      <c r="B4" s="2" t="s">
        <v>35</v>
      </c>
      <c r="C4" s="2" t="str">
        <f>VLOOKUP($B4,'aggregate-week9.csv'!$A:$P,C$1,FALSE)</f>
        <v>Atl@SF 04:05PM ET</v>
      </c>
      <c r="D4" s="4">
        <f>VLOOKUP($B4,'aggregate-week9.csv'!$A:$P,D$1,FALSE)</f>
        <v>8000</v>
      </c>
      <c r="E4" s="4">
        <f>VLOOKUP($B4,'aggregate-week9.csv'!$A:$P,E$1,FALSE)</f>
        <v>28</v>
      </c>
      <c r="F4" s="4">
        <f>VLOOKUP($B4,'aggregate-week9.csv'!$A:$P,F$1,FALSE)</f>
        <v>22.2</v>
      </c>
      <c r="G4" s="4">
        <f>VLOOKUP($B4,'aggregate-week9.csv'!$A:$P,G$1,FALSE)</f>
        <v>19.43</v>
      </c>
      <c r="H4" s="4">
        <f>VLOOKUP($B4,'aggregate-week9.csv'!$A:$P,H$1,FALSE)</f>
        <v>22.5</v>
      </c>
      <c r="I4" s="4">
        <f>VLOOKUP($B4,'aggregate-week9.csv'!$A:$P,I$1,FALSE)</f>
        <v>29.31</v>
      </c>
      <c r="J4" s="4">
        <f>VLOOKUP($B4,'aggregate-week9.csv'!$A:$P,J$1,FALSE)</f>
        <v>21.86</v>
      </c>
      <c r="K4" s="4">
        <f>VLOOKUP($B4,'aggregate-week9.csv'!$A:$P,K$1,FALSE)</f>
        <v>23.395</v>
      </c>
      <c r="L4" s="4">
        <f>VLOOKUP($B4,'aggregate-week9.csv'!$A:$P,L$1,FALSE)</f>
        <v>23.8135714286</v>
      </c>
      <c r="M4" s="4">
        <f>VLOOKUP($B4,'aggregate-week9.csv'!$A:$P,M$1,FALSE)</f>
        <v>29.31</v>
      </c>
      <c r="N4" s="4">
        <f>VLOOKUP($B4,'aggregate-week9.csv'!$A:$P,N$1,FALSE)</f>
        <v>19.43</v>
      </c>
      <c r="O4">
        <f t="shared" ref="O4:O11" si="0">D4/L4</f>
        <v>335.94288970834646</v>
      </c>
      <c r="P4"/>
      <c r="Q4" s="3" t="e">
        <f t="shared" ref="Q4:Q11" si="1">D4/P4</f>
        <v>#DIV/0!</v>
      </c>
    </row>
    <row r="5" spans="1:17">
      <c r="A5" s="2" t="s">
        <v>36</v>
      </c>
      <c r="B5" s="2" t="s">
        <v>104</v>
      </c>
      <c r="C5" s="2" t="str">
        <f>VLOOKUP($B5,'aggregate-week9.csv'!$A:$P,C$1,FALSE)</f>
        <v>NYG@TB 04:05PM ET</v>
      </c>
      <c r="D5" s="4">
        <f>VLOOKUP($B5,'aggregate-week9.csv'!$A:$P,D$1,FALSE)</f>
        <v>5700</v>
      </c>
      <c r="E5" s="4">
        <f>VLOOKUP($B5,'aggregate-week9.csv'!$A:$P,E$1,FALSE)</f>
        <v>18</v>
      </c>
      <c r="F5" s="4">
        <f>VLOOKUP($B5,'aggregate-week9.csv'!$A:$P,F$1,FALSE)</f>
        <v>13.6</v>
      </c>
      <c r="G5" s="4">
        <f>VLOOKUP($B5,'aggregate-week9.csv'!$A:$P,G$1,FALSE)</f>
        <v>13.63</v>
      </c>
      <c r="H5" s="4">
        <f>VLOOKUP($B5,'aggregate-week9.csv'!$A:$P,H$1,FALSE)</f>
        <v>13.7</v>
      </c>
      <c r="I5" s="4">
        <f>VLOOKUP($B5,'aggregate-week9.csv'!$A:$P,I$1,FALSE)</f>
        <v>15.51</v>
      </c>
      <c r="J5" s="4">
        <f>VLOOKUP($B5,'aggregate-week9.csv'!$A:$P,J$1,FALSE)</f>
        <v>14.43</v>
      </c>
      <c r="K5" s="4">
        <f>VLOOKUP($B5,'aggregate-week9.csv'!$A:$P,K$1,FALSE)</f>
        <v>16.138999999999999</v>
      </c>
      <c r="L5" s="4">
        <f>VLOOKUP($B5,'aggregate-week9.csv'!$A:$P,L$1,FALSE)</f>
        <v>15.0012857143</v>
      </c>
      <c r="M5" s="4">
        <f>VLOOKUP($B5,'aggregate-week9.csv'!$A:$P,M$1,FALSE)</f>
        <v>18</v>
      </c>
      <c r="N5" s="4">
        <f>VLOOKUP($B5,'aggregate-week9.csv'!$A:$P,N$1,FALSE)</f>
        <v>13.6</v>
      </c>
      <c r="O5">
        <f t="shared" si="0"/>
        <v>379.96743136266417</v>
      </c>
      <c r="P5"/>
      <c r="Q5" s="3" t="e">
        <f t="shared" si="1"/>
        <v>#DIV/0!</v>
      </c>
    </row>
    <row r="6" spans="1:17">
      <c r="A6" s="2" t="s">
        <v>19</v>
      </c>
      <c r="B6" s="2" t="s">
        <v>30</v>
      </c>
      <c r="C6" s="2" t="str">
        <f>VLOOKUP($B6,'aggregate-week9.csv'!$A:$P,C$1,FALSE)</f>
        <v>Oak@Pit 01:00PM ET</v>
      </c>
      <c r="D6" s="4">
        <f>VLOOKUP($B6,'aggregate-week9.csv'!$A:$P,D$1,FALSE)</f>
        <v>8100</v>
      </c>
      <c r="E6" s="4">
        <f>VLOOKUP($B6,'aggregate-week9.csv'!$A:$P,E$1,FALSE)</f>
        <v>27</v>
      </c>
      <c r="F6" s="4">
        <f>VLOOKUP($B6,'aggregate-week9.csv'!$A:$P,F$1,FALSE)</f>
        <v>32.6</v>
      </c>
      <c r="G6" s="4">
        <f>VLOOKUP($B6,'aggregate-week9.csv'!$A:$P,G$1,FALSE)</f>
        <v>20.13</v>
      </c>
      <c r="H6" s="4">
        <f>VLOOKUP($B6,'aggregate-week9.csv'!$A:$P,H$1,FALSE)</f>
        <v>29.9</v>
      </c>
      <c r="I6" s="4">
        <f>VLOOKUP($B6,'aggregate-week9.csv'!$A:$P,I$1,FALSE)</f>
        <v>26.06</v>
      </c>
      <c r="J6" s="4">
        <f>VLOOKUP($B6,'aggregate-week9.csv'!$A:$P,J$1,FALSE)</f>
        <v>15.76</v>
      </c>
      <c r="K6" s="4">
        <f>VLOOKUP($B6,'aggregate-week9.csv'!$A:$P,K$1,FALSE)</f>
        <v>26.174399999999999</v>
      </c>
      <c r="L6" s="4">
        <f>VLOOKUP($B6,'aggregate-week9.csv'!$A:$P,L$1,FALSE)</f>
        <v>25.374914285700001</v>
      </c>
      <c r="M6" s="4">
        <f>VLOOKUP($B6,'aggregate-week9.csv'!$A:$P,M$1,FALSE)</f>
        <v>32.6</v>
      </c>
      <c r="N6" s="4">
        <f>VLOOKUP($B6,'aggregate-week9.csv'!$A:$P,N$1,FALSE)</f>
        <v>15.76</v>
      </c>
      <c r="O6">
        <f t="shared" si="0"/>
        <v>319.21290093045729</v>
      </c>
      <c r="P6"/>
      <c r="Q6" s="3" t="e">
        <f t="shared" si="1"/>
        <v>#DIV/0!</v>
      </c>
    </row>
    <row r="7" spans="1:17">
      <c r="A7" s="2" t="s">
        <v>19</v>
      </c>
      <c r="B7" s="2" t="s">
        <v>259</v>
      </c>
      <c r="C7" s="2" t="str">
        <f>VLOOKUP($B7,'aggregate-week9.csv'!$A:$P,C$1,FALSE)</f>
        <v>Was@NE 01:00PM ET</v>
      </c>
      <c r="D7" s="4">
        <f>VLOOKUP($B7,'aggregate-week9.csv'!$A:$P,D$1,FALSE)</f>
        <v>3200</v>
      </c>
      <c r="E7" s="4">
        <f>VLOOKUP($B7,'aggregate-week9.csv'!$A:$P,E$1,FALSE)</f>
        <v>9</v>
      </c>
      <c r="F7" s="4">
        <f>VLOOKUP($B7,'aggregate-week9.csv'!$A:$P,F$1,FALSE)</f>
        <v>17.399999999999999</v>
      </c>
      <c r="G7" s="4">
        <f>VLOOKUP($B7,'aggregate-week9.csv'!$A:$P,G$1,FALSE)</f>
        <v>12.18</v>
      </c>
      <c r="H7" s="4">
        <f>VLOOKUP($B7,'aggregate-week9.csv'!$A:$P,H$1,FALSE)</f>
        <v>16.8</v>
      </c>
      <c r="I7" s="4">
        <f>VLOOKUP($B7,'aggregate-week9.csv'!$A:$P,I$1,FALSE)</f>
        <v>12.47</v>
      </c>
      <c r="J7" s="4">
        <f>VLOOKUP($B7,'aggregate-week9.csv'!$A:$P,J$1,FALSE)</f>
        <v>11.95</v>
      </c>
      <c r="K7" s="4">
        <f>VLOOKUP($B7,'aggregate-week9.csv'!$A:$P,K$1,FALSE)</f>
        <v>11.669</v>
      </c>
      <c r="L7" s="4">
        <f>VLOOKUP($B7,'aggregate-week9.csv'!$A:$P,L$1,FALSE)</f>
        <v>13.067</v>
      </c>
      <c r="M7" s="4">
        <f>VLOOKUP($B7,'aggregate-week9.csv'!$A:$P,M$1,FALSE)</f>
        <v>17.399999999999999</v>
      </c>
      <c r="N7" s="4">
        <f>VLOOKUP($B7,'aggregate-week9.csv'!$A:$P,N$1,FALSE)</f>
        <v>9</v>
      </c>
      <c r="O7">
        <f t="shared" si="0"/>
        <v>244.89171194612382</v>
      </c>
      <c r="P7"/>
      <c r="Q7" s="3" t="e">
        <f t="shared" si="1"/>
        <v>#DIV/0!</v>
      </c>
    </row>
    <row r="8" spans="1:17">
      <c r="A8" s="2" t="s">
        <v>19</v>
      </c>
      <c r="B8" s="2" t="s">
        <v>199</v>
      </c>
      <c r="C8" s="2" t="str">
        <f>VLOOKUP($B8,'aggregate-week9.csv'!$A:$P,C$1,FALSE)</f>
        <v>Atl@SF 04:05PM ET</v>
      </c>
      <c r="D8" s="4">
        <f>VLOOKUP($B8,'aggregate-week9.csv'!$A:$P,D$1,FALSE)</f>
        <v>4200</v>
      </c>
      <c r="E8" s="4">
        <f>VLOOKUP($B8,'aggregate-week9.csv'!$A:$P,E$1,FALSE)</f>
        <v>0</v>
      </c>
      <c r="F8" s="4">
        <f>VLOOKUP($B8,'aggregate-week9.csv'!$A:$P,F$1,FALSE)</f>
        <v>17.8</v>
      </c>
      <c r="G8" s="4">
        <f>VLOOKUP($B8,'aggregate-week9.csv'!$A:$P,G$1,FALSE)</f>
        <v>0</v>
      </c>
      <c r="H8" s="4">
        <f>VLOOKUP($B8,'aggregate-week9.csv'!$A:$P,H$1,FALSE)</f>
        <v>16.899999999999999</v>
      </c>
      <c r="I8" s="4">
        <f>VLOOKUP($B8,'aggregate-week9.csv'!$A:$P,I$1,FALSE)</f>
        <v>0</v>
      </c>
      <c r="J8" s="4">
        <f>VLOOKUP($B8,'aggregate-week9.csv'!$A:$P,J$1,FALSE)</f>
        <v>14.97</v>
      </c>
      <c r="K8" s="4">
        <f>VLOOKUP($B8,'aggregate-week9.csv'!$A:$P,K$1,FALSE)</f>
        <v>11.95</v>
      </c>
      <c r="L8" s="4">
        <f>VLOOKUP($B8,'aggregate-week9.csv'!$A:$P,L$1,FALSE)</f>
        <v>15.404999999999999</v>
      </c>
      <c r="M8" s="4">
        <f>VLOOKUP($B8,'aggregate-week9.csv'!$A:$P,M$1,FALSE)</f>
        <v>17.8</v>
      </c>
      <c r="N8" s="4">
        <f>VLOOKUP($B8,'aggregate-week9.csv'!$A:$P,N$1,FALSE)</f>
        <v>11.95</v>
      </c>
      <c r="O8">
        <f t="shared" si="0"/>
        <v>272.63875365141189</v>
      </c>
      <c r="P8"/>
      <c r="Q8" s="3" t="e">
        <f t="shared" si="1"/>
        <v>#DIV/0!</v>
      </c>
    </row>
    <row r="9" spans="1:17">
      <c r="A9" s="2" t="s">
        <v>34</v>
      </c>
      <c r="B9" s="2" t="s">
        <v>431</v>
      </c>
      <c r="C9" s="2" t="str">
        <f>VLOOKUP($B9,'aggregate-week9.csv'!$A:$P,C$1,FALSE)</f>
        <v>Oak@Pit 01:00PM ET</v>
      </c>
      <c r="D9" s="4">
        <f>VLOOKUP($B9,'aggregate-week9.csv'!$A:$P,D$1,FALSE)</f>
        <v>2700</v>
      </c>
      <c r="E9" s="4">
        <f>VLOOKUP($B9,'aggregate-week9.csv'!$A:$P,E$1,FALSE)</f>
        <v>10</v>
      </c>
      <c r="F9" s="4">
        <f>VLOOKUP($B9,'aggregate-week9.csv'!$A:$P,F$1,FALSE)</f>
        <v>10.8</v>
      </c>
      <c r="G9" s="4">
        <f>VLOOKUP($B9,'aggregate-week9.csv'!$A:$P,G$1,FALSE)</f>
        <v>8.7100000000000009</v>
      </c>
      <c r="H9" s="4">
        <f>VLOOKUP($B9,'aggregate-week9.csv'!$A:$P,H$1,FALSE)</f>
        <v>11.4</v>
      </c>
      <c r="I9" s="4">
        <f>VLOOKUP($B9,'aggregate-week9.csv'!$A:$P,I$1,FALSE)</f>
        <v>11.07</v>
      </c>
      <c r="J9" s="4">
        <f>VLOOKUP($B9,'aggregate-week9.csv'!$A:$P,J$1,FALSE)</f>
        <v>14.11</v>
      </c>
      <c r="K9" s="4">
        <f>VLOOKUP($B9,'aggregate-week9.csv'!$A:$P,K$1,FALSE)</f>
        <v>11.044</v>
      </c>
      <c r="L9" s="4">
        <f>VLOOKUP($B9,'aggregate-week9.csv'!$A:$P,L$1,FALSE)</f>
        <v>11.0191428571</v>
      </c>
      <c r="M9" s="4">
        <f>VLOOKUP($B9,'aggregate-week9.csv'!$A:$P,M$1,FALSE)</f>
        <v>14.11</v>
      </c>
      <c r="N9" s="4">
        <f>VLOOKUP($B9,'aggregate-week9.csv'!$A:$P,N$1,FALSE)</f>
        <v>8.7100000000000009</v>
      </c>
      <c r="O9">
        <f t="shared" si="0"/>
        <v>245.02813286065171</v>
      </c>
      <c r="P9"/>
      <c r="Q9" s="3" t="e">
        <f t="shared" si="1"/>
        <v>#DIV/0!</v>
      </c>
    </row>
    <row r="10" spans="1:17">
      <c r="A10" s="2" t="s">
        <v>524</v>
      </c>
      <c r="B10" s="2" t="s">
        <v>83</v>
      </c>
      <c r="C10" s="2" t="str">
        <f>VLOOKUP($B10,'aggregate-week9.csv'!$A:$P,C$1,FALSE)</f>
        <v>GB@Car 01:00PM ET</v>
      </c>
      <c r="D10" s="4">
        <f>VLOOKUP($B10,'aggregate-week9.csv'!$A:$P,D$1,FALSE)</f>
        <v>6500</v>
      </c>
      <c r="E10" s="4">
        <f>VLOOKUP($B10,'aggregate-week9.csv'!$A:$P,E$1,FALSE)</f>
        <v>20</v>
      </c>
      <c r="F10" s="4">
        <f>VLOOKUP($B10,'aggregate-week9.csv'!$A:$P,F$1,FALSE)</f>
        <v>18.600000000000001</v>
      </c>
      <c r="G10" s="4">
        <f>VLOOKUP($B10,'aggregate-week9.csv'!$A:$P,G$1,FALSE)</f>
        <v>13.48</v>
      </c>
      <c r="H10" s="4">
        <f>VLOOKUP($B10,'aggregate-week9.csv'!$A:$P,H$1,FALSE)</f>
        <v>17.3</v>
      </c>
      <c r="I10" s="4">
        <f>VLOOKUP($B10,'aggregate-week9.csv'!$A:$P,I$1,FALSE)</f>
        <v>15.16</v>
      </c>
      <c r="J10" s="4">
        <f>VLOOKUP($B10,'aggregate-week9.csv'!$A:$P,J$1,FALSE)</f>
        <v>9.2899999999999991</v>
      </c>
      <c r="K10" s="4">
        <f>VLOOKUP($B10,'aggregate-week9.csv'!$A:$P,K$1,FALSE)</f>
        <v>13.106999999999999</v>
      </c>
      <c r="L10" s="4">
        <f>VLOOKUP($B10,'aggregate-week9.csv'!$A:$P,L$1,FALSE)</f>
        <v>15.276714285700001</v>
      </c>
      <c r="M10" s="4">
        <f>VLOOKUP($B10,'aggregate-week9.csv'!$A:$P,M$1,FALSE)</f>
        <v>20</v>
      </c>
      <c r="N10" s="4">
        <f>VLOOKUP($B10,'aggregate-week9.csv'!$A:$P,N$1,FALSE)</f>
        <v>9.2899999999999991</v>
      </c>
      <c r="O10">
        <f t="shared" si="0"/>
        <v>425.4841635733427</v>
      </c>
      <c r="P10"/>
      <c r="Q10" s="3" t="e">
        <f t="shared" si="1"/>
        <v>#DIV/0!</v>
      </c>
    </row>
    <row r="11" spans="1:17">
      <c r="A11" s="2" t="s">
        <v>525</v>
      </c>
      <c r="B11" s="2" t="s">
        <v>273</v>
      </c>
      <c r="C11" s="2" t="str">
        <f>VLOOKUP($B11,'aggregate-week9.csv'!$A:$P,C$1,FALSE)</f>
        <v>Den@Ind 04:25PM ET</v>
      </c>
      <c r="D11" s="4">
        <f>VLOOKUP($B11,'aggregate-week9.csv'!$A:$P,D$1,FALSE)</f>
        <v>3000</v>
      </c>
      <c r="E11" s="4">
        <f>VLOOKUP($B11,'aggregate-week9.csv'!$A:$P,E$1,FALSE)</f>
        <v>11.3</v>
      </c>
      <c r="F11" s="4">
        <f>VLOOKUP($B11,'aggregate-week9.csv'!$A:$P,F$1,FALSE)</f>
        <v>11.3</v>
      </c>
      <c r="G11" s="4">
        <f>VLOOKUP($B11,'aggregate-week9.csv'!$A:$P,G$1,FALSE)</f>
        <v>11.3</v>
      </c>
      <c r="H11" s="4">
        <f>VLOOKUP($B11,'aggregate-week9.csv'!$A:$P,H$1,FALSE)</f>
        <v>11.3</v>
      </c>
      <c r="I11" s="4">
        <f>VLOOKUP($B11,'aggregate-week9.csv'!$A:$P,I$1,FALSE)</f>
        <v>11.3</v>
      </c>
      <c r="J11" s="4">
        <f>VLOOKUP($B11,'aggregate-week9.csv'!$A:$P,J$1,FALSE)</f>
        <v>11.3</v>
      </c>
      <c r="K11" s="4">
        <f>VLOOKUP($B11,'aggregate-week9.csv'!$A:$P,K$1,FALSE)</f>
        <v>11.3</v>
      </c>
      <c r="L11" s="4">
        <f>VLOOKUP($B11,'aggregate-week9.csv'!$A:$P,L$1,FALSE)</f>
        <v>11.3</v>
      </c>
      <c r="M11" s="4">
        <f>VLOOKUP($B11,'aggregate-week9.csv'!$A:$P,M$1,FALSE)</f>
        <v>11.3</v>
      </c>
      <c r="N11" s="4">
        <f>VLOOKUP($B11,'aggregate-week9.csv'!$A:$P,N$1,FALSE)</f>
        <v>11.3</v>
      </c>
      <c r="O11">
        <f t="shared" si="0"/>
        <v>265.48672566371681</v>
      </c>
      <c r="P11"/>
      <c r="Q11" s="3" t="e">
        <f t="shared" si="1"/>
        <v>#DIV/0!</v>
      </c>
    </row>
    <row r="12" spans="1:17">
      <c r="D12">
        <f>50000-SUM(D3:D11)</f>
        <v>100</v>
      </c>
      <c r="E12">
        <f>SUM(E3:E11)</f>
        <v>151.10000000000002</v>
      </c>
      <c r="F12">
        <f t="shared" ref="F12:N12" si="2">SUM(F3:F11)</f>
        <v>172.08000000000004</v>
      </c>
      <c r="G12">
        <f t="shared" si="2"/>
        <v>128.83000000000001</v>
      </c>
      <c r="H12">
        <f t="shared" si="2"/>
        <v>167.58</v>
      </c>
      <c r="I12">
        <f t="shared" si="2"/>
        <v>143.47200000000001</v>
      </c>
      <c r="J12">
        <f t="shared" si="2"/>
        <v>132.876</v>
      </c>
      <c r="K12">
        <f t="shared" si="2"/>
        <v>153.19060000000002</v>
      </c>
      <c r="L12">
        <f t="shared" si="2"/>
        <v>156.47765714280001</v>
      </c>
      <c r="M12">
        <f t="shared" si="2"/>
        <v>190.49</v>
      </c>
      <c r="N12">
        <f t="shared" si="2"/>
        <v>118.246</v>
      </c>
      <c r="O12">
        <f>50000/L12</f>
        <v>319.53443650022496</v>
      </c>
      <c r="P12"/>
      <c r="Q12" s="3" t="e">
        <f>50000/P12</f>
        <v>#DIV/0!</v>
      </c>
    </row>
    <row r="14" spans="1:17">
      <c r="A14" s="2"/>
      <c r="B14" s="2" t="s">
        <v>512</v>
      </c>
      <c r="C14" s="2" t="s">
        <v>513</v>
      </c>
      <c r="D14" t="s">
        <v>2</v>
      </c>
      <c r="E14" t="s">
        <v>6</v>
      </c>
      <c r="F14" t="s">
        <v>514</v>
      </c>
      <c r="G14" t="s">
        <v>515</v>
      </c>
      <c r="H14" t="s">
        <v>516</v>
      </c>
      <c r="I14" t="s">
        <v>517</v>
      </c>
      <c r="J14" t="s">
        <v>518</v>
      </c>
      <c r="K14" t="s">
        <v>519</v>
      </c>
      <c r="L14" t="s">
        <v>520</v>
      </c>
      <c r="M14" t="s">
        <v>526</v>
      </c>
      <c r="N14" t="s">
        <v>58</v>
      </c>
      <c r="O14" t="s">
        <v>521</v>
      </c>
      <c r="P14" s="1" t="s">
        <v>522</v>
      </c>
      <c r="Q14" t="s">
        <v>523</v>
      </c>
    </row>
    <row r="15" spans="1:17">
      <c r="A15" s="2" t="s">
        <v>26</v>
      </c>
      <c r="B15" s="2" t="s">
        <v>67</v>
      </c>
      <c r="C15" s="2" t="str">
        <f>VLOOKUP($B15,'aggregate-week9.csv'!$A:$P,C$1,FALSE)</f>
        <v>Chi@SD 08:30PM ET</v>
      </c>
      <c r="D15" s="4">
        <f>VLOOKUP($B15,'aggregate-week9.csv'!$A:$P,D$1,FALSE)</f>
        <v>6900</v>
      </c>
      <c r="E15" s="4">
        <f>VLOOKUP($B15,'aggregate-week9.csv'!$A:$P,E$1,FALSE)</f>
        <v>27.8</v>
      </c>
      <c r="F15" s="4">
        <f>VLOOKUP($B15,'aggregate-week9.csv'!$A:$P,F$1,FALSE)</f>
        <v>19.12</v>
      </c>
      <c r="G15" s="4">
        <f>VLOOKUP($B15,'aggregate-week9.csv'!$A:$P,G$1,FALSE)</f>
        <v>22.73</v>
      </c>
      <c r="H15" s="4">
        <f>VLOOKUP($B15,'aggregate-week9.csv'!$A:$P,H$1,FALSE)</f>
        <v>20.12</v>
      </c>
      <c r="I15" s="4">
        <f>VLOOKUP($B15,'aggregate-week9.csv'!$A:$P,I$1,FALSE)</f>
        <v>24.257999999999999</v>
      </c>
      <c r="J15" s="4">
        <f>VLOOKUP($B15,'aggregate-week9.csv'!$A:$P,J$1,FALSE)</f>
        <v>23.922000000000001</v>
      </c>
      <c r="K15" s="4">
        <f>VLOOKUP($B15,'aggregate-week9.csv'!$A:$P,K$1,FALSE)</f>
        <v>24.910799999999998</v>
      </c>
      <c r="L15" s="4">
        <f>VLOOKUP($B15,'aggregate-week9.csv'!$A:$P,L$1,FALSE)</f>
        <v>23.2658285714</v>
      </c>
      <c r="M15" s="4">
        <f>VLOOKUP($B15,'aggregate-week9.csv'!$A:$P,M$1,FALSE)</f>
        <v>27.8</v>
      </c>
      <c r="N15" s="4">
        <f>VLOOKUP($B15,'aggregate-week9.csv'!$A:$P,N$1,FALSE)</f>
        <v>19.12</v>
      </c>
      <c r="O15">
        <f>D15/L15</f>
        <v>296.57228749987297</v>
      </c>
      <c r="P15"/>
      <c r="Q15" s="3" t="e">
        <f>D15/P15</f>
        <v>#DIV/0!</v>
      </c>
    </row>
    <row r="16" spans="1:17">
      <c r="A16" s="2" t="s">
        <v>36</v>
      </c>
      <c r="B16" s="2" t="s">
        <v>35</v>
      </c>
      <c r="C16" s="2" t="str">
        <f>VLOOKUP($B16,'aggregate-week9.csv'!$A:$P,C$1,FALSE)</f>
        <v>Atl@SF 04:05PM ET</v>
      </c>
      <c r="D16" s="4">
        <f>VLOOKUP($B16,'aggregate-week9.csv'!$A:$P,D$1,FALSE)</f>
        <v>8000</v>
      </c>
      <c r="E16" s="4">
        <f>VLOOKUP($B16,'aggregate-week9.csv'!$A:$P,E$1,FALSE)</f>
        <v>28</v>
      </c>
      <c r="F16" s="4">
        <f>VLOOKUP($B16,'aggregate-week9.csv'!$A:$P,F$1,FALSE)</f>
        <v>22.2</v>
      </c>
      <c r="G16" s="4">
        <f>VLOOKUP($B16,'aggregate-week9.csv'!$A:$P,G$1,FALSE)</f>
        <v>19.43</v>
      </c>
      <c r="H16" s="4">
        <f>VLOOKUP($B16,'aggregate-week9.csv'!$A:$P,H$1,FALSE)</f>
        <v>22.5</v>
      </c>
      <c r="I16" s="4">
        <f>VLOOKUP($B16,'aggregate-week9.csv'!$A:$P,I$1,FALSE)</f>
        <v>29.31</v>
      </c>
      <c r="J16" s="4">
        <f>VLOOKUP($B16,'aggregate-week9.csv'!$A:$P,J$1,FALSE)</f>
        <v>21.86</v>
      </c>
      <c r="K16" s="4">
        <f>VLOOKUP($B16,'aggregate-week9.csv'!$A:$P,K$1,FALSE)</f>
        <v>23.395</v>
      </c>
      <c r="L16" s="4">
        <f>VLOOKUP($B16,'aggregate-week9.csv'!$A:$P,L$1,FALSE)</f>
        <v>23.8135714286</v>
      </c>
      <c r="M16" s="4">
        <f>VLOOKUP($B16,'aggregate-week9.csv'!$A:$P,M$1,FALSE)</f>
        <v>29.31</v>
      </c>
      <c r="N16" s="4">
        <f>VLOOKUP($B16,'aggregate-week9.csv'!$A:$P,N$1,FALSE)</f>
        <v>19.43</v>
      </c>
      <c r="O16">
        <f t="shared" ref="O16:O23" si="3">D16/L16</f>
        <v>335.94288970834646</v>
      </c>
      <c r="P16"/>
      <c r="Q16" s="3" t="e">
        <f t="shared" ref="Q16:Q23" si="4">D16/P16</f>
        <v>#DIV/0!</v>
      </c>
    </row>
    <row r="17" spans="1:17">
      <c r="A17" s="2" t="s">
        <v>36</v>
      </c>
      <c r="B17" s="2" t="s">
        <v>214</v>
      </c>
      <c r="C17" s="2" t="str">
        <f>VLOOKUP($B17,'aggregate-week9.csv'!$A:$P,C$1,FALSE)</f>
        <v>Chi@SD 08:30PM ET</v>
      </c>
      <c r="D17" s="4">
        <f>VLOOKUP($B17,'aggregate-week9.csv'!$A:$P,D$1,FALSE)</f>
        <v>4000</v>
      </c>
      <c r="E17" s="4">
        <f>VLOOKUP($B17,'aggregate-week9.csv'!$A:$P,E$1,FALSE)</f>
        <v>19.5</v>
      </c>
      <c r="F17" s="4">
        <f>VLOOKUP($B17,'aggregate-week9.csv'!$A:$P,F$1,FALSE)</f>
        <v>16.600000000000001</v>
      </c>
      <c r="G17" s="4">
        <f>VLOOKUP($B17,'aggregate-week9.csv'!$A:$P,G$1,FALSE)</f>
        <v>14.98</v>
      </c>
      <c r="H17" s="4">
        <f>VLOOKUP($B17,'aggregate-week9.csv'!$A:$P,H$1,FALSE)</f>
        <v>16.8</v>
      </c>
      <c r="I17" s="4">
        <f>VLOOKUP($B17,'aggregate-week9.csv'!$A:$P,I$1,FALSE)</f>
        <v>15.35</v>
      </c>
      <c r="J17" s="4">
        <f>VLOOKUP($B17,'aggregate-week9.csv'!$A:$P,J$1,FALSE)</f>
        <v>16.77</v>
      </c>
      <c r="K17" s="4">
        <f>VLOOKUP($B17,'aggregate-week9.csv'!$A:$P,K$1,FALSE)</f>
        <v>14.348000000000001</v>
      </c>
      <c r="L17" s="4">
        <f>VLOOKUP($B17,'aggregate-week9.csv'!$A:$P,L$1,FALSE)</f>
        <v>16.335428571400001</v>
      </c>
      <c r="M17" s="4">
        <f>VLOOKUP($B17,'aggregate-week9.csv'!$A:$P,M$1,FALSE)</f>
        <v>19.5</v>
      </c>
      <c r="N17" s="4">
        <f>VLOOKUP($B17,'aggregate-week9.csv'!$A:$P,N$1,FALSE)</f>
        <v>14.348000000000001</v>
      </c>
      <c r="O17">
        <f t="shared" si="3"/>
        <v>244.86654773191461</v>
      </c>
      <c r="P17"/>
      <c r="Q17" s="3" t="e">
        <f t="shared" si="4"/>
        <v>#DIV/0!</v>
      </c>
    </row>
    <row r="18" spans="1:17">
      <c r="A18" s="2" t="s">
        <v>19</v>
      </c>
      <c r="B18" s="2" t="s">
        <v>30</v>
      </c>
      <c r="C18" s="2" t="str">
        <f>VLOOKUP($B18,'aggregate-week9.csv'!$A:$P,C$1,FALSE)</f>
        <v>Oak@Pit 01:00PM ET</v>
      </c>
      <c r="D18" s="4">
        <f>VLOOKUP($B18,'aggregate-week9.csv'!$A:$P,D$1,FALSE)</f>
        <v>8100</v>
      </c>
      <c r="E18" s="4">
        <f>VLOOKUP($B18,'aggregate-week9.csv'!$A:$P,E$1,FALSE)</f>
        <v>27</v>
      </c>
      <c r="F18" s="4">
        <f>VLOOKUP($B18,'aggregate-week9.csv'!$A:$P,F$1,FALSE)</f>
        <v>32.6</v>
      </c>
      <c r="G18" s="4">
        <f>VLOOKUP($B18,'aggregate-week9.csv'!$A:$P,G$1,FALSE)</f>
        <v>20.13</v>
      </c>
      <c r="H18" s="4">
        <f>VLOOKUP($B18,'aggregate-week9.csv'!$A:$P,H$1,FALSE)</f>
        <v>29.9</v>
      </c>
      <c r="I18" s="4">
        <f>VLOOKUP($B18,'aggregate-week9.csv'!$A:$P,I$1,FALSE)</f>
        <v>26.06</v>
      </c>
      <c r="J18" s="4">
        <f>VLOOKUP($B18,'aggregate-week9.csv'!$A:$P,J$1,FALSE)</f>
        <v>15.76</v>
      </c>
      <c r="K18" s="4">
        <f>VLOOKUP($B18,'aggregate-week9.csv'!$A:$P,K$1,FALSE)</f>
        <v>26.174399999999999</v>
      </c>
      <c r="L18" s="4">
        <f>VLOOKUP($B18,'aggregate-week9.csv'!$A:$P,L$1,FALSE)</f>
        <v>25.374914285700001</v>
      </c>
      <c r="M18" s="4">
        <f>VLOOKUP($B18,'aggregate-week9.csv'!$A:$P,M$1,FALSE)</f>
        <v>32.6</v>
      </c>
      <c r="N18" s="4">
        <f>VLOOKUP($B18,'aggregate-week9.csv'!$A:$P,N$1,FALSE)</f>
        <v>15.76</v>
      </c>
      <c r="O18">
        <f t="shared" si="3"/>
        <v>319.21290093045729</v>
      </c>
      <c r="P18"/>
      <c r="Q18" s="3" t="e">
        <f t="shared" si="4"/>
        <v>#DIV/0!</v>
      </c>
    </row>
    <row r="19" spans="1:17">
      <c r="A19" s="2" t="s">
        <v>19</v>
      </c>
      <c r="B19" s="2" t="s">
        <v>50</v>
      </c>
      <c r="C19" s="2" t="str">
        <f>VLOOKUP($B19,'aggregate-week9.csv'!$A:$P,C$1,FALSE)</f>
        <v>Den@Ind 04:25PM ET</v>
      </c>
      <c r="D19" s="4">
        <f>VLOOKUP($B19,'aggregate-week9.csv'!$A:$P,D$1,FALSE)</f>
        <v>7500</v>
      </c>
      <c r="E19" s="4">
        <f>VLOOKUP($B19,'aggregate-week9.csv'!$A:$P,E$1,FALSE)</f>
        <v>22</v>
      </c>
      <c r="F19" s="4">
        <f>VLOOKUP($B19,'aggregate-week9.csv'!$A:$P,F$1,FALSE)</f>
        <v>29.4</v>
      </c>
      <c r="G19" s="4">
        <f>VLOOKUP($B19,'aggregate-week9.csv'!$A:$P,G$1,FALSE)</f>
        <v>19.149999999999999</v>
      </c>
      <c r="H19" s="4">
        <f>VLOOKUP($B19,'aggregate-week9.csv'!$A:$P,H$1,FALSE)</f>
        <v>26.2</v>
      </c>
      <c r="I19" s="4">
        <f>VLOOKUP($B19,'aggregate-week9.csv'!$A:$P,I$1,FALSE)</f>
        <v>20.67</v>
      </c>
      <c r="J19" s="4">
        <f>VLOOKUP($B19,'aggregate-week9.csv'!$A:$P,J$1,FALSE)</f>
        <v>17.18</v>
      </c>
      <c r="K19" s="4">
        <f>VLOOKUP($B19,'aggregate-week9.csv'!$A:$P,K$1,FALSE)</f>
        <v>18.61</v>
      </c>
      <c r="L19" s="4">
        <f>VLOOKUP($B19,'aggregate-week9.csv'!$A:$P,L$1,FALSE)</f>
        <v>21.887142857099999</v>
      </c>
      <c r="M19" s="4">
        <f>VLOOKUP($B19,'aggregate-week9.csv'!$A:$P,M$1,FALSE)</f>
        <v>29.4</v>
      </c>
      <c r="N19" s="4">
        <f>VLOOKUP($B19,'aggregate-week9.csv'!$A:$P,N$1,FALSE)</f>
        <v>17.18</v>
      </c>
      <c r="O19">
        <f t="shared" si="3"/>
        <v>342.66692774690165</v>
      </c>
      <c r="P19"/>
      <c r="Q19" s="3" t="e">
        <f t="shared" si="4"/>
        <v>#DIV/0!</v>
      </c>
    </row>
    <row r="20" spans="1:17">
      <c r="A20" s="2" t="s">
        <v>19</v>
      </c>
      <c r="B20" s="2" t="s">
        <v>261</v>
      </c>
      <c r="C20" s="2" t="str">
        <f>VLOOKUP($B20,'aggregate-week9.csv'!$A:$P,C$1,FALSE)</f>
        <v>Chi@SD 08:30PM ET</v>
      </c>
      <c r="D20" s="4">
        <f>VLOOKUP($B20,'aggregate-week9.csv'!$A:$P,D$1,FALSE)</f>
        <v>3200</v>
      </c>
      <c r="E20" s="4">
        <f>VLOOKUP($B20,'aggregate-week9.csv'!$A:$P,E$1,FALSE)</f>
        <v>19.5</v>
      </c>
      <c r="F20" s="4">
        <f>VLOOKUP($B20,'aggregate-week9.csv'!$A:$P,F$1,FALSE)</f>
        <v>12.2</v>
      </c>
      <c r="G20" s="4">
        <f>VLOOKUP($B20,'aggregate-week9.csv'!$A:$P,G$1,FALSE)</f>
        <v>10.37</v>
      </c>
      <c r="H20" s="4">
        <f>VLOOKUP($B20,'aggregate-week9.csv'!$A:$P,H$1,FALSE)</f>
        <v>12.1</v>
      </c>
      <c r="I20" s="4">
        <f>VLOOKUP($B20,'aggregate-week9.csv'!$A:$P,I$1,FALSE)</f>
        <v>13.56</v>
      </c>
      <c r="J20" s="4">
        <f>VLOOKUP($B20,'aggregate-week9.csv'!$A:$P,J$1,FALSE)</f>
        <v>11.8</v>
      </c>
      <c r="K20" s="4">
        <f>VLOOKUP($B20,'aggregate-week9.csv'!$A:$P,K$1,FALSE)</f>
        <v>15.146000000000001</v>
      </c>
      <c r="L20" s="4">
        <f>VLOOKUP($B20,'aggregate-week9.csv'!$A:$P,L$1,FALSE)</f>
        <v>13.525142857100001</v>
      </c>
      <c r="M20" s="4">
        <f>VLOOKUP($B20,'aggregate-week9.csv'!$A:$P,M$1,FALSE)</f>
        <v>19.5</v>
      </c>
      <c r="N20" s="4">
        <f>VLOOKUP($B20,'aggregate-week9.csv'!$A:$P,N$1,FALSE)</f>
        <v>10.37</v>
      </c>
      <c r="O20">
        <f t="shared" si="3"/>
        <v>236.59639190577315</v>
      </c>
      <c r="P20"/>
      <c r="Q20" s="3" t="e">
        <f t="shared" si="4"/>
        <v>#DIV/0!</v>
      </c>
    </row>
    <row r="21" spans="1:17">
      <c r="A21" s="2" t="s">
        <v>34</v>
      </c>
      <c r="B21" s="2" t="s">
        <v>191</v>
      </c>
      <c r="C21" s="2" t="str">
        <f>VLOOKUP($B21,'aggregate-week9.csv'!$A:$P,C$1,FALSE)</f>
        <v>Chi@SD 08:30PM ET</v>
      </c>
      <c r="D21" s="4">
        <f>VLOOKUP($B21,'aggregate-week9.csv'!$A:$P,D$1,FALSE)</f>
        <v>4700</v>
      </c>
      <c r="E21" s="4">
        <f>VLOOKUP($B21,'aggregate-week9.csv'!$A:$P,E$1,FALSE)</f>
        <v>20</v>
      </c>
      <c r="F21" s="4">
        <f>VLOOKUP($B21,'aggregate-week9.csv'!$A:$P,F$1,FALSE)</f>
        <v>14.4</v>
      </c>
      <c r="G21" s="4">
        <f>VLOOKUP($B21,'aggregate-week9.csv'!$A:$P,G$1,FALSE)</f>
        <v>13.79</v>
      </c>
      <c r="H21" s="4">
        <f>VLOOKUP($B21,'aggregate-week9.csv'!$A:$P,H$1,FALSE)</f>
        <v>14.2</v>
      </c>
      <c r="I21" s="4">
        <f>VLOOKUP($B21,'aggregate-week9.csv'!$A:$P,I$1,FALSE)</f>
        <v>13.77</v>
      </c>
      <c r="J21" s="4">
        <f>VLOOKUP($B21,'aggregate-week9.csv'!$A:$P,J$1,FALSE)</f>
        <v>13.68</v>
      </c>
      <c r="K21" s="4">
        <f>VLOOKUP($B21,'aggregate-week9.csv'!$A:$P,K$1,FALSE)</f>
        <v>16.423999999999999</v>
      </c>
      <c r="L21" s="4">
        <f>VLOOKUP($B21,'aggregate-week9.csv'!$A:$P,L$1,FALSE)</f>
        <v>15.1805714286</v>
      </c>
      <c r="M21" s="4">
        <f>VLOOKUP($B21,'aggregate-week9.csv'!$A:$P,M$1,FALSE)</f>
        <v>20</v>
      </c>
      <c r="N21" s="4">
        <f>VLOOKUP($B21,'aggregate-week9.csv'!$A:$P,N$1,FALSE)</f>
        <v>13.68</v>
      </c>
      <c r="O21">
        <f t="shared" si="3"/>
        <v>309.60626364467817</v>
      </c>
      <c r="P21"/>
      <c r="Q21" s="3" t="e">
        <f t="shared" si="4"/>
        <v>#DIV/0!</v>
      </c>
    </row>
    <row r="22" spans="1:17">
      <c r="A22" s="2" t="s">
        <v>524</v>
      </c>
      <c r="B22" s="2" t="s">
        <v>196</v>
      </c>
      <c r="C22" s="2" t="str">
        <f>VLOOKUP($B22,'aggregate-week9.csv'!$A:$P,C$1,FALSE)</f>
        <v>Phi@Dal 08:30PM ET</v>
      </c>
      <c r="D22" s="4">
        <f>VLOOKUP($B22,'aggregate-week9.csv'!$A:$P,D$1,FALSE)</f>
        <v>4300</v>
      </c>
      <c r="E22" s="4">
        <f>VLOOKUP($B22,'aggregate-week9.csv'!$A:$P,E$1,FALSE)</f>
        <v>19</v>
      </c>
      <c r="F22" s="4">
        <f>VLOOKUP($B22,'aggregate-week9.csv'!$A:$P,F$1,FALSE)</f>
        <v>14.1</v>
      </c>
      <c r="G22" s="4">
        <f>VLOOKUP($B22,'aggregate-week9.csv'!$A:$P,G$1,FALSE)</f>
        <v>11.55</v>
      </c>
      <c r="H22" s="4">
        <f>VLOOKUP($B22,'aggregate-week9.csv'!$A:$P,H$1,FALSE)</f>
        <v>13.4</v>
      </c>
      <c r="I22" s="4">
        <f>VLOOKUP($B22,'aggregate-week9.csv'!$A:$P,I$1,FALSE)</f>
        <v>16.940000000000001</v>
      </c>
      <c r="J22" s="4">
        <f>VLOOKUP($B22,'aggregate-week9.csv'!$A:$P,J$1,FALSE)</f>
        <v>19.04</v>
      </c>
      <c r="K22" s="4">
        <f>VLOOKUP($B22,'aggregate-week9.csv'!$A:$P,K$1,FALSE)</f>
        <v>15.896000000000001</v>
      </c>
      <c r="L22" s="4">
        <f>VLOOKUP($B22,'aggregate-week9.csv'!$A:$P,L$1,FALSE)</f>
        <v>15.7037142857</v>
      </c>
      <c r="M22" s="4">
        <f>VLOOKUP($B22,'aggregate-week9.csv'!$A:$P,M$1,FALSE)</f>
        <v>19.04</v>
      </c>
      <c r="N22" s="4">
        <f>VLOOKUP($B22,'aggregate-week9.csv'!$A:$P,N$1,FALSE)</f>
        <v>11.55</v>
      </c>
      <c r="O22">
        <f t="shared" si="3"/>
        <v>273.8205702020212</v>
      </c>
      <c r="P22"/>
      <c r="Q22" s="3" t="e">
        <f t="shared" si="4"/>
        <v>#DIV/0!</v>
      </c>
    </row>
    <row r="23" spans="1:17">
      <c r="A23" s="2" t="s">
        <v>525</v>
      </c>
      <c r="B23" s="2" t="s">
        <v>273</v>
      </c>
      <c r="C23" s="2" t="str">
        <f>VLOOKUP($B23,'aggregate-week9.csv'!$A:$P,C$1,FALSE)</f>
        <v>Den@Ind 04:25PM ET</v>
      </c>
      <c r="D23" s="4">
        <f>VLOOKUP($B23,'aggregate-week9.csv'!$A:$P,D$1,FALSE)</f>
        <v>3000</v>
      </c>
      <c r="E23" s="4">
        <f>VLOOKUP($B23,'aggregate-week9.csv'!$A:$P,E$1,FALSE)</f>
        <v>11.3</v>
      </c>
      <c r="F23" s="4">
        <f>VLOOKUP($B23,'aggregate-week9.csv'!$A:$P,F$1,FALSE)</f>
        <v>11.3</v>
      </c>
      <c r="G23" s="4">
        <f>VLOOKUP($B23,'aggregate-week9.csv'!$A:$P,G$1,FALSE)</f>
        <v>11.3</v>
      </c>
      <c r="H23" s="4">
        <f>VLOOKUP($B23,'aggregate-week9.csv'!$A:$P,H$1,FALSE)</f>
        <v>11.3</v>
      </c>
      <c r="I23" s="4">
        <f>VLOOKUP($B23,'aggregate-week9.csv'!$A:$P,I$1,FALSE)</f>
        <v>11.3</v>
      </c>
      <c r="J23" s="4">
        <f>VLOOKUP($B23,'aggregate-week9.csv'!$A:$P,J$1,FALSE)</f>
        <v>11.3</v>
      </c>
      <c r="K23" s="4">
        <f>VLOOKUP($B23,'aggregate-week9.csv'!$A:$P,K$1,FALSE)</f>
        <v>11.3</v>
      </c>
      <c r="L23" s="4">
        <f>VLOOKUP($B23,'aggregate-week9.csv'!$A:$P,L$1,FALSE)</f>
        <v>11.3</v>
      </c>
      <c r="M23" s="4">
        <f>VLOOKUP($B23,'aggregate-week9.csv'!$A:$P,M$1,FALSE)</f>
        <v>11.3</v>
      </c>
      <c r="N23" s="4">
        <f>VLOOKUP($B23,'aggregate-week9.csv'!$A:$P,N$1,FALSE)</f>
        <v>11.3</v>
      </c>
      <c r="O23">
        <f t="shared" si="3"/>
        <v>265.48672566371681</v>
      </c>
      <c r="P23"/>
      <c r="Q23" s="3" t="e">
        <f t="shared" si="4"/>
        <v>#DIV/0!</v>
      </c>
    </row>
    <row r="24" spans="1:17">
      <c r="D24">
        <f>50000-SUM(D15:D23)</f>
        <v>300</v>
      </c>
      <c r="E24">
        <f>SUM(E15:E23)</f>
        <v>194.10000000000002</v>
      </c>
      <c r="F24">
        <f t="shared" ref="F24:N24" si="5">SUM(F15:F23)</f>
        <v>171.92000000000002</v>
      </c>
      <c r="G24">
        <f t="shared" si="5"/>
        <v>143.43</v>
      </c>
      <c r="H24">
        <f t="shared" si="5"/>
        <v>166.52</v>
      </c>
      <c r="I24">
        <f t="shared" si="5"/>
        <v>171.21800000000002</v>
      </c>
      <c r="J24">
        <f t="shared" si="5"/>
        <v>151.31199999999998</v>
      </c>
      <c r="K24">
        <f t="shared" si="5"/>
        <v>166.20420000000001</v>
      </c>
      <c r="L24">
        <f t="shared" si="5"/>
        <v>166.38631428560001</v>
      </c>
      <c r="M24">
        <f t="shared" si="5"/>
        <v>208.45000000000002</v>
      </c>
      <c r="N24">
        <f t="shared" si="5"/>
        <v>132.738</v>
      </c>
      <c r="O24">
        <f>50000/L24</f>
        <v>300.50548456873463</v>
      </c>
      <c r="P24"/>
      <c r="Q24" s="3" t="e">
        <f>50000/P24</f>
        <v>#DIV/0!</v>
      </c>
    </row>
    <row r="26" spans="1:17">
      <c r="A26" s="2"/>
      <c r="B26" s="2" t="s">
        <v>529</v>
      </c>
      <c r="C26" s="2" t="s">
        <v>513</v>
      </c>
      <c r="D26" t="s">
        <v>2</v>
      </c>
      <c r="E26" t="s">
        <v>6</v>
      </c>
      <c r="F26" t="s">
        <v>514</v>
      </c>
      <c r="G26" t="s">
        <v>515</v>
      </c>
      <c r="H26" t="s">
        <v>516</v>
      </c>
      <c r="I26" t="s">
        <v>517</v>
      </c>
      <c r="J26" t="s">
        <v>518</v>
      </c>
      <c r="K26" t="s">
        <v>519</v>
      </c>
      <c r="L26" t="s">
        <v>520</v>
      </c>
      <c r="M26" t="s">
        <v>526</v>
      </c>
      <c r="N26" t="s">
        <v>58</v>
      </c>
      <c r="O26" t="s">
        <v>521</v>
      </c>
      <c r="P26" s="1" t="s">
        <v>522</v>
      </c>
      <c r="Q26" t="s">
        <v>523</v>
      </c>
    </row>
    <row r="27" spans="1:17">
      <c r="A27" s="2" t="s">
        <v>26</v>
      </c>
      <c r="B27" s="2" t="s">
        <v>109</v>
      </c>
      <c r="C27" s="2" t="str">
        <f>VLOOKUP($B27,'aggregate-week9.csv'!$A:$P,C$1,FALSE)</f>
        <v>Oak@Pit 01:00PM ET</v>
      </c>
      <c r="D27" s="4">
        <f>VLOOKUP($B27,'aggregate-week9.csv'!$A:$P,D$1,FALSE)</f>
        <v>5500</v>
      </c>
      <c r="E27" s="4">
        <f>VLOOKUP($B27,'aggregate-week9.csv'!$A:$P,E$1,FALSE)</f>
        <v>18.100000000000001</v>
      </c>
      <c r="F27" s="4">
        <f>VLOOKUP($B27,'aggregate-week9.csv'!$A:$P,F$1,FALSE)</f>
        <v>17.86</v>
      </c>
      <c r="G27" s="4">
        <f>VLOOKUP($B27,'aggregate-week9.csv'!$A:$P,G$1,FALSE)</f>
        <v>15.76</v>
      </c>
      <c r="H27" s="4">
        <f>VLOOKUP($B27,'aggregate-week9.csv'!$A:$P,H$1,FALSE)</f>
        <v>18.86</v>
      </c>
      <c r="I27" s="4">
        <f>VLOOKUP($B27,'aggregate-week9.csv'!$A:$P,I$1,FALSE)</f>
        <v>16.942</v>
      </c>
      <c r="J27" s="4">
        <f>VLOOKUP($B27,'aggregate-week9.csv'!$A:$P,J$1,FALSE)</f>
        <v>22.422000000000001</v>
      </c>
      <c r="K27" s="4">
        <f>VLOOKUP($B27,'aggregate-week9.csv'!$A:$P,K$1,FALSE)</f>
        <v>18.626000000000001</v>
      </c>
      <c r="L27" s="4">
        <f>VLOOKUP($B27,'aggregate-week9.csv'!$A:$P,L$1,FALSE)</f>
        <v>18.367142857099999</v>
      </c>
      <c r="M27" s="4">
        <f>VLOOKUP($B27,'aggregate-week9.csv'!$A:$P,M$1,FALSE)</f>
        <v>22.422000000000001</v>
      </c>
      <c r="N27" s="4">
        <f>VLOOKUP($B27,'aggregate-week9.csv'!$A:$P,N$1,FALSE)</f>
        <v>15.76</v>
      </c>
      <c r="O27">
        <f>D27/L27</f>
        <v>299.44777164260586</v>
      </c>
      <c r="P27">
        <v>30.34</v>
      </c>
      <c r="Q27" s="3">
        <f>D27/P27</f>
        <v>181.27883981542519</v>
      </c>
    </row>
    <row r="28" spans="1:17">
      <c r="A28" s="2" t="s">
        <v>36</v>
      </c>
      <c r="B28" s="2" t="s">
        <v>35</v>
      </c>
      <c r="C28" s="2" t="str">
        <f>VLOOKUP($B28,'aggregate-week9.csv'!$A:$P,C$1,FALSE)</f>
        <v>Atl@SF 04:05PM ET</v>
      </c>
      <c r="D28" s="4">
        <f>VLOOKUP($B28,'aggregate-week9.csv'!$A:$P,D$1,FALSE)</f>
        <v>8000</v>
      </c>
      <c r="E28" s="4">
        <f>VLOOKUP($B28,'aggregate-week9.csv'!$A:$P,E$1,FALSE)</f>
        <v>28</v>
      </c>
      <c r="F28" s="4">
        <f>VLOOKUP($B28,'aggregate-week9.csv'!$A:$P,F$1,FALSE)</f>
        <v>22.2</v>
      </c>
      <c r="G28" s="4">
        <f>VLOOKUP($B28,'aggregate-week9.csv'!$A:$P,G$1,FALSE)</f>
        <v>19.43</v>
      </c>
      <c r="H28" s="4">
        <f>VLOOKUP($B28,'aggregate-week9.csv'!$A:$P,H$1,FALSE)</f>
        <v>22.5</v>
      </c>
      <c r="I28" s="4">
        <f>VLOOKUP($B28,'aggregate-week9.csv'!$A:$P,I$1,FALSE)</f>
        <v>29.31</v>
      </c>
      <c r="J28" s="4">
        <f>VLOOKUP($B28,'aggregate-week9.csv'!$A:$P,J$1,FALSE)</f>
        <v>21.86</v>
      </c>
      <c r="K28" s="4">
        <f>VLOOKUP($B28,'aggregate-week9.csv'!$A:$P,K$1,FALSE)</f>
        <v>23.395</v>
      </c>
      <c r="L28" s="4">
        <f>VLOOKUP($B28,'aggregate-week9.csv'!$A:$P,L$1,FALSE)</f>
        <v>23.8135714286</v>
      </c>
      <c r="M28" s="4">
        <f>VLOOKUP($B28,'aggregate-week9.csv'!$A:$P,M$1,FALSE)</f>
        <v>29.31</v>
      </c>
      <c r="N28" s="4">
        <f>VLOOKUP($B28,'aggregate-week9.csv'!$A:$P,N$1,FALSE)</f>
        <v>19.43</v>
      </c>
      <c r="O28">
        <f t="shared" ref="O28:O35" si="6">D28/L28</f>
        <v>335.94288970834646</v>
      </c>
      <c r="P28">
        <v>21.9</v>
      </c>
      <c r="Q28" s="3">
        <f t="shared" ref="Q28:Q35" si="7">D28/P28</f>
        <v>365.29680365296804</v>
      </c>
    </row>
    <row r="29" spans="1:17">
      <c r="A29" s="2" t="s">
        <v>36</v>
      </c>
      <c r="B29" s="2" t="s">
        <v>196</v>
      </c>
      <c r="C29" s="2" t="str">
        <f>VLOOKUP($B29,'aggregate-week9.csv'!$A:$P,C$1,FALSE)</f>
        <v>Phi@Dal 08:30PM ET</v>
      </c>
      <c r="D29" s="4">
        <f>VLOOKUP($B29,'aggregate-week9.csv'!$A:$P,D$1,FALSE)</f>
        <v>4300</v>
      </c>
      <c r="E29" s="4">
        <f>VLOOKUP($B29,'aggregate-week9.csv'!$A:$P,E$1,FALSE)</f>
        <v>19</v>
      </c>
      <c r="F29" s="4">
        <f>VLOOKUP($B29,'aggregate-week9.csv'!$A:$P,F$1,FALSE)</f>
        <v>14.1</v>
      </c>
      <c r="G29" s="4">
        <f>VLOOKUP($B29,'aggregate-week9.csv'!$A:$P,G$1,FALSE)</f>
        <v>11.55</v>
      </c>
      <c r="H29" s="4">
        <f>VLOOKUP($B29,'aggregate-week9.csv'!$A:$P,H$1,FALSE)</f>
        <v>13.4</v>
      </c>
      <c r="I29" s="4">
        <f>VLOOKUP($B29,'aggregate-week9.csv'!$A:$P,I$1,FALSE)</f>
        <v>16.940000000000001</v>
      </c>
      <c r="J29" s="4">
        <f>VLOOKUP($B29,'aggregate-week9.csv'!$A:$P,J$1,FALSE)</f>
        <v>19.04</v>
      </c>
      <c r="K29" s="4">
        <f>VLOOKUP($B29,'aggregate-week9.csv'!$A:$P,K$1,FALSE)</f>
        <v>15.896000000000001</v>
      </c>
      <c r="L29" s="4">
        <f>VLOOKUP($B29,'aggregate-week9.csv'!$A:$P,L$1,FALSE)</f>
        <v>15.7037142857</v>
      </c>
      <c r="M29" s="4">
        <f>VLOOKUP($B29,'aggregate-week9.csv'!$A:$P,M$1,FALSE)</f>
        <v>19.04</v>
      </c>
      <c r="N29" s="4">
        <f>VLOOKUP($B29,'aggregate-week9.csv'!$A:$P,N$1,FALSE)</f>
        <v>11.55</v>
      </c>
      <c r="O29">
        <f t="shared" si="6"/>
        <v>273.8205702020212</v>
      </c>
      <c r="P29">
        <v>16.2</v>
      </c>
      <c r="Q29" s="3">
        <f t="shared" si="7"/>
        <v>265.4320987654321</v>
      </c>
    </row>
    <row r="30" spans="1:17">
      <c r="A30" s="2" t="s">
        <v>19</v>
      </c>
      <c r="B30" s="2" t="s">
        <v>30</v>
      </c>
      <c r="C30" s="2" t="str">
        <f>VLOOKUP($B30,'aggregate-week9.csv'!$A:$P,C$1,FALSE)</f>
        <v>Oak@Pit 01:00PM ET</v>
      </c>
      <c r="D30" s="4">
        <f>VLOOKUP($B30,'aggregate-week9.csv'!$A:$P,D$1,FALSE)</f>
        <v>8100</v>
      </c>
      <c r="E30" s="4">
        <f>VLOOKUP($B30,'aggregate-week9.csv'!$A:$P,E$1,FALSE)</f>
        <v>27</v>
      </c>
      <c r="F30" s="4">
        <f>VLOOKUP($B30,'aggregate-week9.csv'!$A:$P,F$1,FALSE)</f>
        <v>32.6</v>
      </c>
      <c r="G30" s="4">
        <f>VLOOKUP($B30,'aggregate-week9.csv'!$A:$P,G$1,FALSE)</f>
        <v>20.13</v>
      </c>
      <c r="H30" s="4">
        <f>VLOOKUP($B30,'aggregate-week9.csv'!$A:$P,H$1,FALSE)</f>
        <v>29.9</v>
      </c>
      <c r="I30" s="4">
        <f>VLOOKUP($B30,'aggregate-week9.csv'!$A:$P,I$1,FALSE)</f>
        <v>26.06</v>
      </c>
      <c r="J30" s="4">
        <f>VLOOKUP($B30,'aggregate-week9.csv'!$A:$P,J$1,FALSE)</f>
        <v>15.76</v>
      </c>
      <c r="K30" s="4">
        <f>VLOOKUP($B30,'aggregate-week9.csv'!$A:$P,K$1,FALSE)</f>
        <v>26.174399999999999</v>
      </c>
      <c r="L30" s="4">
        <f>VLOOKUP($B30,'aggregate-week9.csv'!$A:$P,L$1,FALSE)</f>
        <v>25.374914285700001</v>
      </c>
      <c r="M30" s="4">
        <f>VLOOKUP($B30,'aggregate-week9.csv'!$A:$P,M$1,FALSE)</f>
        <v>32.6</v>
      </c>
      <c r="N30" s="4">
        <f>VLOOKUP($B30,'aggregate-week9.csv'!$A:$P,N$1,FALSE)</f>
        <v>15.76</v>
      </c>
      <c r="O30">
        <f t="shared" si="6"/>
        <v>319.21290093045729</v>
      </c>
      <c r="P30">
        <v>49.6</v>
      </c>
      <c r="Q30" s="3">
        <f t="shared" si="7"/>
        <v>163.30645161290323</v>
      </c>
    </row>
    <row r="31" spans="1:17">
      <c r="A31" s="2" t="s">
        <v>19</v>
      </c>
      <c r="B31" s="2" t="s">
        <v>76</v>
      </c>
      <c r="C31" s="2" t="str">
        <f>VLOOKUP($B31,'aggregate-week9.csv'!$A:$P,C$1,FALSE)</f>
        <v>NYG@TB 04:05PM ET</v>
      </c>
      <c r="D31" s="4">
        <f>VLOOKUP($B31,'aggregate-week9.csv'!$A:$P,D$1,FALSE)</f>
        <v>6800</v>
      </c>
      <c r="E31" s="4">
        <f>VLOOKUP($B31,'aggregate-week9.csv'!$A:$P,E$1,FALSE)</f>
        <v>21</v>
      </c>
      <c r="F31" s="4">
        <f>VLOOKUP($B31,'aggregate-week9.csv'!$A:$P,F$1,FALSE)</f>
        <v>25</v>
      </c>
      <c r="G31" s="4">
        <f>VLOOKUP($B31,'aggregate-week9.csv'!$A:$P,G$1,FALSE)</f>
        <v>15.02</v>
      </c>
      <c r="H31" s="4">
        <f>VLOOKUP($B31,'aggregate-week9.csv'!$A:$P,H$1,FALSE)</f>
        <v>22.5</v>
      </c>
      <c r="I31" s="4">
        <f>VLOOKUP($B31,'aggregate-week9.csv'!$A:$P,I$1,FALSE)</f>
        <v>16.829999999999998</v>
      </c>
      <c r="J31" s="4">
        <f>VLOOKUP($B31,'aggregate-week9.csv'!$A:$P,J$1,FALSE)</f>
        <v>19.559999999999999</v>
      </c>
      <c r="K31" s="4">
        <f>VLOOKUP($B31,'aggregate-week9.csv'!$A:$P,K$1,FALSE)</f>
        <v>14.757999999999999</v>
      </c>
      <c r="L31" s="4">
        <f>VLOOKUP($B31,'aggregate-week9.csv'!$A:$P,L$1,FALSE)</f>
        <v>19.238285714300002</v>
      </c>
      <c r="M31" s="4">
        <f>VLOOKUP($B31,'aggregate-week9.csv'!$A:$P,M$1,FALSE)</f>
        <v>25</v>
      </c>
      <c r="N31" s="4">
        <f>VLOOKUP($B31,'aggregate-week9.csv'!$A:$P,N$1,FALSE)</f>
        <v>14.757999999999999</v>
      </c>
      <c r="O31">
        <f t="shared" si="6"/>
        <v>353.46184691214432</v>
      </c>
      <c r="P31">
        <v>25.2</v>
      </c>
      <c r="Q31" s="3">
        <f t="shared" si="7"/>
        <v>269.84126984126982</v>
      </c>
    </row>
    <row r="32" spans="1:17">
      <c r="A32" s="2" t="s">
        <v>19</v>
      </c>
      <c r="B32" s="2" t="s">
        <v>59</v>
      </c>
      <c r="C32" s="2" t="str">
        <f>VLOOKUP($B32,'aggregate-week9.csv'!$A:$P,C$1,FALSE)</f>
        <v>Den@Ind 04:25PM ET</v>
      </c>
      <c r="D32" s="4">
        <f>VLOOKUP($B32,'aggregate-week9.csv'!$A:$P,D$1,FALSE)</f>
        <v>7300</v>
      </c>
      <c r="E32" s="4">
        <f>VLOOKUP($B32,'aggregate-week9.csv'!$A:$P,E$1,FALSE)</f>
        <v>17.5</v>
      </c>
      <c r="F32" s="4">
        <f>VLOOKUP($B32,'aggregate-week9.csv'!$A:$P,F$1,FALSE)</f>
        <v>23.5</v>
      </c>
      <c r="G32" s="4">
        <f>VLOOKUP($B32,'aggregate-week9.csv'!$A:$P,G$1,FALSE)</f>
        <v>16.5</v>
      </c>
      <c r="H32" s="4">
        <f>VLOOKUP($B32,'aggregate-week9.csv'!$A:$P,H$1,FALSE)</f>
        <v>20.9</v>
      </c>
      <c r="I32" s="4">
        <f>VLOOKUP($B32,'aggregate-week9.csv'!$A:$P,I$1,FALSE)</f>
        <v>17.73</v>
      </c>
      <c r="J32" s="4">
        <f>VLOOKUP($B32,'aggregate-week9.csv'!$A:$P,J$1,FALSE)</f>
        <v>15.84</v>
      </c>
      <c r="K32" s="4">
        <f>VLOOKUP($B32,'aggregate-week9.csv'!$A:$P,K$1,FALSE)</f>
        <v>16.2</v>
      </c>
      <c r="L32" s="4">
        <f>VLOOKUP($B32,'aggregate-week9.csv'!$A:$P,L$1,FALSE)</f>
        <v>18.309999999999999</v>
      </c>
      <c r="M32" s="4">
        <f>VLOOKUP($B32,'aggregate-week9.csv'!$A:$P,M$1,FALSE)</f>
        <v>23.5</v>
      </c>
      <c r="N32" s="4">
        <f>VLOOKUP($B32,'aggregate-week9.csv'!$A:$P,N$1,FALSE)</f>
        <v>15.84</v>
      </c>
      <c r="O32">
        <f t="shared" si="6"/>
        <v>398.68924085199347</v>
      </c>
      <c r="P32">
        <v>21</v>
      </c>
      <c r="Q32" s="3">
        <f t="shared" si="7"/>
        <v>347.61904761904759</v>
      </c>
    </row>
    <row r="33" spans="1:17">
      <c r="A33" s="2" t="s">
        <v>34</v>
      </c>
      <c r="B33" s="2" t="s">
        <v>431</v>
      </c>
      <c r="C33" s="2" t="str">
        <f>VLOOKUP($B33,'aggregate-week9.csv'!$A:$P,C$1,FALSE)</f>
        <v>Oak@Pit 01:00PM ET</v>
      </c>
      <c r="D33" s="4">
        <f>VLOOKUP($B33,'aggregate-week9.csv'!$A:$P,D$1,FALSE)</f>
        <v>2700</v>
      </c>
      <c r="E33" s="4">
        <f>VLOOKUP($B33,'aggregate-week9.csv'!$A:$P,E$1,FALSE)</f>
        <v>10</v>
      </c>
      <c r="F33" s="4">
        <f>VLOOKUP($B33,'aggregate-week9.csv'!$A:$P,F$1,FALSE)</f>
        <v>10.8</v>
      </c>
      <c r="G33" s="4">
        <f>VLOOKUP($B33,'aggregate-week9.csv'!$A:$P,G$1,FALSE)</f>
        <v>8.7100000000000009</v>
      </c>
      <c r="H33" s="4">
        <f>VLOOKUP($B33,'aggregate-week9.csv'!$A:$P,H$1,FALSE)</f>
        <v>11.4</v>
      </c>
      <c r="I33" s="4">
        <f>VLOOKUP($B33,'aggregate-week9.csv'!$A:$P,I$1,FALSE)</f>
        <v>11.07</v>
      </c>
      <c r="J33" s="4">
        <f>VLOOKUP($B33,'aggregate-week9.csv'!$A:$P,J$1,FALSE)</f>
        <v>14.11</v>
      </c>
      <c r="K33" s="4">
        <f>VLOOKUP($B33,'aggregate-week9.csv'!$A:$P,K$1,FALSE)</f>
        <v>11.044</v>
      </c>
      <c r="L33" s="4">
        <f>VLOOKUP($B33,'aggregate-week9.csv'!$A:$P,L$1,FALSE)</f>
        <v>11.0191428571</v>
      </c>
      <c r="M33" s="4">
        <f>VLOOKUP($B33,'aggregate-week9.csv'!$A:$P,M$1,FALSE)</f>
        <v>14.11</v>
      </c>
      <c r="N33" s="4">
        <f>VLOOKUP($B33,'aggregate-week9.csv'!$A:$P,N$1,FALSE)</f>
        <v>8.7100000000000009</v>
      </c>
      <c r="O33">
        <f t="shared" si="6"/>
        <v>245.02813286065171</v>
      </c>
      <c r="P33">
        <v>6.2</v>
      </c>
      <c r="Q33" s="3">
        <f t="shared" si="7"/>
        <v>435.48387096774195</v>
      </c>
    </row>
    <row r="34" spans="1:17">
      <c r="A34" s="2" t="s">
        <v>524</v>
      </c>
      <c r="B34" s="2" t="s">
        <v>214</v>
      </c>
      <c r="C34" s="2" t="str">
        <f>VLOOKUP($B34,'aggregate-week9.csv'!$A:$P,C$1,FALSE)</f>
        <v>Chi@SD 08:30PM ET</v>
      </c>
      <c r="D34" s="4">
        <f>VLOOKUP($B34,'aggregate-week9.csv'!$A:$P,D$1,FALSE)</f>
        <v>4000</v>
      </c>
      <c r="E34" s="4">
        <f>VLOOKUP($B34,'aggregate-week9.csv'!$A:$P,E$1,FALSE)</f>
        <v>19.5</v>
      </c>
      <c r="F34" s="4">
        <f>VLOOKUP($B34,'aggregate-week9.csv'!$A:$P,F$1,FALSE)</f>
        <v>16.600000000000001</v>
      </c>
      <c r="G34" s="4">
        <f>VLOOKUP($B34,'aggregate-week9.csv'!$A:$P,G$1,FALSE)</f>
        <v>14.98</v>
      </c>
      <c r="H34" s="4">
        <f>VLOOKUP($B34,'aggregate-week9.csv'!$A:$P,H$1,FALSE)</f>
        <v>16.8</v>
      </c>
      <c r="I34" s="4">
        <f>VLOOKUP($B34,'aggregate-week9.csv'!$A:$P,I$1,FALSE)</f>
        <v>15.35</v>
      </c>
      <c r="J34" s="4">
        <f>VLOOKUP($B34,'aggregate-week9.csv'!$A:$P,J$1,FALSE)</f>
        <v>16.77</v>
      </c>
      <c r="K34" s="4">
        <f>VLOOKUP($B34,'aggregate-week9.csv'!$A:$P,K$1,FALSE)</f>
        <v>14.348000000000001</v>
      </c>
      <c r="L34" s="4">
        <f>VLOOKUP($B34,'aggregate-week9.csv'!$A:$P,L$1,FALSE)</f>
        <v>16.335428571400001</v>
      </c>
      <c r="M34" s="4">
        <f>VLOOKUP($B34,'aggregate-week9.csv'!$A:$P,M$1,FALSE)</f>
        <v>19.5</v>
      </c>
      <c r="N34" s="4">
        <f>VLOOKUP($B34,'aggregate-week9.csv'!$A:$P,N$1,FALSE)</f>
        <v>14.348000000000001</v>
      </c>
      <c r="O34">
        <f t="shared" si="6"/>
        <v>244.86654773191461</v>
      </c>
      <c r="P34" s="5">
        <v>25.2</v>
      </c>
      <c r="Q34" s="3">
        <f t="shared" si="7"/>
        <v>158.73015873015873</v>
      </c>
    </row>
    <row r="35" spans="1:17">
      <c r="A35" s="2" t="s">
        <v>525</v>
      </c>
      <c r="B35" s="2" t="s">
        <v>247</v>
      </c>
      <c r="C35" s="2" t="str">
        <f>VLOOKUP($B35,'aggregate-week9.csv'!$A:$P,C$1,FALSE)</f>
        <v>Was@NE 01:00PM ET</v>
      </c>
      <c r="D35" s="4">
        <f>VLOOKUP($B35,'aggregate-week9.csv'!$A:$P,D$1,FALSE)</f>
        <v>3300</v>
      </c>
      <c r="E35" s="4">
        <f>VLOOKUP($B35,'aggregate-week9.csv'!$A:$P,E$1,FALSE)</f>
        <v>7.7</v>
      </c>
      <c r="F35" s="4">
        <f>VLOOKUP($B35,'aggregate-week9.csv'!$A:$P,F$1,FALSE)</f>
        <v>7.7</v>
      </c>
      <c r="G35" s="4">
        <f>VLOOKUP($B35,'aggregate-week9.csv'!$A:$P,G$1,FALSE)</f>
        <v>7.7</v>
      </c>
      <c r="H35" s="4">
        <f>VLOOKUP($B35,'aggregate-week9.csv'!$A:$P,H$1,FALSE)</f>
        <v>7.7</v>
      </c>
      <c r="I35" s="4">
        <f>VLOOKUP($B35,'aggregate-week9.csv'!$A:$P,I$1,FALSE)</f>
        <v>7.7</v>
      </c>
      <c r="J35" s="4">
        <f>VLOOKUP($B35,'aggregate-week9.csv'!$A:$P,J$1,FALSE)</f>
        <v>7.7</v>
      </c>
      <c r="K35" s="4">
        <f>VLOOKUP($B35,'aggregate-week9.csv'!$A:$P,K$1,FALSE)</f>
        <v>7.7</v>
      </c>
      <c r="L35" s="4">
        <f>VLOOKUP($B35,'aggregate-week9.csv'!$A:$P,L$1,FALSE)</f>
        <v>7.7</v>
      </c>
      <c r="M35" s="4">
        <f>VLOOKUP($B35,'aggregate-week9.csv'!$A:$P,M$1,FALSE)</f>
        <v>7.7</v>
      </c>
      <c r="N35" s="4">
        <f>VLOOKUP($B35,'aggregate-week9.csv'!$A:$P,N$1,FALSE)</f>
        <v>7.7</v>
      </c>
      <c r="O35">
        <f t="shared" si="6"/>
        <v>428.57142857142856</v>
      </c>
      <c r="P35">
        <v>9</v>
      </c>
      <c r="Q35" s="3">
        <f t="shared" si="7"/>
        <v>366.66666666666669</v>
      </c>
    </row>
    <row r="36" spans="1:17">
      <c r="D36">
        <f>50000-SUM(D27:D35)</f>
        <v>0</v>
      </c>
      <c r="E36">
        <f>SUM(E27:E35)</f>
        <v>167.79999999999998</v>
      </c>
      <c r="F36">
        <f t="shared" ref="F36:N36" si="8">SUM(F27:F35)</f>
        <v>170.35999999999999</v>
      </c>
      <c r="G36">
        <f t="shared" si="8"/>
        <v>129.78</v>
      </c>
      <c r="H36">
        <f t="shared" si="8"/>
        <v>163.96</v>
      </c>
      <c r="I36">
        <f t="shared" si="8"/>
        <v>157.93199999999999</v>
      </c>
      <c r="J36">
        <f t="shared" si="8"/>
        <v>153.06199999999998</v>
      </c>
      <c r="K36">
        <f t="shared" si="8"/>
        <v>148.14139999999998</v>
      </c>
      <c r="L36">
        <f t="shared" si="8"/>
        <v>155.86219999989999</v>
      </c>
      <c r="M36">
        <f t="shared" si="8"/>
        <v>193.18199999999996</v>
      </c>
      <c r="N36">
        <f t="shared" si="8"/>
        <v>123.85599999999999</v>
      </c>
      <c r="O36">
        <f>50000/L36</f>
        <v>320.79619048128467</v>
      </c>
      <c r="P36">
        <f t="shared" ref="P36" si="9">SUM(P27:P35)</f>
        <v>204.63999999999996</v>
      </c>
      <c r="Q36" s="3">
        <f>50000/P36</f>
        <v>244.33150899139957</v>
      </c>
    </row>
    <row r="38" spans="1:17">
      <c r="A38" s="2"/>
      <c r="B38" s="2" t="s">
        <v>527</v>
      </c>
      <c r="C38" s="2" t="s">
        <v>513</v>
      </c>
      <c r="D38" t="s">
        <v>2</v>
      </c>
      <c r="E38" t="s">
        <v>6</v>
      </c>
      <c r="F38" t="s">
        <v>514</v>
      </c>
      <c r="G38" t="s">
        <v>515</v>
      </c>
      <c r="H38" t="s">
        <v>516</v>
      </c>
      <c r="I38" t="s">
        <v>517</v>
      </c>
      <c r="J38" t="s">
        <v>518</v>
      </c>
      <c r="K38" t="s">
        <v>519</v>
      </c>
      <c r="L38" t="s">
        <v>520</v>
      </c>
      <c r="M38" t="s">
        <v>526</v>
      </c>
      <c r="N38" t="s">
        <v>58</v>
      </c>
      <c r="O38" t="s">
        <v>521</v>
      </c>
      <c r="P38" s="1" t="s">
        <v>522</v>
      </c>
      <c r="Q38" t="s">
        <v>523</v>
      </c>
    </row>
    <row r="39" spans="1:17">
      <c r="A39" s="2" t="s">
        <v>26</v>
      </c>
      <c r="B39" s="2" t="s">
        <v>67</v>
      </c>
      <c r="C39" s="2" t="str">
        <f>VLOOKUP($B39,'aggregate-week9.csv'!$A:$P,C$1,FALSE)</f>
        <v>Chi@SD 08:30PM ET</v>
      </c>
      <c r="D39" s="4">
        <f>VLOOKUP($B39,'aggregate-week9.csv'!$A:$P,D$1,FALSE)</f>
        <v>6900</v>
      </c>
      <c r="E39" s="4">
        <f>VLOOKUP($B39,'aggregate-week9.csv'!$A:$P,E$1,FALSE)</f>
        <v>27.8</v>
      </c>
      <c r="F39" s="4">
        <f>VLOOKUP($B39,'aggregate-week9.csv'!$A:$P,F$1,FALSE)</f>
        <v>19.12</v>
      </c>
      <c r="G39" s="4">
        <f>VLOOKUP($B39,'aggregate-week9.csv'!$A:$P,G$1,FALSE)</f>
        <v>22.73</v>
      </c>
      <c r="H39" s="4">
        <f>VLOOKUP($B39,'aggregate-week9.csv'!$A:$P,H$1,FALSE)</f>
        <v>20.12</v>
      </c>
      <c r="I39" s="4">
        <f>VLOOKUP($B39,'aggregate-week9.csv'!$A:$P,I$1,FALSE)</f>
        <v>24.257999999999999</v>
      </c>
      <c r="J39" s="4">
        <f>VLOOKUP($B39,'aggregate-week9.csv'!$A:$P,J$1,FALSE)</f>
        <v>23.922000000000001</v>
      </c>
      <c r="K39" s="4">
        <f>VLOOKUP($B39,'aggregate-week9.csv'!$A:$P,K$1,FALSE)</f>
        <v>24.910799999999998</v>
      </c>
      <c r="L39" s="4">
        <f>VLOOKUP($B39,'aggregate-week9.csv'!$A:$P,L$1,FALSE)</f>
        <v>23.2658285714</v>
      </c>
      <c r="M39" s="4">
        <f>VLOOKUP($B39,'aggregate-week9.csv'!$A:$P,M$1,FALSE)</f>
        <v>27.8</v>
      </c>
      <c r="N39" s="4">
        <f>VLOOKUP($B39,'aggregate-week9.csv'!$A:$P,N$1,FALSE)</f>
        <v>19.12</v>
      </c>
      <c r="O39">
        <f>D39/L39</f>
        <v>296.57228749987297</v>
      </c>
      <c r="P39"/>
      <c r="Q39" s="3" t="e">
        <f>D39/P39</f>
        <v>#DIV/0!</v>
      </c>
    </row>
    <row r="40" spans="1:17">
      <c r="A40" s="2" t="s">
        <v>36</v>
      </c>
      <c r="B40" s="2" t="s">
        <v>35</v>
      </c>
      <c r="C40" s="2" t="str">
        <f>VLOOKUP($B40,'aggregate-week9.csv'!$A:$P,C$1,FALSE)</f>
        <v>Atl@SF 04:05PM ET</v>
      </c>
      <c r="D40" s="4">
        <f>VLOOKUP($B40,'aggregate-week9.csv'!$A:$P,D$1,FALSE)</f>
        <v>8000</v>
      </c>
      <c r="E40" s="4">
        <f>VLOOKUP($B40,'aggregate-week9.csv'!$A:$P,E$1,FALSE)</f>
        <v>28</v>
      </c>
      <c r="F40" s="4">
        <f>VLOOKUP($B40,'aggregate-week9.csv'!$A:$P,F$1,FALSE)</f>
        <v>22.2</v>
      </c>
      <c r="G40" s="4">
        <f>VLOOKUP($B40,'aggregate-week9.csv'!$A:$P,G$1,FALSE)</f>
        <v>19.43</v>
      </c>
      <c r="H40" s="4">
        <f>VLOOKUP($B40,'aggregate-week9.csv'!$A:$P,H$1,FALSE)</f>
        <v>22.5</v>
      </c>
      <c r="I40" s="4">
        <f>VLOOKUP($B40,'aggregate-week9.csv'!$A:$P,I$1,FALSE)</f>
        <v>29.31</v>
      </c>
      <c r="J40" s="4">
        <f>VLOOKUP($B40,'aggregate-week9.csv'!$A:$P,J$1,FALSE)</f>
        <v>21.86</v>
      </c>
      <c r="K40" s="4">
        <f>VLOOKUP($B40,'aggregate-week9.csv'!$A:$P,K$1,FALSE)</f>
        <v>23.395</v>
      </c>
      <c r="L40" s="4">
        <f>VLOOKUP($B40,'aggregate-week9.csv'!$A:$P,L$1,FALSE)</f>
        <v>23.8135714286</v>
      </c>
      <c r="M40" s="4">
        <f>VLOOKUP($B40,'aggregate-week9.csv'!$A:$P,M$1,FALSE)</f>
        <v>29.31</v>
      </c>
      <c r="N40" s="4">
        <f>VLOOKUP($B40,'aggregate-week9.csv'!$A:$P,N$1,FALSE)</f>
        <v>19.43</v>
      </c>
      <c r="O40">
        <f t="shared" ref="O40:O47" si="10">D40/L40</f>
        <v>335.94288970834646</v>
      </c>
      <c r="P40"/>
      <c r="Q40" s="3" t="e">
        <f t="shared" ref="Q40:Q47" si="11">D40/P40</f>
        <v>#DIV/0!</v>
      </c>
    </row>
    <row r="41" spans="1:17">
      <c r="A41" s="2" t="s">
        <v>36</v>
      </c>
      <c r="B41" s="2" t="s">
        <v>214</v>
      </c>
      <c r="C41" s="2" t="str">
        <f>VLOOKUP($B41,'aggregate-week9.csv'!$A:$P,C$1,FALSE)</f>
        <v>Chi@SD 08:30PM ET</v>
      </c>
      <c r="D41" s="4">
        <f>VLOOKUP($B41,'aggregate-week9.csv'!$A:$P,D$1,FALSE)</f>
        <v>4000</v>
      </c>
      <c r="E41" s="4">
        <f>VLOOKUP($B41,'aggregate-week9.csv'!$A:$P,E$1,FALSE)</f>
        <v>19.5</v>
      </c>
      <c r="F41" s="4">
        <f>VLOOKUP($B41,'aggregate-week9.csv'!$A:$P,F$1,FALSE)</f>
        <v>16.600000000000001</v>
      </c>
      <c r="G41" s="4">
        <f>VLOOKUP($B41,'aggregate-week9.csv'!$A:$P,G$1,FALSE)</f>
        <v>14.98</v>
      </c>
      <c r="H41" s="4">
        <f>VLOOKUP($B41,'aggregate-week9.csv'!$A:$P,H$1,FALSE)</f>
        <v>16.8</v>
      </c>
      <c r="I41" s="4">
        <f>VLOOKUP($B41,'aggregate-week9.csv'!$A:$P,I$1,FALSE)</f>
        <v>15.35</v>
      </c>
      <c r="J41" s="4">
        <f>VLOOKUP($B41,'aggregate-week9.csv'!$A:$P,J$1,FALSE)</f>
        <v>16.77</v>
      </c>
      <c r="K41" s="4">
        <f>VLOOKUP($B41,'aggregate-week9.csv'!$A:$P,K$1,FALSE)</f>
        <v>14.348000000000001</v>
      </c>
      <c r="L41" s="4">
        <f>VLOOKUP($B41,'aggregate-week9.csv'!$A:$P,L$1,FALSE)</f>
        <v>16.335428571400001</v>
      </c>
      <c r="M41" s="4">
        <f>VLOOKUP($B41,'aggregate-week9.csv'!$A:$P,M$1,FALSE)</f>
        <v>19.5</v>
      </c>
      <c r="N41" s="4">
        <f>VLOOKUP($B41,'aggregate-week9.csv'!$A:$P,N$1,FALSE)</f>
        <v>14.348000000000001</v>
      </c>
      <c r="O41">
        <f t="shared" si="10"/>
        <v>244.86654773191461</v>
      </c>
      <c r="P41"/>
      <c r="Q41" s="3" t="e">
        <f t="shared" si="11"/>
        <v>#DIV/0!</v>
      </c>
    </row>
    <row r="42" spans="1:17">
      <c r="A42" s="2" t="s">
        <v>19</v>
      </c>
      <c r="B42" s="2" t="s">
        <v>78</v>
      </c>
      <c r="C42" s="2" t="str">
        <f>VLOOKUP($B42,'aggregate-week9.csv'!$A:$P,C$1,FALSE)</f>
        <v>Chi@SD 08:30PM ET</v>
      </c>
      <c r="D42" s="4">
        <f>VLOOKUP($B42,'aggregate-week9.csv'!$A:$P,D$1,FALSE)</f>
        <v>6700</v>
      </c>
      <c r="E42" s="4">
        <f>VLOOKUP($B42,'aggregate-week9.csv'!$A:$P,E$1,FALSE)</f>
        <v>26</v>
      </c>
      <c r="F42" s="4">
        <f>VLOOKUP($B42,'aggregate-week9.csv'!$A:$P,F$1,FALSE)</f>
        <v>21</v>
      </c>
      <c r="G42" s="4">
        <f>VLOOKUP($B42,'aggregate-week9.csv'!$A:$P,G$1,FALSE)</f>
        <v>17.5</v>
      </c>
      <c r="H42" s="4">
        <f>VLOOKUP($B42,'aggregate-week9.csv'!$A:$P,H$1,FALSE)</f>
        <v>19.600000000000001</v>
      </c>
      <c r="I42" s="4">
        <f>VLOOKUP($B42,'aggregate-week9.csv'!$A:$P,I$1,FALSE)</f>
        <v>17.61</v>
      </c>
      <c r="J42" s="4">
        <f>VLOOKUP($B42,'aggregate-week9.csv'!$A:$P,J$1,FALSE)</f>
        <v>19.34</v>
      </c>
      <c r="K42" s="4">
        <f>VLOOKUP($B42,'aggregate-week9.csv'!$A:$P,K$1,FALSE)</f>
        <v>18.146000000000001</v>
      </c>
      <c r="L42" s="4">
        <f>VLOOKUP($B42,'aggregate-week9.csv'!$A:$P,L$1,FALSE)</f>
        <v>19.8851428571</v>
      </c>
      <c r="M42" s="4">
        <f>VLOOKUP($B42,'aggregate-week9.csv'!$A:$P,M$1,FALSE)</f>
        <v>26</v>
      </c>
      <c r="N42" s="4">
        <f>VLOOKUP($B42,'aggregate-week9.csv'!$A:$P,N$1,FALSE)</f>
        <v>17.5</v>
      </c>
      <c r="O42">
        <f t="shared" si="10"/>
        <v>336.93496939639846</v>
      </c>
      <c r="P42"/>
      <c r="Q42" s="3" t="e">
        <f t="shared" si="11"/>
        <v>#DIV/0!</v>
      </c>
    </row>
    <row r="43" spans="1:17">
      <c r="A43" s="2" t="s">
        <v>19</v>
      </c>
      <c r="B43" s="2" t="s">
        <v>18</v>
      </c>
      <c r="C43" s="2" t="str">
        <f>VLOOKUP($B43,'aggregate-week9.csv'!$A:$P,C$1,FALSE)</f>
        <v>Atl@SF 04:05PM ET</v>
      </c>
      <c r="D43" s="4">
        <f>VLOOKUP($B43,'aggregate-week9.csv'!$A:$P,D$1,FALSE)</f>
        <v>9300</v>
      </c>
      <c r="E43" s="4">
        <f>VLOOKUP($B43,'aggregate-week9.csv'!$A:$P,E$1,FALSE)</f>
        <v>28</v>
      </c>
      <c r="F43" s="4">
        <f>VLOOKUP($B43,'aggregate-week9.csv'!$A:$P,F$1,FALSE)</f>
        <v>30.5</v>
      </c>
      <c r="G43" s="4">
        <f>VLOOKUP($B43,'aggregate-week9.csv'!$A:$P,G$1,FALSE)</f>
        <v>29.1</v>
      </c>
      <c r="H43" s="4">
        <f>VLOOKUP($B43,'aggregate-week9.csv'!$A:$P,H$1,FALSE)</f>
        <v>26.8</v>
      </c>
      <c r="I43" s="4">
        <f>VLOOKUP($B43,'aggregate-week9.csv'!$A:$P,I$1,FALSE)</f>
        <v>20.78</v>
      </c>
      <c r="J43" s="4">
        <f>VLOOKUP($B43,'aggregate-week9.csv'!$A:$P,J$1,FALSE)</f>
        <v>19.23</v>
      </c>
      <c r="K43" s="4">
        <f>VLOOKUP($B43,'aggregate-week9.csv'!$A:$P,K$1,FALSE)</f>
        <v>21.513000000000002</v>
      </c>
      <c r="L43" s="4">
        <f>VLOOKUP($B43,'aggregate-week9.csv'!$A:$P,L$1,FALSE)</f>
        <v>25.1318571429</v>
      </c>
      <c r="M43" s="4">
        <f>VLOOKUP($B43,'aggregate-week9.csv'!$A:$P,M$1,FALSE)</f>
        <v>30.5</v>
      </c>
      <c r="N43" s="4">
        <f>VLOOKUP($B43,'aggregate-week9.csv'!$A:$P,N$1,FALSE)</f>
        <v>19.23</v>
      </c>
      <c r="O43">
        <f t="shared" si="10"/>
        <v>370.04825974937324</v>
      </c>
      <c r="P43"/>
      <c r="Q43" s="3" t="e">
        <f t="shared" si="11"/>
        <v>#DIV/0!</v>
      </c>
    </row>
    <row r="44" spans="1:17">
      <c r="A44" s="2" t="s">
        <v>19</v>
      </c>
      <c r="B44" s="2" t="s">
        <v>261</v>
      </c>
      <c r="C44" s="2" t="str">
        <f>VLOOKUP($B44,'aggregate-week9.csv'!$A:$P,C$1,FALSE)</f>
        <v>Chi@SD 08:30PM ET</v>
      </c>
      <c r="D44" s="4">
        <f>VLOOKUP($B44,'aggregate-week9.csv'!$A:$P,D$1,FALSE)</f>
        <v>3200</v>
      </c>
      <c r="E44" s="4">
        <f>VLOOKUP($B44,'aggregate-week9.csv'!$A:$P,E$1,FALSE)</f>
        <v>19.5</v>
      </c>
      <c r="F44" s="4">
        <f>VLOOKUP($B44,'aggregate-week9.csv'!$A:$P,F$1,FALSE)</f>
        <v>12.2</v>
      </c>
      <c r="G44" s="4">
        <f>VLOOKUP($B44,'aggregate-week9.csv'!$A:$P,G$1,FALSE)</f>
        <v>10.37</v>
      </c>
      <c r="H44" s="4">
        <f>VLOOKUP($B44,'aggregate-week9.csv'!$A:$P,H$1,FALSE)</f>
        <v>12.1</v>
      </c>
      <c r="I44" s="4">
        <f>VLOOKUP($B44,'aggregate-week9.csv'!$A:$P,I$1,FALSE)</f>
        <v>13.56</v>
      </c>
      <c r="J44" s="4">
        <f>VLOOKUP($B44,'aggregate-week9.csv'!$A:$P,J$1,FALSE)</f>
        <v>11.8</v>
      </c>
      <c r="K44" s="4">
        <f>VLOOKUP($B44,'aggregate-week9.csv'!$A:$P,K$1,FALSE)</f>
        <v>15.146000000000001</v>
      </c>
      <c r="L44" s="4">
        <f>VLOOKUP($B44,'aggregate-week9.csv'!$A:$P,L$1,FALSE)</f>
        <v>13.525142857100001</v>
      </c>
      <c r="M44" s="4">
        <f>VLOOKUP($B44,'aggregate-week9.csv'!$A:$P,M$1,FALSE)</f>
        <v>19.5</v>
      </c>
      <c r="N44" s="4">
        <f>VLOOKUP($B44,'aggregate-week9.csv'!$A:$P,N$1,FALSE)</f>
        <v>10.37</v>
      </c>
      <c r="O44">
        <f t="shared" si="10"/>
        <v>236.59639190577315</v>
      </c>
      <c r="P44"/>
      <c r="Q44" s="3" t="e">
        <f t="shared" si="11"/>
        <v>#DIV/0!</v>
      </c>
    </row>
    <row r="45" spans="1:17">
      <c r="A45" s="2" t="s">
        <v>34</v>
      </c>
      <c r="B45" s="2" t="s">
        <v>426</v>
      </c>
      <c r="C45" s="2" t="str">
        <f>VLOOKUP($B45,'aggregate-week9.csv'!$A:$P,C$1,FALSE)</f>
        <v>Den@Ind 04:25PM ET</v>
      </c>
      <c r="D45" s="4">
        <f>VLOOKUP($B45,'aggregate-week9.csv'!$A:$P,D$1,FALSE)</f>
        <v>2800</v>
      </c>
      <c r="E45" s="4">
        <f>VLOOKUP($B45,'aggregate-week9.csv'!$A:$P,E$1,FALSE)</f>
        <v>6.5</v>
      </c>
      <c r="F45" s="4">
        <f>VLOOKUP($B45,'aggregate-week9.csv'!$A:$P,F$1,FALSE)</f>
        <v>5.6</v>
      </c>
      <c r="G45" s="4">
        <f>VLOOKUP($B45,'aggregate-week9.csv'!$A:$P,G$1,FALSE)</f>
        <v>8.06</v>
      </c>
      <c r="H45" s="4">
        <f>VLOOKUP($B45,'aggregate-week9.csv'!$A:$P,H$1,FALSE)</f>
        <v>5.8</v>
      </c>
      <c r="I45" s="4">
        <f>VLOOKUP($B45,'aggregate-week9.csv'!$A:$P,I$1,FALSE)</f>
        <v>9.58</v>
      </c>
      <c r="J45" s="4">
        <f>VLOOKUP($B45,'aggregate-week9.csv'!$A:$P,J$1,FALSE)</f>
        <v>8.91</v>
      </c>
      <c r="K45" s="4">
        <f>VLOOKUP($B45,'aggregate-week9.csv'!$A:$P,K$1,FALSE)</f>
        <v>7.9130000000000003</v>
      </c>
      <c r="L45" s="4">
        <f>VLOOKUP($B45,'aggregate-week9.csv'!$A:$P,L$1,FALSE)</f>
        <v>7.4804285714300001</v>
      </c>
      <c r="M45" s="4">
        <f>VLOOKUP($B45,'aggregate-week9.csv'!$A:$P,M$1,FALSE)</f>
        <v>9.58</v>
      </c>
      <c r="N45" s="4">
        <f>VLOOKUP($B45,'aggregate-week9.csv'!$A:$P,N$1,FALSE)</f>
        <v>5.6</v>
      </c>
      <c r="O45">
        <f t="shared" si="10"/>
        <v>374.3101044630036</v>
      </c>
      <c r="P45"/>
      <c r="Q45" s="3" t="e">
        <f t="shared" si="11"/>
        <v>#DIV/0!</v>
      </c>
    </row>
    <row r="46" spans="1:17">
      <c r="A46" s="2" t="s">
        <v>524</v>
      </c>
      <c r="B46" s="2" t="s">
        <v>528</v>
      </c>
      <c r="C46" s="2" t="str">
        <f>VLOOKUP($B46,'aggregate-week9.csv'!$A:$P,C$1,FALSE)</f>
        <v>NYG@TB 04:05PM ET</v>
      </c>
      <c r="D46" s="4">
        <f>VLOOKUP($B46,'aggregate-week9.csv'!$A:$P,D$1,FALSE)</f>
        <v>5700</v>
      </c>
      <c r="E46" s="4">
        <f>VLOOKUP($B46,'aggregate-week9.csv'!$A:$P,E$1,FALSE)</f>
        <v>18</v>
      </c>
      <c r="F46" s="4">
        <f>VLOOKUP($B46,'aggregate-week9.csv'!$A:$P,F$1,FALSE)</f>
        <v>13.6</v>
      </c>
      <c r="G46" s="4">
        <f>VLOOKUP($B46,'aggregate-week9.csv'!$A:$P,G$1,FALSE)</f>
        <v>13.63</v>
      </c>
      <c r="H46" s="4">
        <f>VLOOKUP($B46,'aggregate-week9.csv'!$A:$P,H$1,FALSE)</f>
        <v>13.7</v>
      </c>
      <c r="I46" s="4">
        <f>VLOOKUP($B46,'aggregate-week9.csv'!$A:$P,I$1,FALSE)</f>
        <v>15.51</v>
      </c>
      <c r="J46" s="4">
        <f>VLOOKUP($B46,'aggregate-week9.csv'!$A:$P,J$1,FALSE)</f>
        <v>14.43</v>
      </c>
      <c r="K46" s="4">
        <f>VLOOKUP($B46,'aggregate-week9.csv'!$A:$P,K$1,FALSE)</f>
        <v>16.138999999999999</v>
      </c>
      <c r="L46" s="4">
        <f>VLOOKUP($B46,'aggregate-week9.csv'!$A:$P,L$1,FALSE)</f>
        <v>15.0012857143</v>
      </c>
      <c r="M46" s="4">
        <f>VLOOKUP($B46,'aggregate-week9.csv'!$A:$P,M$1,FALSE)</f>
        <v>18</v>
      </c>
      <c r="N46" s="4">
        <f>VLOOKUP($B46,'aggregate-week9.csv'!$A:$P,N$1,FALSE)</f>
        <v>13.6</v>
      </c>
      <c r="O46">
        <f t="shared" si="10"/>
        <v>379.96743136266417</v>
      </c>
      <c r="P46"/>
      <c r="Q46" s="3" t="e">
        <f t="shared" si="11"/>
        <v>#DIV/0!</v>
      </c>
    </row>
    <row r="47" spans="1:17">
      <c r="A47" s="2" t="s">
        <v>525</v>
      </c>
      <c r="B47" s="2" t="s">
        <v>241</v>
      </c>
      <c r="C47" s="2" t="str">
        <f>VLOOKUP($B47,'aggregate-week9.csv'!$A:$P,C$1,FALSE)</f>
        <v>Atl@SF 04:05PM ET</v>
      </c>
      <c r="D47" s="4">
        <f>VLOOKUP($B47,'aggregate-week9.csv'!$A:$P,D$1,FALSE)</f>
        <v>3400</v>
      </c>
      <c r="E47" s="4">
        <f>VLOOKUP($B47,'aggregate-week9.csv'!$A:$P,E$1,FALSE)</f>
        <v>8.3000000000000007</v>
      </c>
      <c r="F47" s="4">
        <f>VLOOKUP($B47,'aggregate-week9.csv'!$A:$P,F$1,FALSE)</f>
        <v>8.3000000000000007</v>
      </c>
      <c r="G47" s="4">
        <f>VLOOKUP($B47,'aggregate-week9.csv'!$A:$P,G$1,FALSE)</f>
        <v>8.3000000000000007</v>
      </c>
      <c r="H47" s="4">
        <f>VLOOKUP($B47,'aggregate-week9.csv'!$A:$P,H$1,FALSE)</f>
        <v>8.3000000000000007</v>
      </c>
      <c r="I47" s="4">
        <f>VLOOKUP($B47,'aggregate-week9.csv'!$A:$P,I$1,FALSE)</f>
        <v>8.3000000000000007</v>
      </c>
      <c r="J47" s="4">
        <f>VLOOKUP($B47,'aggregate-week9.csv'!$A:$P,J$1,FALSE)</f>
        <v>8.3000000000000007</v>
      </c>
      <c r="K47" s="4">
        <f>VLOOKUP($B47,'aggregate-week9.csv'!$A:$P,K$1,FALSE)</f>
        <v>8.3000000000000007</v>
      </c>
      <c r="L47" s="4">
        <f>VLOOKUP($B47,'aggregate-week9.csv'!$A:$P,L$1,FALSE)</f>
        <v>8.3000000000000007</v>
      </c>
      <c r="M47" s="4">
        <f>VLOOKUP($B47,'aggregate-week9.csv'!$A:$P,M$1,FALSE)</f>
        <v>8.3000000000000007</v>
      </c>
      <c r="N47" s="4">
        <f>VLOOKUP($B47,'aggregate-week9.csv'!$A:$P,N$1,FALSE)</f>
        <v>8.3000000000000007</v>
      </c>
      <c r="O47">
        <f t="shared" si="10"/>
        <v>409.63855421686742</v>
      </c>
      <c r="P47"/>
      <c r="Q47" s="3" t="e">
        <f t="shared" si="11"/>
        <v>#DIV/0!</v>
      </c>
    </row>
    <row r="48" spans="1:17">
      <c r="D48">
        <f>50000-SUM(D39:D47)</f>
        <v>0</v>
      </c>
      <c r="E48">
        <f>SUM(E39:E47)</f>
        <v>181.60000000000002</v>
      </c>
      <c r="F48">
        <f t="shared" ref="F48:N48" si="12">SUM(F39:F47)</f>
        <v>149.12</v>
      </c>
      <c r="G48">
        <f t="shared" si="12"/>
        <v>144.10000000000002</v>
      </c>
      <c r="H48">
        <f t="shared" si="12"/>
        <v>145.72</v>
      </c>
      <c r="I48">
        <f t="shared" si="12"/>
        <v>154.25800000000001</v>
      </c>
      <c r="J48">
        <f t="shared" si="12"/>
        <v>144.56200000000001</v>
      </c>
      <c r="K48">
        <f t="shared" si="12"/>
        <v>149.81080000000003</v>
      </c>
      <c r="L48">
        <f t="shared" si="12"/>
        <v>152.73868571423</v>
      </c>
      <c r="M48">
        <f t="shared" si="12"/>
        <v>188.49000000000004</v>
      </c>
      <c r="N48">
        <f t="shared" si="12"/>
        <v>127.49799999999999</v>
      </c>
      <c r="O48">
        <f>50000/L48</f>
        <v>327.35648972093855</v>
      </c>
      <c r="P48"/>
      <c r="Q48" s="3" t="e">
        <f>50000/P48</f>
        <v>#DIV/0!</v>
      </c>
    </row>
    <row r="53" spans="1:17">
      <c r="A53" s="2"/>
      <c r="B53" s="2" t="s">
        <v>529</v>
      </c>
      <c r="C53" s="2" t="s">
        <v>513</v>
      </c>
      <c r="D53" t="s">
        <v>2</v>
      </c>
      <c r="E53" t="s">
        <v>6</v>
      </c>
      <c r="F53" t="s">
        <v>514</v>
      </c>
      <c r="G53" t="s">
        <v>515</v>
      </c>
      <c r="H53" t="s">
        <v>516</v>
      </c>
      <c r="I53" t="s">
        <v>517</v>
      </c>
      <c r="J53" t="s">
        <v>518</v>
      </c>
      <c r="K53" t="s">
        <v>519</v>
      </c>
      <c r="L53" t="s">
        <v>520</v>
      </c>
      <c r="M53" t="s">
        <v>526</v>
      </c>
      <c r="N53" t="s">
        <v>58</v>
      </c>
      <c r="O53" t="s">
        <v>521</v>
      </c>
      <c r="P53" s="1" t="s">
        <v>522</v>
      </c>
      <c r="Q53" t="s">
        <v>523</v>
      </c>
    </row>
    <row r="54" spans="1:17">
      <c r="A54" s="2" t="s">
        <v>26</v>
      </c>
      <c r="B54" s="2" t="s">
        <v>53</v>
      </c>
      <c r="C54" s="2" t="str">
        <f>VLOOKUP($B54,'aggregate-week9.csv'!$A:$P,C$1,FALSE)</f>
        <v>GB@Car 01:00PM ET</v>
      </c>
      <c r="D54" s="4">
        <f>VLOOKUP($B54,'aggregate-week9.csv'!$A:$P,D$1,FALSE)</f>
        <v>7400</v>
      </c>
      <c r="E54" s="4">
        <f>VLOOKUP($B54,'aggregate-week9.csv'!$A:$P,E$1,FALSE)</f>
        <v>20</v>
      </c>
      <c r="F54" s="4">
        <f>VLOOKUP($B54,'aggregate-week9.csv'!$A:$P,F$1,FALSE)</f>
        <v>29.1</v>
      </c>
      <c r="G54" s="4">
        <f>VLOOKUP($B54,'aggregate-week9.csv'!$A:$P,G$1,FALSE)</f>
        <v>15.69</v>
      </c>
      <c r="H54" s="4">
        <f>VLOOKUP($B54,'aggregate-week9.csv'!$A:$P,H$1,FALSE)</f>
        <v>29.1</v>
      </c>
      <c r="I54" s="4">
        <f>VLOOKUP($B54,'aggregate-week9.csv'!$A:$P,I$1,FALSE)</f>
        <v>20.898</v>
      </c>
      <c r="J54" s="4">
        <f>VLOOKUP($B54,'aggregate-week9.csv'!$A:$P,J$1,FALSE)</f>
        <v>15.45</v>
      </c>
      <c r="K54" s="4">
        <f>VLOOKUP($B54,'aggregate-week9.csv'!$A:$P,K$1,FALSE)</f>
        <v>21.049399999999999</v>
      </c>
      <c r="L54" s="4">
        <f>VLOOKUP($B54,'aggregate-week9.csv'!$A:$P,L$1,FALSE)</f>
        <v>21.6124857143</v>
      </c>
      <c r="M54" s="4">
        <f>VLOOKUP($B54,'aggregate-week9.csv'!$A:$P,M$1,FALSE)</f>
        <v>29.1</v>
      </c>
      <c r="N54" s="4">
        <f>VLOOKUP($B54,'aggregate-week9.csv'!$A:$P,N$1,FALSE)</f>
        <v>15.45</v>
      </c>
      <c r="O54">
        <f>D54/L54</f>
        <v>342.39467397791066</v>
      </c>
      <c r="P54">
        <v>36.96</v>
      </c>
      <c r="Q54" s="3">
        <f>D54/P54</f>
        <v>200.2164502164502</v>
      </c>
    </row>
    <row r="55" spans="1:17">
      <c r="A55" s="2" t="s">
        <v>36</v>
      </c>
      <c r="B55" s="2" t="s">
        <v>35</v>
      </c>
      <c r="C55" s="2" t="str">
        <f>VLOOKUP($B55,'aggregate-week9.csv'!$A:$P,C$1,FALSE)</f>
        <v>Atl@SF 04:05PM ET</v>
      </c>
      <c r="D55" s="4">
        <f>VLOOKUP($B55,'aggregate-week9.csv'!$A:$P,D$1,FALSE)</f>
        <v>8000</v>
      </c>
      <c r="E55" s="4">
        <f>VLOOKUP($B55,'aggregate-week9.csv'!$A:$P,E$1,FALSE)</f>
        <v>28</v>
      </c>
      <c r="F55" s="4">
        <f>VLOOKUP($B55,'aggregate-week9.csv'!$A:$P,F$1,FALSE)</f>
        <v>22.2</v>
      </c>
      <c r="G55" s="4">
        <f>VLOOKUP($B55,'aggregate-week9.csv'!$A:$P,G$1,FALSE)</f>
        <v>19.43</v>
      </c>
      <c r="H55" s="4">
        <f>VLOOKUP($B55,'aggregate-week9.csv'!$A:$P,H$1,FALSE)</f>
        <v>22.5</v>
      </c>
      <c r="I55" s="4">
        <f>VLOOKUP($B55,'aggregate-week9.csv'!$A:$P,I$1,FALSE)</f>
        <v>29.31</v>
      </c>
      <c r="J55" s="4">
        <f>VLOOKUP($B55,'aggregate-week9.csv'!$A:$P,J$1,FALSE)</f>
        <v>21.86</v>
      </c>
      <c r="K55" s="4">
        <f>VLOOKUP($B55,'aggregate-week9.csv'!$A:$P,K$1,FALSE)</f>
        <v>23.395</v>
      </c>
      <c r="L55" s="4">
        <f>VLOOKUP($B55,'aggregate-week9.csv'!$A:$P,L$1,FALSE)</f>
        <v>23.8135714286</v>
      </c>
      <c r="M55" s="4">
        <f>VLOOKUP($B55,'aggregate-week9.csv'!$A:$P,M$1,FALSE)</f>
        <v>29.31</v>
      </c>
      <c r="N55" s="4">
        <f>VLOOKUP($B55,'aggregate-week9.csv'!$A:$P,N$1,FALSE)</f>
        <v>19.43</v>
      </c>
      <c r="O55">
        <f t="shared" ref="O55:O62" si="13">D55/L55</f>
        <v>335.94288970834646</v>
      </c>
      <c r="P55">
        <v>21.9</v>
      </c>
      <c r="Q55" s="3">
        <f t="shared" ref="Q55:Q62" si="14">D55/P55</f>
        <v>365.29680365296804</v>
      </c>
    </row>
    <row r="56" spans="1:17">
      <c r="A56" s="2" t="s">
        <v>36</v>
      </c>
      <c r="B56" s="2" t="s">
        <v>214</v>
      </c>
      <c r="C56" s="2" t="str">
        <f>VLOOKUP($B56,'aggregate-week9.csv'!$A:$P,C$1,FALSE)</f>
        <v>Chi@SD 08:30PM ET</v>
      </c>
      <c r="D56" s="4">
        <f>VLOOKUP($B56,'aggregate-week9.csv'!$A:$P,D$1,FALSE)</f>
        <v>4000</v>
      </c>
      <c r="E56" s="4">
        <f>VLOOKUP($B56,'aggregate-week9.csv'!$A:$P,E$1,FALSE)</f>
        <v>19.5</v>
      </c>
      <c r="F56" s="4">
        <f>VLOOKUP($B56,'aggregate-week9.csv'!$A:$P,F$1,FALSE)</f>
        <v>16.600000000000001</v>
      </c>
      <c r="G56" s="4">
        <f>VLOOKUP($B56,'aggregate-week9.csv'!$A:$P,G$1,FALSE)</f>
        <v>14.98</v>
      </c>
      <c r="H56" s="4">
        <f>VLOOKUP($B56,'aggregate-week9.csv'!$A:$P,H$1,FALSE)</f>
        <v>16.8</v>
      </c>
      <c r="I56" s="4">
        <f>VLOOKUP($B56,'aggregate-week9.csv'!$A:$P,I$1,FALSE)</f>
        <v>15.35</v>
      </c>
      <c r="J56" s="4">
        <f>VLOOKUP($B56,'aggregate-week9.csv'!$A:$P,J$1,FALSE)</f>
        <v>16.77</v>
      </c>
      <c r="K56" s="4">
        <f>VLOOKUP($B56,'aggregate-week9.csv'!$A:$P,K$1,FALSE)</f>
        <v>14.348000000000001</v>
      </c>
      <c r="L56" s="4">
        <f>VLOOKUP($B56,'aggregate-week9.csv'!$A:$P,L$1,FALSE)</f>
        <v>16.335428571400001</v>
      </c>
      <c r="M56" s="4">
        <f>VLOOKUP($B56,'aggregate-week9.csv'!$A:$P,M$1,FALSE)</f>
        <v>19.5</v>
      </c>
      <c r="N56" s="4">
        <f>VLOOKUP($B56,'aggregate-week9.csv'!$A:$P,N$1,FALSE)</f>
        <v>14.348000000000001</v>
      </c>
      <c r="O56">
        <f t="shared" si="13"/>
        <v>244.86654773191461</v>
      </c>
      <c r="P56" s="5">
        <f>P34</f>
        <v>25.2</v>
      </c>
      <c r="Q56" s="3">
        <f t="shared" si="14"/>
        <v>158.73015873015873</v>
      </c>
    </row>
    <row r="57" spans="1:17">
      <c r="A57" s="2" t="s">
        <v>19</v>
      </c>
      <c r="B57" s="2" t="s">
        <v>30</v>
      </c>
      <c r="C57" s="2" t="str">
        <f>VLOOKUP($B57,'aggregate-week9.csv'!$A:$P,C$1,FALSE)</f>
        <v>Oak@Pit 01:00PM ET</v>
      </c>
      <c r="D57" s="4">
        <f>VLOOKUP($B57,'aggregate-week9.csv'!$A:$P,D$1,FALSE)</f>
        <v>8100</v>
      </c>
      <c r="E57" s="4">
        <f>VLOOKUP($B57,'aggregate-week9.csv'!$A:$P,E$1,FALSE)</f>
        <v>27</v>
      </c>
      <c r="F57" s="4">
        <f>VLOOKUP($B57,'aggregate-week9.csv'!$A:$P,F$1,FALSE)</f>
        <v>32.6</v>
      </c>
      <c r="G57" s="4">
        <f>VLOOKUP($B57,'aggregate-week9.csv'!$A:$P,G$1,FALSE)</f>
        <v>20.13</v>
      </c>
      <c r="H57" s="4">
        <f>VLOOKUP($B57,'aggregate-week9.csv'!$A:$P,H$1,FALSE)</f>
        <v>29.9</v>
      </c>
      <c r="I57" s="4">
        <f>VLOOKUP($B57,'aggregate-week9.csv'!$A:$P,I$1,FALSE)</f>
        <v>26.06</v>
      </c>
      <c r="J57" s="4">
        <f>VLOOKUP($B57,'aggregate-week9.csv'!$A:$P,J$1,FALSE)</f>
        <v>15.76</v>
      </c>
      <c r="K57" s="4">
        <f>VLOOKUP($B57,'aggregate-week9.csv'!$A:$P,K$1,FALSE)</f>
        <v>26.174399999999999</v>
      </c>
      <c r="L57" s="4">
        <f>VLOOKUP($B57,'aggregate-week9.csv'!$A:$P,L$1,FALSE)</f>
        <v>25.374914285700001</v>
      </c>
      <c r="M57" s="4">
        <f>VLOOKUP($B57,'aggregate-week9.csv'!$A:$P,M$1,FALSE)</f>
        <v>32.6</v>
      </c>
      <c r="N57" s="4">
        <f>VLOOKUP($B57,'aggregate-week9.csv'!$A:$P,N$1,FALSE)</f>
        <v>15.76</v>
      </c>
      <c r="O57">
        <f t="shared" si="13"/>
        <v>319.21290093045729</v>
      </c>
      <c r="P57">
        <v>49.6</v>
      </c>
      <c r="Q57" s="3">
        <f t="shared" si="14"/>
        <v>163.30645161290323</v>
      </c>
    </row>
    <row r="58" spans="1:17">
      <c r="A58" s="2" t="s">
        <v>19</v>
      </c>
      <c r="B58" s="2" t="s">
        <v>261</v>
      </c>
      <c r="C58" s="2" t="str">
        <f>VLOOKUP($B58,'aggregate-week9.csv'!$A:$P,C$1,FALSE)</f>
        <v>Chi@SD 08:30PM ET</v>
      </c>
      <c r="D58" s="4">
        <f>VLOOKUP($B58,'aggregate-week9.csv'!$A:$P,D$1,FALSE)</f>
        <v>3200</v>
      </c>
      <c r="E58" s="4">
        <f>VLOOKUP($B58,'aggregate-week9.csv'!$A:$P,E$1,FALSE)</f>
        <v>19.5</v>
      </c>
      <c r="F58" s="4">
        <f>VLOOKUP($B58,'aggregate-week9.csv'!$A:$P,F$1,FALSE)</f>
        <v>12.2</v>
      </c>
      <c r="G58" s="4">
        <f>VLOOKUP($B58,'aggregate-week9.csv'!$A:$P,G$1,FALSE)</f>
        <v>10.37</v>
      </c>
      <c r="H58" s="4">
        <f>VLOOKUP($B58,'aggregate-week9.csv'!$A:$P,H$1,FALSE)</f>
        <v>12.1</v>
      </c>
      <c r="I58" s="4">
        <f>VLOOKUP($B58,'aggregate-week9.csv'!$A:$P,I$1,FALSE)</f>
        <v>13.56</v>
      </c>
      <c r="J58" s="4">
        <f>VLOOKUP($B58,'aggregate-week9.csv'!$A:$P,J$1,FALSE)</f>
        <v>11.8</v>
      </c>
      <c r="K58" s="4">
        <f>VLOOKUP($B58,'aggregate-week9.csv'!$A:$P,K$1,FALSE)</f>
        <v>15.146000000000001</v>
      </c>
      <c r="L58" s="4">
        <f>VLOOKUP($B58,'aggregate-week9.csv'!$A:$P,L$1,FALSE)</f>
        <v>13.525142857100001</v>
      </c>
      <c r="M58" s="4">
        <f>VLOOKUP($B58,'aggregate-week9.csv'!$A:$P,M$1,FALSE)</f>
        <v>19.5</v>
      </c>
      <c r="N58" s="4">
        <f>VLOOKUP($B58,'aggregate-week9.csv'!$A:$P,N$1,FALSE)</f>
        <v>10.37</v>
      </c>
      <c r="O58">
        <f t="shared" si="13"/>
        <v>236.59639190577315</v>
      </c>
      <c r="P58" s="5">
        <v>13.8</v>
      </c>
      <c r="Q58" s="3">
        <f t="shared" si="14"/>
        <v>231.88405797101447</v>
      </c>
    </row>
    <row r="59" spans="1:17">
      <c r="A59" s="2" t="s">
        <v>19</v>
      </c>
      <c r="B59" s="2" t="s">
        <v>79</v>
      </c>
      <c r="C59" s="2" t="str">
        <f>VLOOKUP($B59,'aggregate-week9.csv'!$A:$P,C$1,FALSE)</f>
        <v>Oak@Pit 01:00PM ET</v>
      </c>
      <c r="D59" s="4">
        <f>VLOOKUP($B59,'aggregate-week9.csv'!$A:$P,D$1,FALSE)</f>
        <v>6700</v>
      </c>
      <c r="E59" s="4">
        <f>VLOOKUP($B59,'aggregate-week9.csv'!$A:$P,E$1,FALSE)</f>
        <v>20.5</v>
      </c>
      <c r="F59" s="4">
        <f>VLOOKUP($B59,'aggregate-week9.csv'!$A:$P,F$1,FALSE)</f>
        <v>29.2</v>
      </c>
      <c r="G59" s="4">
        <f>VLOOKUP($B59,'aggregate-week9.csv'!$A:$P,G$1,FALSE)</f>
        <v>14.18</v>
      </c>
      <c r="H59" s="4">
        <f>VLOOKUP($B59,'aggregate-week9.csv'!$A:$P,H$1,FALSE)</f>
        <v>27.1</v>
      </c>
      <c r="I59" s="4">
        <f>VLOOKUP($B59,'aggregate-week9.csv'!$A:$P,I$1,FALSE)</f>
        <v>13.99</v>
      </c>
      <c r="J59" s="4">
        <f>VLOOKUP($B59,'aggregate-week9.csv'!$A:$P,J$1,FALSE)</f>
        <v>13.08</v>
      </c>
      <c r="K59" s="4">
        <f>VLOOKUP($B59,'aggregate-week9.csv'!$A:$P,K$1,FALSE)</f>
        <v>15.231</v>
      </c>
      <c r="L59" s="4">
        <f>VLOOKUP($B59,'aggregate-week9.csv'!$A:$P,L$1,FALSE)</f>
        <v>19.040142857100001</v>
      </c>
      <c r="M59" s="4">
        <f>VLOOKUP($B59,'aggregate-week9.csv'!$A:$P,M$1,FALSE)</f>
        <v>29.2</v>
      </c>
      <c r="N59" s="4">
        <f>VLOOKUP($B59,'aggregate-week9.csv'!$A:$P,N$1,FALSE)</f>
        <v>13.08</v>
      </c>
      <c r="O59">
        <f t="shared" si="13"/>
        <v>351.88811608635564</v>
      </c>
      <c r="P59">
        <v>21</v>
      </c>
      <c r="Q59" s="3">
        <f t="shared" si="14"/>
        <v>319.04761904761904</v>
      </c>
    </row>
    <row r="60" spans="1:17">
      <c r="A60" s="2" t="s">
        <v>34</v>
      </c>
      <c r="B60" s="2" t="s">
        <v>200</v>
      </c>
      <c r="C60" s="2" t="str">
        <f>VLOOKUP($B60,'aggregate-week9.csv'!$A:$P,C$1,FALSE)</f>
        <v>Ten@NO 01:00PM ET</v>
      </c>
      <c r="D60" s="4">
        <f>VLOOKUP($B60,'aggregate-week9.csv'!$A:$P,D$1,FALSE)</f>
        <v>4200</v>
      </c>
      <c r="E60" s="4">
        <f>VLOOKUP($B60,'aggregate-week9.csv'!$A:$P,E$1,FALSE)</f>
        <v>18.5</v>
      </c>
      <c r="F60" s="4">
        <f>VLOOKUP($B60,'aggregate-week9.csv'!$A:$P,F$1,FALSE)</f>
        <v>19.2</v>
      </c>
      <c r="G60" s="4">
        <f>VLOOKUP($B60,'aggregate-week9.csv'!$A:$P,G$1,FALSE)</f>
        <v>8.2200000000000006</v>
      </c>
      <c r="H60" s="4">
        <f>VLOOKUP($B60,'aggregate-week9.csv'!$A:$P,H$1,FALSE)</f>
        <v>17.600000000000001</v>
      </c>
      <c r="I60" s="4">
        <f>VLOOKUP($B60,'aggregate-week9.csv'!$A:$P,I$1,FALSE)</f>
        <v>12.11</v>
      </c>
      <c r="J60" s="4">
        <f>VLOOKUP($B60,'aggregate-week9.csv'!$A:$P,J$1,FALSE)</f>
        <v>9.6300000000000008</v>
      </c>
      <c r="K60" s="4">
        <f>VLOOKUP($B60,'aggregate-week9.csv'!$A:$P,K$1,FALSE)</f>
        <v>11.98</v>
      </c>
      <c r="L60" s="4">
        <f>VLOOKUP($B60,'aggregate-week9.csv'!$A:$P,L$1,FALSE)</f>
        <v>13.891428571400001</v>
      </c>
      <c r="M60" s="4">
        <f>VLOOKUP($B60,'aggregate-week9.csv'!$A:$P,M$1,FALSE)</f>
        <v>19.2</v>
      </c>
      <c r="N60" s="4">
        <f>VLOOKUP($B60,'aggregate-week9.csv'!$A:$P,N$1,FALSE)</f>
        <v>8.2200000000000006</v>
      </c>
      <c r="O60">
        <f t="shared" si="13"/>
        <v>302.34471411004182</v>
      </c>
      <c r="P60">
        <v>30.5</v>
      </c>
      <c r="Q60" s="3">
        <f t="shared" si="14"/>
        <v>137.70491803278688</v>
      </c>
    </row>
    <row r="61" spans="1:17">
      <c r="A61" s="2" t="s">
        <v>524</v>
      </c>
      <c r="B61" s="2" t="s">
        <v>119</v>
      </c>
      <c r="C61" s="2" t="str">
        <f>VLOOKUP($B61,'aggregate-week9.csv'!$A:$P,C$1,FALSE)</f>
        <v>StL@Min 01:00PM ET</v>
      </c>
      <c r="D61" s="4">
        <f>VLOOKUP($B61,'aggregate-week9.csv'!$A:$P,D$1,FALSE)</f>
        <v>5300</v>
      </c>
      <c r="E61" s="4">
        <f>VLOOKUP($B61,'aggregate-week9.csv'!$A:$P,E$1,FALSE)</f>
        <v>22</v>
      </c>
      <c r="F61" s="4">
        <f>VLOOKUP($B61,'aggregate-week9.csv'!$A:$P,F$1,FALSE)</f>
        <v>20.6</v>
      </c>
      <c r="G61" s="4">
        <f>VLOOKUP($B61,'aggregate-week9.csv'!$A:$P,G$1,FALSE)</f>
        <v>12.98</v>
      </c>
      <c r="H61" s="4">
        <f>VLOOKUP($B61,'aggregate-week9.csv'!$A:$P,H$1,FALSE)</f>
        <v>19.3</v>
      </c>
      <c r="I61" s="4">
        <f>VLOOKUP($B61,'aggregate-week9.csv'!$A:$P,I$1,FALSE)</f>
        <v>12.7</v>
      </c>
      <c r="J61" s="4">
        <f>VLOOKUP($B61,'aggregate-week9.csv'!$A:$P,J$1,FALSE)</f>
        <v>10.95</v>
      </c>
      <c r="K61" s="4">
        <f>VLOOKUP($B61,'aggregate-week9.csv'!$A:$P,K$1,FALSE)</f>
        <v>14.435</v>
      </c>
      <c r="L61" s="4">
        <f>VLOOKUP($B61,'aggregate-week9.csv'!$A:$P,L$1,FALSE)</f>
        <v>16.1378571429</v>
      </c>
      <c r="M61" s="4">
        <f>VLOOKUP($B61,'aggregate-week9.csv'!$A:$P,M$1,FALSE)</f>
        <v>22</v>
      </c>
      <c r="N61" s="4">
        <f>VLOOKUP($B61,'aggregate-week9.csv'!$A:$P,N$1,FALSE)</f>
        <v>10.95</v>
      </c>
      <c r="O61">
        <f t="shared" si="13"/>
        <v>328.42030717391646</v>
      </c>
      <c r="P61">
        <v>7.2</v>
      </c>
      <c r="Q61" s="3">
        <f t="shared" si="14"/>
        <v>736.11111111111109</v>
      </c>
    </row>
    <row r="62" spans="1:17">
      <c r="A62" s="2" t="s">
        <v>525</v>
      </c>
      <c r="B62" s="2" t="s">
        <v>273</v>
      </c>
      <c r="C62" s="2" t="str">
        <f>VLOOKUP($B62,'aggregate-week9.csv'!$A:$P,C$1,FALSE)</f>
        <v>Den@Ind 04:25PM ET</v>
      </c>
      <c r="D62" s="4">
        <f>VLOOKUP($B62,'aggregate-week9.csv'!$A:$P,D$1,FALSE)</f>
        <v>3000</v>
      </c>
      <c r="E62" s="4">
        <f>VLOOKUP($B62,'aggregate-week9.csv'!$A:$P,E$1,FALSE)</f>
        <v>11.3</v>
      </c>
      <c r="F62" s="4">
        <f>VLOOKUP($B62,'aggregate-week9.csv'!$A:$P,F$1,FALSE)</f>
        <v>11.3</v>
      </c>
      <c r="G62" s="4">
        <f>VLOOKUP($B62,'aggregate-week9.csv'!$A:$P,G$1,FALSE)</f>
        <v>11.3</v>
      </c>
      <c r="H62" s="4">
        <f>VLOOKUP($B62,'aggregate-week9.csv'!$A:$P,H$1,FALSE)</f>
        <v>11.3</v>
      </c>
      <c r="I62" s="4">
        <f>VLOOKUP($B62,'aggregate-week9.csv'!$A:$P,I$1,FALSE)</f>
        <v>11.3</v>
      </c>
      <c r="J62" s="4">
        <f>VLOOKUP($B62,'aggregate-week9.csv'!$A:$P,J$1,FALSE)</f>
        <v>11.3</v>
      </c>
      <c r="K62" s="4">
        <f>VLOOKUP($B62,'aggregate-week9.csv'!$A:$P,K$1,FALSE)</f>
        <v>11.3</v>
      </c>
      <c r="L62" s="4">
        <f>VLOOKUP($B62,'aggregate-week9.csv'!$A:$P,L$1,FALSE)</f>
        <v>11.3</v>
      </c>
      <c r="M62" s="4">
        <f>VLOOKUP($B62,'aggregate-week9.csv'!$A:$P,M$1,FALSE)</f>
        <v>11.3</v>
      </c>
      <c r="N62" s="4">
        <f>VLOOKUP($B62,'aggregate-week9.csv'!$A:$P,N$1,FALSE)</f>
        <v>11.3</v>
      </c>
      <c r="O62">
        <f t="shared" si="13"/>
        <v>265.48672566371681</v>
      </c>
      <c r="P62">
        <v>7</v>
      </c>
      <c r="Q62" s="3">
        <f t="shared" si="14"/>
        <v>428.57142857142856</v>
      </c>
    </row>
    <row r="63" spans="1:17">
      <c r="D63">
        <f>50000-SUM(D54:D62)</f>
        <v>100</v>
      </c>
      <c r="E63">
        <f>SUM(E54:E62)</f>
        <v>186.3</v>
      </c>
      <c r="F63">
        <f t="shared" ref="F63:P63" si="15">SUM(F54:F62)</f>
        <v>193</v>
      </c>
      <c r="G63">
        <f t="shared" si="15"/>
        <v>127.28</v>
      </c>
      <c r="H63">
        <f t="shared" si="15"/>
        <v>185.70000000000002</v>
      </c>
      <c r="I63">
        <f t="shared" si="15"/>
        <v>155.27799999999999</v>
      </c>
      <c r="J63">
        <f t="shared" si="15"/>
        <v>126.6</v>
      </c>
      <c r="K63">
        <f t="shared" si="15"/>
        <v>153.05880000000002</v>
      </c>
      <c r="L63">
        <f t="shared" si="15"/>
        <v>161.03097142850004</v>
      </c>
      <c r="M63">
        <f t="shared" si="15"/>
        <v>211.70999999999998</v>
      </c>
      <c r="N63">
        <f t="shared" si="15"/>
        <v>118.908</v>
      </c>
      <c r="O63">
        <f>50000/L63</f>
        <v>310.49927573839847</v>
      </c>
      <c r="P63">
        <f t="shared" si="15"/>
        <v>213.16</v>
      </c>
      <c r="Q63" s="3">
        <f>50000/P63</f>
        <v>234.56558453743668</v>
      </c>
    </row>
    <row r="64" spans="1:17">
      <c r="P64" s="1">
        <f>P36-P63</f>
        <v>-8.5200000000000387</v>
      </c>
      <c r="Q64" s="3">
        <f>50000/P64</f>
        <v>-5868.5446009389407</v>
      </c>
    </row>
  </sheetData>
  <conditionalFormatting sqref="Q13 Q25 Q37 Q64:Q1048576 Q50:Q52">
    <cfRule type="cellIs" dxfId="7" priority="12" operator="lessThan">
      <formula>300</formula>
    </cfRule>
  </conditionalFormatting>
  <conditionalFormatting sqref="Q2:Q12">
    <cfRule type="cellIs" dxfId="6" priority="11" operator="lessThan">
      <formula>300</formula>
    </cfRule>
  </conditionalFormatting>
  <conditionalFormatting sqref="Q14:Q24">
    <cfRule type="cellIs" dxfId="5" priority="6" operator="lessThan">
      <formula>300</formula>
    </cfRule>
  </conditionalFormatting>
  <conditionalFormatting sqref="Q26:Q36">
    <cfRule type="cellIs" dxfId="4" priority="5" operator="lessThan">
      <formula>300</formula>
    </cfRule>
  </conditionalFormatting>
  <conditionalFormatting sqref="Q49">
    <cfRule type="cellIs" dxfId="3" priority="4" operator="lessThan">
      <formula>300</formula>
    </cfRule>
  </conditionalFormatting>
  <conditionalFormatting sqref="Q38:Q48">
    <cfRule type="cellIs" dxfId="2" priority="3" operator="lessThan">
      <formula>300</formula>
    </cfRule>
  </conditionalFormatting>
  <conditionalFormatting sqref="Q53:Q62">
    <cfRule type="cellIs" dxfId="1" priority="2" operator="lessThan">
      <formula>300</formula>
    </cfRule>
  </conditionalFormatting>
  <conditionalFormatting sqref="Q63">
    <cfRule type="cellIs" dxfId="0" priority="1" operator="lessThan">
      <formula>300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51"/>
  <sheetViews>
    <sheetView tabSelected="1" workbookViewId="0">
      <selection activeCell="A2" sqref="A2"/>
    </sheetView>
  </sheetViews>
  <sheetFormatPr baseColWidth="10" defaultRowHeight="15" x14ac:dyDescent="0"/>
  <cols>
    <col min="1" max="1" width="19.83203125" customWidth="1"/>
  </cols>
  <sheetData>
    <row r="1" spans="1:1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>
      <c r="A2" t="s">
        <v>18</v>
      </c>
      <c r="B2" t="s">
        <v>19</v>
      </c>
      <c r="C2">
        <v>9300</v>
      </c>
      <c r="D2" t="s">
        <v>20</v>
      </c>
      <c r="E2">
        <v>26.524999999999999</v>
      </c>
      <c r="F2" t="s">
        <v>21</v>
      </c>
      <c r="G2">
        <v>28</v>
      </c>
      <c r="H2">
        <v>30.5</v>
      </c>
      <c r="I2">
        <v>29.1</v>
      </c>
      <c r="J2">
        <v>26.8</v>
      </c>
      <c r="K2">
        <v>20.78</v>
      </c>
      <c r="L2">
        <v>19.23</v>
      </c>
      <c r="M2">
        <v>21.513000000000002</v>
      </c>
      <c r="N2">
        <v>25.1318571429</v>
      </c>
      <c r="O2">
        <v>30.5</v>
      </c>
      <c r="P2">
        <v>19.23</v>
      </c>
      <c r="Q2">
        <v>11.27</v>
      </c>
      <c r="R2">
        <v>0.4484348266</v>
      </c>
    </row>
    <row r="3" spans="1:18">
      <c r="A3" t="s">
        <v>22</v>
      </c>
      <c r="B3" t="s">
        <v>19</v>
      </c>
      <c r="C3">
        <v>8800</v>
      </c>
      <c r="D3" t="s">
        <v>23</v>
      </c>
      <c r="E3">
        <v>20.838000000000001</v>
      </c>
      <c r="F3" t="s">
        <v>24</v>
      </c>
      <c r="G3">
        <v>21</v>
      </c>
      <c r="H3">
        <v>32.1</v>
      </c>
      <c r="I3">
        <v>18.940000000000001</v>
      </c>
      <c r="J3">
        <v>28.8</v>
      </c>
      <c r="K3">
        <v>20.149999999999999</v>
      </c>
      <c r="L3">
        <v>19.2</v>
      </c>
      <c r="M3">
        <v>20.244</v>
      </c>
      <c r="N3">
        <v>22.919142857099999</v>
      </c>
      <c r="O3">
        <v>32.1</v>
      </c>
      <c r="P3">
        <v>18.940000000000001</v>
      </c>
      <c r="Q3">
        <v>13.16</v>
      </c>
      <c r="R3">
        <v>0.57419250283599998</v>
      </c>
    </row>
    <row r="4" spans="1:18">
      <c r="A4" t="s">
        <v>25</v>
      </c>
      <c r="B4" t="s">
        <v>26</v>
      </c>
      <c r="C4">
        <v>8500</v>
      </c>
      <c r="D4" t="s">
        <v>27</v>
      </c>
      <c r="E4">
        <v>29.056999999999999</v>
      </c>
      <c r="F4" t="s">
        <v>28</v>
      </c>
      <c r="G4">
        <v>27.8</v>
      </c>
      <c r="H4">
        <v>27.78</v>
      </c>
      <c r="I4">
        <v>29.97</v>
      </c>
      <c r="J4">
        <v>27.78</v>
      </c>
      <c r="K4">
        <v>22.591999999999999</v>
      </c>
      <c r="L4">
        <v>19.206</v>
      </c>
      <c r="M4">
        <v>28.412199999999999</v>
      </c>
      <c r="N4">
        <v>26.2200285714</v>
      </c>
      <c r="O4">
        <v>29.97</v>
      </c>
      <c r="P4">
        <v>19.206</v>
      </c>
      <c r="Q4">
        <v>10.763999999999999</v>
      </c>
      <c r="R4">
        <v>0.41052586844700001</v>
      </c>
    </row>
    <row r="5" spans="1:18">
      <c r="A5" t="s">
        <v>29</v>
      </c>
      <c r="B5" t="s">
        <v>19</v>
      </c>
      <c r="C5">
        <v>8200</v>
      </c>
      <c r="D5" t="s">
        <v>27</v>
      </c>
      <c r="E5">
        <v>21.670999999999999</v>
      </c>
      <c r="F5" t="s">
        <v>28</v>
      </c>
      <c r="G5">
        <v>21.5</v>
      </c>
      <c r="H5">
        <v>20</v>
      </c>
      <c r="I5">
        <v>20.64</v>
      </c>
      <c r="J5">
        <v>19.100000000000001</v>
      </c>
      <c r="K5">
        <v>17.329999999999998</v>
      </c>
      <c r="L5">
        <v>15.51</v>
      </c>
      <c r="M5">
        <v>21.027999999999999</v>
      </c>
      <c r="N5">
        <v>19.3011428571</v>
      </c>
      <c r="O5">
        <v>21.5</v>
      </c>
      <c r="P5">
        <v>15.51</v>
      </c>
      <c r="Q5">
        <v>5.99</v>
      </c>
      <c r="R5">
        <v>0.31034431713900001</v>
      </c>
    </row>
    <row r="6" spans="1:18">
      <c r="A6" t="s">
        <v>30</v>
      </c>
      <c r="B6" t="s">
        <v>19</v>
      </c>
      <c r="C6">
        <v>8100</v>
      </c>
      <c r="D6" t="s">
        <v>31</v>
      </c>
      <c r="E6">
        <v>19.55</v>
      </c>
      <c r="F6" t="s">
        <v>32</v>
      </c>
      <c r="G6">
        <v>27</v>
      </c>
      <c r="H6">
        <v>32.6</v>
      </c>
      <c r="I6">
        <v>20.13</v>
      </c>
      <c r="J6">
        <v>29.9</v>
      </c>
      <c r="K6">
        <v>26.06</v>
      </c>
      <c r="L6">
        <v>15.76</v>
      </c>
      <c r="M6">
        <v>26.174399999999999</v>
      </c>
      <c r="N6">
        <v>25.374914285700001</v>
      </c>
      <c r="O6">
        <v>32.6</v>
      </c>
      <c r="P6">
        <v>15.76</v>
      </c>
      <c r="Q6">
        <v>16.84</v>
      </c>
      <c r="R6">
        <v>0.66364756193399999</v>
      </c>
    </row>
    <row r="7" spans="1:18">
      <c r="A7" t="s">
        <v>33</v>
      </c>
      <c r="B7" t="s">
        <v>34</v>
      </c>
      <c r="C7">
        <v>8000</v>
      </c>
      <c r="D7" t="s">
        <v>27</v>
      </c>
      <c r="E7">
        <v>22.657</v>
      </c>
      <c r="F7" t="s">
        <v>28</v>
      </c>
      <c r="G7">
        <v>19.5</v>
      </c>
      <c r="H7">
        <v>23.8</v>
      </c>
      <c r="I7">
        <v>21.29</v>
      </c>
      <c r="J7">
        <v>20.9</v>
      </c>
      <c r="K7">
        <v>16.18</v>
      </c>
      <c r="L7">
        <v>14.52</v>
      </c>
      <c r="M7">
        <v>17.457000000000001</v>
      </c>
      <c r="N7">
        <v>19.092428571399999</v>
      </c>
      <c r="O7">
        <v>23.8</v>
      </c>
      <c r="P7">
        <v>14.52</v>
      </c>
      <c r="Q7">
        <v>9.2799999999999994</v>
      </c>
      <c r="R7">
        <v>0.48605655196199998</v>
      </c>
    </row>
    <row r="8" spans="1:18">
      <c r="A8" t="s">
        <v>35</v>
      </c>
      <c r="B8" t="s">
        <v>36</v>
      </c>
      <c r="C8">
        <v>8000</v>
      </c>
      <c r="D8" t="s">
        <v>20</v>
      </c>
      <c r="E8">
        <v>27.274999999999999</v>
      </c>
      <c r="F8" t="s">
        <v>21</v>
      </c>
      <c r="G8">
        <v>28</v>
      </c>
      <c r="H8">
        <v>22.2</v>
      </c>
      <c r="I8">
        <v>19.43</v>
      </c>
      <c r="J8">
        <v>22.5</v>
      </c>
      <c r="K8">
        <v>29.31</v>
      </c>
      <c r="L8">
        <v>21.86</v>
      </c>
      <c r="M8">
        <v>23.395</v>
      </c>
      <c r="N8">
        <v>23.8135714286</v>
      </c>
      <c r="O8">
        <v>29.31</v>
      </c>
      <c r="P8">
        <v>19.43</v>
      </c>
      <c r="Q8">
        <v>9.8800000000000008</v>
      </c>
      <c r="R8">
        <v>0.41488946878999999</v>
      </c>
    </row>
    <row r="9" spans="1:18">
      <c r="A9" t="s">
        <v>37</v>
      </c>
      <c r="B9" t="s">
        <v>19</v>
      </c>
      <c r="C9">
        <v>7900</v>
      </c>
      <c r="D9" t="s">
        <v>38</v>
      </c>
      <c r="E9">
        <v>6.5</v>
      </c>
      <c r="F9" t="s">
        <v>39</v>
      </c>
      <c r="G9">
        <v>18</v>
      </c>
      <c r="H9">
        <v>31.2</v>
      </c>
      <c r="I9">
        <v>12.2</v>
      </c>
      <c r="J9">
        <v>27.1</v>
      </c>
      <c r="K9">
        <v>14.77</v>
      </c>
      <c r="L9">
        <v>15.92</v>
      </c>
      <c r="M9">
        <v>16.206600000000002</v>
      </c>
      <c r="N9">
        <v>19.3423714286</v>
      </c>
      <c r="O9">
        <v>31.2</v>
      </c>
      <c r="P9">
        <v>12.2</v>
      </c>
      <c r="Q9">
        <v>19</v>
      </c>
      <c r="R9">
        <v>0.98229940781400005</v>
      </c>
    </row>
    <row r="10" spans="1:18">
      <c r="A10" t="s">
        <v>40</v>
      </c>
      <c r="B10" t="s">
        <v>36</v>
      </c>
      <c r="C10">
        <v>7800</v>
      </c>
      <c r="D10" t="s">
        <v>31</v>
      </c>
      <c r="E10">
        <v>20.033000000000001</v>
      </c>
      <c r="F10" t="s">
        <v>32</v>
      </c>
    </row>
    <row r="11" spans="1:18">
      <c r="A11" t="s">
        <v>41</v>
      </c>
      <c r="B11" t="s">
        <v>19</v>
      </c>
      <c r="C11">
        <v>7700</v>
      </c>
      <c r="D11" t="s">
        <v>42</v>
      </c>
      <c r="E11">
        <v>21.437999999999999</v>
      </c>
      <c r="F11" t="s">
        <v>43</v>
      </c>
    </row>
    <row r="12" spans="1:18">
      <c r="A12" t="s">
        <v>44</v>
      </c>
      <c r="B12" t="s">
        <v>19</v>
      </c>
      <c r="C12">
        <v>7600</v>
      </c>
      <c r="D12" t="s">
        <v>45</v>
      </c>
      <c r="E12">
        <v>22.228999999999999</v>
      </c>
      <c r="F12" t="s">
        <v>46</v>
      </c>
      <c r="G12">
        <v>22</v>
      </c>
      <c r="H12">
        <v>20.2</v>
      </c>
      <c r="I12">
        <v>13.52</v>
      </c>
      <c r="J12">
        <v>19.100000000000001</v>
      </c>
      <c r="K12">
        <v>17.04</v>
      </c>
      <c r="L12">
        <v>17.29</v>
      </c>
      <c r="M12">
        <v>19.288</v>
      </c>
      <c r="N12">
        <v>18.348285714300001</v>
      </c>
      <c r="O12">
        <v>22</v>
      </c>
      <c r="P12">
        <v>13.52</v>
      </c>
      <c r="Q12">
        <v>8.48</v>
      </c>
      <c r="R12">
        <v>0.46216851710599999</v>
      </c>
    </row>
    <row r="13" spans="1:18">
      <c r="A13" t="s">
        <v>47</v>
      </c>
      <c r="B13" t="s">
        <v>19</v>
      </c>
      <c r="C13">
        <v>7600</v>
      </c>
      <c r="D13" t="s">
        <v>48</v>
      </c>
      <c r="E13">
        <v>20.129000000000001</v>
      </c>
      <c r="F13" t="s">
        <v>49</v>
      </c>
      <c r="G13">
        <v>21.5</v>
      </c>
      <c r="H13">
        <v>31</v>
      </c>
      <c r="I13">
        <v>18.190000000000001</v>
      </c>
      <c r="J13">
        <v>27.1</v>
      </c>
      <c r="K13">
        <v>17.55</v>
      </c>
      <c r="L13">
        <v>14.34</v>
      </c>
      <c r="M13">
        <v>20.529</v>
      </c>
      <c r="N13">
        <v>21.458428571399999</v>
      </c>
      <c r="O13">
        <v>31</v>
      </c>
      <c r="P13">
        <v>14.34</v>
      </c>
      <c r="Q13">
        <v>16.66</v>
      </c>
      <c r="R13">
        <v>0.776384903701</v>
      </c>
    </row>
    <row r="14" spans="1:18">
      <c r="A14" t="s">
        <v>50</v>
      </c>
      <c r="B14" t="s">
        <v>19</v>
      </c>
      <c r="C14">
        <v>7500</v>
      </c>
      <c r="D14" t="s">
        <v>51</v>
      </c>
      <c r="E14">
        <v>19.928999999999998</v>
      </c>
      <c r="F14" t="s">
        <v>52</v>
      </c>
      <c r="G14">
        <v>22</v>
      </c>
      <c r="H14">
        <v>29.4</v>
      </c>
      <c r="I14">
        <v>19.149999999999999</v>
      </c>
      <c r="J14">
        <v>26.2</v>
      </c>
      <c r="K14">
        <v>20.67</v>
      </c>
      <c r="L14">
        <v>17.18</v>
      </c>
      <c r="M14">
        <v>18.61</v>
      </c>
      <c r="N14">
        <v>21.887142857099999</v>
      </c>
      <c r="O14">
        <v>29.4</v>
      </c>
      <c r="P14">
        <v>17.18</v>
      </c>
      <c r="Q14">
        <v>12.22</v>
      </c>
      <c r="R14">
        <v>0.55831864760799998</v>
      </c>
    </row>
    <row r="15" spans="1:18">
      <c r="A15" t="s">
        <v>53</v>
      </c>
      <c r="B15" t="s">
        <v>26</v>
      </c>
      <c r="C15">
        <v>7400</v>
      </c>
      <c r="D15" t="s">
        <v>54</v>
      </c>
      <c r="E15">
        <v>20.545999999999999</v>
      </c>
      <c r="F15" t="s">
        <v>55</v>
      </c>
      <c r="G15">
        <v>20</v>
      </c>
      <c r="H15">
        <v>29.1</v>
      </c>
      <c r="I15">
        <v>15.69</v>
      </c>
      <c r="J15">
        <v>29.1</v>
      </c>
      <c r="K15">
        <v>20.898</v>
      </c>
      <c r="L15">
        <v>15.45</v>
      </c>
      <c r="M15">
        <v>21.049399999999999</v>
      </c>
      <c r="N15">
        <v>21.6124857143</v>
      </c>
      <c r="O15">
        <v>29.1</v>
      </c>
      <c r="P15">
        <v>15.45</v>
      </c>
      <c r="Q15">
        <v>13.65</v>
      </c>
      <c r="R15">
        <v>0.63157936483800003</v>
      </c>
    </row>
    <row r="16" spans="1:18">
      <c r="A16" t="s">
        <v>56</v>
      </c>
      <c r="B16" t="s">
        <v>36</v>
      </c>
      <c r="C16">
        <v>7300</v>
      </c>
      <c r="D16" t="s">
        <v>57</v>
      </c>
      <c r="E16">
        <v>16.428999999999998</v>
      </c>
      <c r="F16" t="s">
        <v>58</v>
      </c>
      <c r="G16">
        <v>21</v>
      </c>
      <c r="H16">
        <v>22.5</v>
      </c>
      <c r="I16">
        <v>14.18</v>
      </c>
      <c r="J16">
        <v>24.7</v>
      </c>
      <c r="K16">
        <v>13.99</v>
      </c>
      <c r="L16">
        <v>16.78</v>
      </c>
      <c r="M16">
        <v>14.962999999999999</v>
      </c>
      <c r="N16">
        <v>18.301857142900001</v>
      </c>
      <c r="O16">
        <v>24.7</v>
      </c>
      <c r="P16">
        <v>13.99</v>
      </c>
      <c r="Q16">
        <v>10.71</v>
      </c>
      <c r="R16">
        <v>0.58518651502999997</v>
      </c>
    </row>
    <row r="17" spans="1:18">
      <c r="A17" t="s">
        <v>59</v>
      </c>
      <c r="B17" t="s">
        <v>19</v>
      </c>
      <c r="C17">
        <v>7300</v>
      </c>
      <c r="D17" t="s">
        <v>51</v>
      </c>
      <c r="E17">
        <v>16.986000000000001</v>
      </c>
      <c r="F17" t="s">
        <v>52</v>
      </c>
      <c r="G17">
        <v>17.5</v>
      </c>
      <c r="H17">
        <v>23.5</v>
      </c>
      <c r="I17">
        <v>16.5</v>
      </c>
      <c r="J17">
        <v>20.9</v>
      </c>
      <c r="K17">
        <v>17.73</v>
      </c>
      <c r="L17">
        <v>15.84</v>
      </c>
      <c r="M17">
        <v>16.2</v>
      </c>
      <c r="N17">
        <v>18.309999999999999</v>
      </c>
      <c r="O17">
        <v>23.5</v>
      </c>
      <c r="P17">
        <v>15.84</v>
      </c>
      <c r="Q17">
        <v>7.66</v>
      </c>
      <c r="R17">
        <v>0.41835062807200002</v>
      </c>
    </row>
    <row r="18" spans="1:18">
      <c r="A18" t="s">
        <v>60</v>
      </c>
      <c r="B18" t="s">
        <v>26</v>
      </c>
      <c r="C18">
        <v>7200</v>
      </c>
      <c r="D18" t="s">
        <v>61</v>
      </c>
      <c r="E18">
        <v>23.149000000000001</v>
      </c>
      <c r="F18" t="s">
        <v>62</v>
      </c>
      <c r="G18">
        <v>23.4</v>
      </c>
      <c r="H18">
        <v>26.86</v>
      </c>
      <c r="I18">
        <v>23.48</v>
      </c>
      <c r="J18">
        <v>27.86</v>
      </c>
      <c r="K18">
        <v>19.702000000000002</v>
      </c>
      <c r="L18">
        <v>17.224</v>
      </c>
      <c r="M18">
        <v>23.6084</v>
      </c>
      <c r="N18">
        <v>23.1620571429</v>
      </c>
      <c r="O18">
        <v>27.86</v>
      </c>
      <c r="P18">
        <v>17.224</v>
      </c>
      <c r="Q18">
        <v>10.635999999999999</v>
      </c>
      <c r="R18">
        <v>0.45919928158399997</v>
      </c>
    </row>
    <row r="19" spans="1:18">
      <c r="A19" t="s">
        <v>63</v>
      </c>
      <c r="B19" t="s">
        <v>26</v>
      </c>
      <c r="C19">
        <v>7100</v>
      </c>
      <c r="D19" t="s">
        <v>20</v>
      </c>
      <c r="E19">
        <v>17.882999999999999</v>
      </c>
      <c r="F19" t="s">
        <v>21</v>
      </c>
      <c r="G19">
        <v>19.7</v>
      </c>
      <c r="H19">
        <v>22.86</v>
      </c>
      <c r="I19">
        <v>21.49</v>
      </c>
      <c r="J19">
        <v>23.86</v>
      </c>
      <c r="K19">
        <v>18.260000000000002</v>
      </c>
      <c r="L19">
        <v>24.611999999999998</v>
      </c>
      <c r="M19">
        <v>24.0656</v>
      </c>
      <c r="N19">
        <v>22.121085714300001</v>
      </c>
      <c r="O19">
        <v>24.611999999999998</v>
      </c>
      <c r="P19">
        <v>18.260000000000002</v>
      </c>
      <c r="Q19">
        <v>6.3520000000000003</v>
      </c>
      <c r="R19">
        <v>0.287146846319</v>
      </c>
    </row>
    <row r="20" spans="1:18">
      <c r="A20" t="s">
        <v>64</v>
      </c>
      <c r="B20" t="s">
        <v>26</v>
      </c>
      <c r="C20">
        <v>7000</v>
      </c>
      <c r="D20" t="s">
        <v>51</v>
      </c>
      <c r="E20">
        <v>21.393000000000001</v>
      </c>
      <c r="F20" t="s">
        <v>65</v>
      </c>
      <c r="G20">
        <v>18.3</v>
      </c>
      <c r="H20">
        <v>19.440000000000001</v>
      </c>
      <c r="I20">
        <v>16.12</v>
      </c>
      <c r="J20">
        <v>20.440000000000001</v>
      </c>
      <c r="K20">
        <v>18.934000000000001</v>
      </c>
      <c r="L20">
        <v>16.88</v>
      </c>
      <c r="M20">
        <v>15.614800000000001</v>
      </c>
      <c r="N20">
        <v>17.961257142899999</v>
      </c>
      <c r="O20">
        <v>20.440000000000001</v>
      </c>
      <c r="P20">
        <v>15.614800000000001</v>
      </c>
      <c r="Q20">
        <v>4.8251999999999997</v>
      </c>
      <c r="R20">
        <v>0.26864489281699999</v>
      </c>
    </row>
    <row r="21" spans="1:18">
      <c r="A21" t="s">
        <v>66</v>
      </c>
      <c r="B21" t="s">
        <v>26</v>
      </c>
      <c r="C21">
        <v>6900</v>
      </c>
      <c r="D21" t="s">
        <v>23</v>
      </c>
      <c r="E21">
        <v>19.855</v>
      </c>
      <c r="F21" t="s">
        <v>24</v>
      </c>
      <c r="G21">
        <v>18.7</v>
      </c>
      <c r="H21">
        <v>17.34</v>
      </c>
      <c r="I21">
        <v>18.46</v>
      </c>
      <c r="J21">
        <v>18.34</v>
      </c>
      <c r="K21">
        <v>19.077999999999999</v>
      </c>
      <c r="L21">
        <v>23.94</v>
      </c>
      <c r="M21">
        <v>19.7394</v>
      </c>
      <c r="N21">
        <v>19.3710571429</v>
      </c>
      <c r="O21">
        <v>23.94</v>
      </c>
      <c r="P21">
        <v>17.34</v>
      </c>
      <c r="Q21">
        <v>6.6</v>
      </c>
      <c r="R21">
        <v>0.34071449747600002</v>
      </c>
    </row>
    <row r="22" spans="1:18">
      <c r="A22" t="s">
        <v>67</v>
      </c>
      <c r="B22" t="s">
        <v>26</v>
      </c>
      <c r="C22">
        <v>6900</v>
      </c>
      <c r="D22" t="s">
        <v>42</v>
      </c>
      <c r="E22">
        <v>24.414999999999999</v>
      </c>
      <c r="F22" t="s">
        <v>43</v>
      </c>
      <c r="G22">
        <v>27.8</v>
      </c>
      <c r="H22">
        <v>19.12</v>
      </c>
      <c r="I22">
        <v>22.73</v>
      </c>
      <c r="J22">
        <v>20.12</v>
      </c>
      <c r="K22">
        <v>24.257999999999999</v>
      </c>
      <c r="L22">
        <v>23.922000000000001</v>
      </c>
      <c r="M22">
        <v>24.910799999999998</v>
      </c>
      <c r="N22">
        <v>23.2658285714</v>
      </c>
      <c r="O22">
        <v>27.8</v>
      </c>
      <c r="P22">
        <v>19.12</v>
      </c>
      <c r="Q22">
        <v>8.68</v>
      </c>
      <c r="R22">
        <v>0.37307934137600002</v>
      </c>
    </row>
    <row r="23" spans="1:18">
      <c r="A23" t="s">
        <v>68</v>
      </c>
      <c r="B23" t="s">
        <v>26</v>
      </c>
      <c r="C23">
        <v>6900</v>
      </c>
      <c r="D23" t="s">
        <v>54</v>
      </c>
      <c r="E23">
        <v>21.503</v>
      </c>
      <c r="F23" t="s">
        <v>69</v>
      </c>
      <c r="G23">
        <v>21.1</v>
      </c>
      <c r="H23">
        <v>18.38</v>
      </c>
      <c r="I23">
        <v>19.22</v>
      </c>
      <c r="J23">
        <v>19.38</v>
      </c>
      <c r="K23">
        <v>20.422000000000001</v>
      </c>
      <c r="L23">
        <v>16.937999999999999</v>
      </c>
      <c r="M23">
        <v>20.345199999999998</v>
      </c>
      <c r="N23">
        <v>19.397885714299999</v>
      </c>
      <c r="O23">
        <v>21.1</v>
      </c>
      <c r="P23">
        <v>16.937999999999999</v>
      </c>
      <c r="Q23">
        <v>4.1619999999999999</v>
      </c>
      <c r="R23">
        <v>0.21455946598</v>
      </c>
    </row>
    <row r="24" spans="1:18">
      <c r="A24" t="s">
        <v>70</v>
      </c>
      <c r="B24" t="s">
        <v>19</v>
      </c>
      <c r="C24">
        <v>6900</v>
      </c>
      <c r="D24" t="s">
        <v>51</v>
      </c>
      <c r="E24">
        <v>15.138</v>
      </c>
      <c r="F24" t="s">
        <v>65</v>
      </c>
      <c r="G24">
        <v>5</v>
      </c>
      <c r="H24">
        <v>18.7</v>
      </c>
      <c r="I24">
        <v>5.97</v>
      </c>
      <c r="J24">
        <v>18.2</v>
      </c>
      <c r="L24">
        <v>12.71</v>
      </c>
      <c r="M24">
        <v>14.592000000000001</v>
      </c>
      <c r="N24">
        <v>12.5286666667</v>
      </c>
      <c r="O24">
        <v>18.7</v>
      </c>
      <c r="P24">
        <v>5</v>
      </c>
      <c r="Q24">
        <v>13.7</v>
      </c>
      <c r="R24">
        <v>1.0934922577599999</v>
      </c>
    </row>
    <row r="25" spans="1:18">
      <c r="A25" t="s">
        <v>71</v>
      </c>
      <c r="B25" t="s">
        <v>36</v>
      </c>
      <c r="C25">
        <v>6900</v>
      </c>
      <c r="D25" t="s">
        <v>57</v>
      </c>
      <c r="E25">
        <v>20.86</v>
      </c>
      <c r="F25" t="s">
        <v>72</v>
      </c>
      <c r="G25">
        <v>23.5</v>
      </c>
      <c r="H25">
        <v>17.600000000000001</v>
      </c>
      <c r="I25">
        <v>14.49</v>
      </c>
      <c r="J25">
        <v>17.100000000000001</v>
      </c>
      <c r="K25">
        <v>16.010000000000002</v>
      </c>
      <c r="L25">
        <v>15.37</v>
      </c>
      <c r="M25">
        <v>18.210999999999999</v>
      </c>
      <c r="N25">
        <v>17.468714285699999</v>
      </c>
      <c r="O25">
        <v>23.5</v>
      </c>
      <c r="P25">
        <v>14.49</v>
      </c>
      <c r="Q25">
        <v>9.01</v>
      </c>
      <c r="R25">
        <v>0.51577922980699997</v>
      </c>
    </row>
    <row r="26" spans="1:18">
      <c r="A26" t="s">
        <v>73</v>
      </c>
      <c r="B26" t="s">
        <v>36</v>
      </c>
      <c r="C26">
        <v>6800</v>
      </c>
      <c r="D26" t="s">
        <v>42</v>
      </c>
      <c r="E26">
        <v>17.670999999999999</v>
      </c>
      <c r="F26" t="s">
        <v>74</v>
      </c>
    </row>
    <row r="27" spans="1:18">
      <c r="A27" t="s">
        <v>75</v>
      </c>
      <c r="B27" t="s">
        <v>19</v>
      </c>
      <c r="C27">
        <v>6800</v>
      </c>
      <c r="D27" t="s">
        <v>54</v>
      </c>
      <c r="E27">
        <v>14.7</v>
      </c>
      <c r="F27" t="s">
        <v>55</v>
      </c>
      <c r="G27">
        <v>16</v>
      </c>
      <c r="H27">
        <v>24.9</v>
      </c>
      <c r="I27">
        <v>14.12</v>
      </c>
      <c r="J27">
        <v>22.8</v>
      </c>
      <c r="K27">
        <v>18.760000000000002</v>
      </c>
      <c r="L27">
        <v>13.01</v>
      </c>
      <c r="M27">
        <v>14.704000000000001</v>
      </c>
      <c r="N27">
        <v>17.756285714299999</v>
      </c>
      <c r="O27">
        <v>24.9</v>
      </c>
      <c r="P27">
        <v>13.01</v>
      </c>
      <c r="Q27">
        <v>11.89</v>
      </c>
      <c r="R27">
        <v>0.66962202519799996</v>
      </c>
    </row>
    <row r="28" spans="1:18">
      <c r="A28" t="s">
        <v>76</v>
      </c>
      <c r="B28" t="s">
        <v>19</v>
      </c>
      <c r="C28">
        <v>6800</v>
      </c>
      <c r="D28" t="s">
        <v>23</v>
      </c>
      <c r="E28">
        <v>12.433</v>
      </c>
      <c r="F28" t="s">
        <v>77</v>
      </c>
      <c r="G28">
        <v>21</v>
      </c>
      <c r="H28">
        <v>25</v>
      </c>
      <c r="I28">
        <v>15.02</v>
      </c>
      <c r="J28">
        <v>22.5</v>
      </c>
      <c r="K28">
        <v>16.829999999999998</v>
      </c>
      <c r="L28">
        <v>19.559999999999999</v>
      </c>
      <c r="M28">
        <v>14.757999999999999</v>
      </c>
      <c r="N28">
        <v>19.238285714300002</v>
      </c>
      <c r="O28">
        <v>25</v>
      </c>
      <c r="P28">
        <v>14.757999999999999</v>
      </c>
      <c r="Q28">
        <v>10.242000000000001</v>
      </c>
      <c r="R28">
        <v>0.53237591706999998</v>
      </c>
    </row>
    <row r="29" spans="1:18">
      <c r="A29" t="s">
        <v>78</v>
      </c>
      <c r="B29" t="s">
        <v>19</v>
      </c>
      <c r="C29">
        <v>6700</v>
      </c>
      <c r="D29" t="s">
        <v>42</v>
      </c>
      <c r="E29">
        <v>25.033000000000001</v>
      </c>
      <c r="F29" t="s">
        <v>74</v>
      </c>
      <c r="G29">
        <v>26</v>
      </c>
      <c r="H29">
        <v>21</v>
      </c>
      <c r="I29">
        <v>17.5</v>
      </c>
      <c r="J29">
        <v>19.600000000000001</v>
      </c>
      <c r="K29">
        <v>17.61</v>
      </c>
      <c r="L29">
        <v>19.34</v>
      </c>
      <c r="M29">
        <v>18.146000000000001</v>
      </c>
      <c r="N29">
        <v>19.8851428571</v>
      </c>
      <c r="O29">
        <v>26</v>
      </c>
      <c r="P29">
        <v>17.5</v>
      </c>
      <c r="Q29">
        <v>8.5</v>
      </c>
      <c r="R29">
        <v>0.42745481192000001</v>
      </c>
    </row>
    <row r="30" spans="1:18">
      <c r="A30" t="s">
        <v>79</v>
      </c>
      <c r="B30" t="s">
        <v>19</v>
      </c>
      <c r="C30">
        <v>6700</v>
      </c>
      <c r="D30" t="s">
        <v>31</v>
      </c>
      <c r="E30">
        <v>17.271000000000001</v>
      </c>
      <c r="F30" t="s">
        <v>80</v>
      </c>
      <c r="G30">
        <v>20.5</v>
      </c>
      <c r="H30">
        <v>29.2</v>
      </c>
      <c r="I30">
        <v>14.18</v>
      </c>
      <c r="J30">
        <v>27.1</v>
      </c>
      <c r="K30">
        <v>13.99</v>
      </c>
      <c r="L30">
        <v>13.08</v>
      </c>
      <c r="M30">
        <v>15.231</v>
      </c>
      <c r="N30">
        <v>19.040142857100001</v>
      </c>
      <c r="O30">
        <v>29.2</v>
      </c>
      <c r="P30">
        <v>13.08</v>
      </c>
      <c r="Q30">
        <v>16.12</v>
      </c>
      <c r="R30">
        <v>0.84663230317899996</v>
      </c>
    </row>
    <row r="31" spans="1:18">
      <c r="A31" t="s">
        <v>81</v>
      </c>
      <c r="B31" t="s">
        <v>26</v>
      </c>
      <c r="C31">
        <v>6600</v>
      </c>
      <c r="D31" t="s">
        <v>38</v>
      </c>
      <c r="E31">
        <v>17.57</v>
      </c>
      <c r="F31" t="s">
        <v>39</v>
      </c>
    </row>
    <row r="32" spans="1:18">
      <c r="A32" t="s">
        <v>82</v>
      </c>
      <c r="B32" t="s">
        <v>26</v>
      </c>
      <c r="C32">
        <v>6600</v>
      </c>
      <c r="D32" t="s">
        <v>31</v>
      </c>
      <c r="E32">
        <v>18.465</v>
      </c>
      <c r="F32" t="s">
        <v>32</v>
      </c>
      <c r="G32">
        <v>19.7</v>
      </c>
      <c r="H32">
        <v>18.68</v>
      </c>
      <c r="I32">
        <v>17.64</v>
      </c>
      <c r="J32">
        <v>19.68</v>
      </c>
      <c r="K32">
        <v>23.16</v>
      </c>
      <c r="L32">
        <v>22.414000000000001</v>
      </c>
      <c r="M32">
        <v>20.6694</v>
      </c>
      <c r="N32">
        <v>20.277628571400001</v>
      </c>
      <c r="O32">
        <v>23.16</v>
      </c>
      <c r="P32">
        <v>17.64</v>
      </c>
      <c r="Q32">
        <v>5.52</v>
      </c>
      <c r="R32">
        <v>0.27222118111900001</v>
      </c>
    </row>
    <row r="33" spans="1:18">
      <c r="A33" t="s">
        <v>83</v>
      </c>
      <c r="B33" t="s">
        <v>34</v>
      </c>
      <c r="C33">
        <v>6500</v>
      </c>
      <c r="D33" t="s">
        <v>54</v>
      </c>
      <c r="E33">
        <v>16.399999999999999</v>
      </c>
      <c r="F33" t="s">
        <v>69</v>
      </c>
      <c r="G33">
        <v>20</v>
      </c>
      <c r="H33">
        <v>18.600000000000001</v>
      </c>
      <c r="I33">
        <v>13.48</v>
      </c>
      <c r="J33">
        <v>17.3</v>
      </c>
      <c r="K33">
        <v>15.16</v>
      </c>
      <c r="L33">
        <v>9.2899999999999991</v>
      </c>
      <c r="M33">
        <v>13.106999999999999</v>
      </c>
      <c r="N33">
        <v>15.276714285700001</v>
      </c>
      <c r="O33">
        <v>20</v>
      </c>
      <c r="P33">
        <v>9.2899999999999991</v>
      </c>
      <c r="Q33">
        <v>10.71</v>
      </c>
      <c r="R33">
        <v>0.70106698336399997</v>
      </c>
    </row>
    <row r="34" spans="1:18">
      <c r="A34" t="s">
        <v>84</v>
      </c>
      <c r="B34" t="s">
        <v>36</v>
      </c>
      <c r="C34">
        <v>6500</v>
      </c>
      <c r="D34" t="s">
        <v>61</v>
      </c>
      <c r="E34">
        <v>18.175000000000001</v>
      </c>
      <c r="F34" t="s">
        <v>62</v>
      </c>
      <c r="G34">
        <v>24.5</v>
      </c>
      <c r="H34">
        <v>12.9</v>
      </c>
      <c r="I34">
        <v>16.98</v>
      </c>
      <c r="J34">
        <v>14.2</v>
      </c>
      <c r="K34">
        <v>16.71</v>
      </c>
      <c r="L34">
        <v>19.89</v>
      </c>
      <c r="M34">
        <v>17.283999999999999</v>
      </c>
      <c r="N34">
        <v>17.494857142899999</v>
      </c>
      <c r="O34">
        <v>24.5</v>
      </c>
      <c r="P34">
        <v>12.9</v>
      </c>
      <c r="Q34">
        <v>11.6</v>
      </c>
      <c r="R34">
        <v>0.663051998955</v>
      </c>
    </row>
    <row r="35" spans="1:18">
      <c r="A35" t="s">
        <v>85</v>
      </c>
      <c r="B35" t="s">
        <v>36</v>
      </c>
      <c r="C35">
        <v>6400</v>
      </c>
      <c r="D35" t="s">
        <v>38</v>
      </c>
      <c r="E35">
        <v>15.65</v>
      </c>
      <c r="F35" t="s">
        <v>86</v>
      </c>
      <c r="G35">
        <v>20</v>
      </c>
      <c r="H35">
        <v>15</v>
      </c>
      <c r="I35">
        <v>15.57</v>
      </c>
      <c r="J35">
        <v>15.6</v>
      </c>
      <c r="K35">
        <v>16.27</v>
      </c>
      <c r="L35">
        <v>11.65</v>
      </c>
      <c r="M35">
        <v>14.0312</v>
      </c>
      <c r="N35">
        <v>15.445885714299999</v>
      </c>
      <c r="O35">
        <v>20</v>
      </c>
      <c r="P35">
        <v>11.65</v>
      </c>
      <c r="Q35">
        <v>8.35</v>
      </c>
      <c r="R35">
        <v>0.54059703369900003</v>
      </c>
    </row>
    <row r="36" spans="1:18">
      <c r="A36" t="s">
        <v>87</v>
      </c>
      <c r="B36" t="s">
        <v>36</v>
      </c>
      <c r="C36">
        <v>6400</v>
      </c>
      <c r="D36" t="s">
        <v>27</v>
      </c>
      <c r="E36">
        <v>18.649999999999999</v>
      </c>
      <c r="F36" t="s">
        <v>28</v>
      </c>
      <c r="G36">
        <v>21</v>
      </c>
      <c r="H36">
        <v>16.399999999999999</v>
      </c>
      <c r="I36">
        <v>18.86</v>
      </c>
      <c r="J36">
        <v>18.7</v>
      </c>
      <c r="K36">
        <v>15.21</v>
      </c>
      <c r="L36">
        <v>13.69</v>
      </c>
      <c r="M36">
        <v>15.339399999999999</v>
      </c>
      <c r="N36">
        <v>17.0284857143</v>
      </c>
      <c r="O36">
        <v>21</v>
      </c>
      <c r="P36">
        <v>13.69</v>
      </c>
      <c r="Q36">
        <v>7.31</v>
      </c>
      <c r="R36">
        <v>0.42928068429900001</v>
      </c>
    </row>
    <row r="37" spans="1:18">
      <c r="A37" t="s">
        <v>88</v>
      </c>
      <c r="B37" t="s">
        <v>19</v>
      </c>
      <c r="C37">
        <v>6400</v>
      </c>
      <c r="D37" t="s">
        <v>38</v>
      </c>
      <c r="E37">
        <v>12.4</v>
      </c>
      <c r="F37" t="s">
        <v>86</v>
      </c>
      <c r="G37">
        <v>15.5</v>
      </c>
      <c r="H37">
        <v>12.2</v>
      </c>
      <c r="I37">
        <v>12.87</v>
      </c>
      <c r="J37">
        <v>11.1</v>
      </c>
      <c r="K37">
        <v>12.74</v>
      </c>
      <c r="L37">
        <v>13.3</v>
      </c>
      <c r="M37">
        <v>12.7546</v>
      </c>
      <c r="N37">
        <v>12.9235142857</v>
      </c>
      <c r="O37">
        <v>15.5</v>
      </c>
      <c r="P37">
        <v>11.1</v>
      </c>
      <c r="Q37">
        <v>4.4000000000000004</v>
      </c>
      <c r="R37">
        <v>0.34046466794699998</v>
      </c>
    </row>
    <row r="38" spans="1:18">
      <c r="A38" t="s">
        <v>89</v>
      </c>
      <c r="B38" t="s">
        <v>19</v>
      </c>
      <c r="C38">
        <v>6400</v>
      </c>
      <c r="D38" t="s">
        <v>45</v>
      </c>
      <c r="E38">
        <v>18.8</v>
      </c>
      <c r="F38" t="s">
        <v>90</v>
      </c>
      <c r="G38">
        <v>9.5</v>
      </c>
      <c r="H38">
        <v>18</v>
      </c>
      <c r="I38">
        <v>13.2</v>
      </c>
      <c r="J38">
        <v>17</v>
      </c>
      <c r="K38">
        <v>11.87</v>
      </c>
      <c r="L38">
        <v>12.48</v>
      </c>
      <c r="M38">
        <v>14.513999999999999</v>
      </c>
      <c r="N38">
        <v>13.7948571429</v>
      </c>
      <c r="O38">
        <v>18</v>
      </c>
      <c r="P38">
        <v>9.5</v>
      </c>
      <c r="Q38">
        <v>8.5</v>
      </c>
      <c r="R38">
        <v>0.61617165817499997</v>
      </c>
    </row>
    <row r="39" spans="1:18">
      <c r="A39" t="s">
        <v>91</v>
      </c>
      <c r="B39" t="s">
        <v>26</v>
      </c>
      <c r="C39">
        <v>6300</v>
      </c>
      <c r="D39" t="s">
        <v>51</v>
      </c>
      <c r="E39">
        <v>13.88</v>
      </c>
      <c r="F39" t="s">
        <v>52</v>
      </c>
      <c r="G39">
        <v>18</v>
      </c>
      <c r="H39">
        <v>17.260000000000002</v>
      </c>
      <c r="I39">
        <v>17.100000000000001</v>
      </c>
      <c r="J39">
        <v>18.260000000000002</v>
      </c>
      <c r="K39">
        <v>21.015999999999998</v>
      </c>
      <c r="L39">
        <v>18.597999999999999</v>
      </c>
      <c r="M39">
        <v>18.5016</v>
      </c>
      <c r="N39">
        <v>18.390799999999999</v>
      </c>
      <c r="O39">
        <v>21.015999999999998</v>
      </c>
      <c r="P39">
        <v>17.100000000000001</v>
      </c>
      <c r="Q39">
        <v>3.9159999999999999</v>
      </c>
      <c r="R39">
        <v>0.212932553233</v>
      </c>
    </row>
    <row r="40" spans="1:18">
      <c r="A40" t="s">
        <v>92</v>
      </c>
      <c r="B40" t="s">
        <v>19</v>
      </c>
      <c r="C40">
        <v>6300</v>
      </c>
      <c r="D40" t="s">
        <v>93</v>
      </c>
      <c r="E40">
        <v>17.899999999999999</v>
      </c>
      <c r="F40" t="s">
        <v>94</v>
      </c>
      <c r="G40">
        <v>20</v>
      </c>
      <c r="H40">
        <v>16.8</v>
      </c>
      <c r="I40">
        <v>11.67</v>
      </c>
      <c r="J40">
        <v>16.5</v>
      </c>
      <c r="K40">
        <v>15.02</v>
      </c>
      <c r="L40">
        <v>12.99</v>
      </c>
      <c r="M40">
        <v>17.658999999999999</v>
      </c>
      <c r="N40">
        <v>15.8055714286</v>
      </c>
      <c r="O40">
        <v>20</v>
      </c>
      <c r="P40">
        <v>11.67</v>
      </c>
      <c r="Q40">
        <v>8.33</v>
      </c>
      <c r="R40">
        <v>0.52702934769800003</v>
      </c>
    </row>
    <row r="41" spans="1:18">
      <c r="A41" t="s">
        <v>95</v>
      </c>
      <c r="B41" t="s">
        <v>26</v>
      </c>
      <c r="C41">
        <v>6200</v>
      </c>
      <c r="D41" t="s">
        <v>48</v>
      </c>
      <c r="E41">
        <v>23.053999999999998</v>
      </c>
      <c r="F41" t="s">
        <v>49</v>
      </c>
      <c r="G41">
        <v>19</v>
      </c>
      <c r="H41">
        <v>17.32</v>
      </c>
      <c r="I41">
        <v>19.989999999999998</v>
      </c>
      <c r="J41">
        <v>18.32</v>
      </c>
      <c r="K41">
        <v>19.204000000000001</v>
      </c>
      <c r="L41">
        <v>15.93</v>
      </c>
      <c r="M41">
        <v>21.139800000000001</v>
      </c>
      <c r="N41">
        <v>18.7005428571</v>
      </c>
      <c r="O41">
        <v>21.139800000000001</v>
      </c>
      <c r="P41">
        <v>15.93</v>
      </c>
      <c r="Q41">
        <v>5.2098000000000004</v>
      </c>
      <c r="R41">
        <v>0.27859084304699999</v>
      </c>
    </row>
    <row r="42" spans="1:18">
      <c r="A42" t="s">
        <v>96</v>
      </c>
      <c r="B42" t="s">
        <v>36</v>
      </c>
      <c r="C42">
        <v>6100</v>
      </c>
      <c r="D42" t="s">
        <v>54</v>
      </c>
      <c r="E42">
        <v>8.7140000000000004</v>
      </c>
      <c r="F42" t="s">
        <v>55</v>
      </c>
      <c r="G42">
        <v>7</v>
      </c>
      <c r="H42">
        <v>20.7</v>
      </c>
      <c r="I42">
        <v>13.14</v>
      </c>
      <c r="J42">
        <v>20</v>
      </c>
      <c r="K42">
        <v>12.89</v>
      </c>
      <c r="L42">
        <v>13.08</v>
      </c>
      <c r="M42">
        <v>15.3248</v>
      </c>
      <c r="N42">
        <v>14.590685714299999</v>
      </c>
      <c r="O42">
        <v>20.7</v>
      </c>
      <c r="P42">
        <v>7</v>
      </c>
      <c r="Q42">
        <v>13.7</v>
      </c>
      <c r="R42">
        <v>0.93895518471700001</v>
      </c>
    </row>
    <row r="43" spans="1:18">
      <c r="A43" t="s">
        <v>97</v>
      </c>
      <c r="B43" t="s">
        <v>36</v>
      </c>
      <c r="C43">
        <v>6000</v>
      </c>
      <c r="D43" t="s">
        <v>31</v>
      </c>
      <c r="E43">
        <v>15.271000000000001</v>
      </c>
      <c r="F43" t="s">
        <v>80</v>
      </c>
      <c r="G43">
        <v>18</v>
      </c>
      <c r="H43">
        <v>13.1</v>
      </c>
      <c r="I43">
        <v>12.77</v>
      </c>
      <c r="J43">
        <v>12.3</v>
      </c>
      <c r="K43">
        <v>11.77</v>
      </c>
      <c r="L43">
        <v>14.54</v>
      </c>
      <c r="M43">
        <v>13.749000000000001</v>
      </c>
      <c r="N43">
        <v>13.747</v>
      </c>
      <c r="O43">
        <v>18</v>
      </c>
      <c r="P43">
        <v>11.77</v>
      </c>
      <c r="Q43">
        <v>6.23</v>
      </c>
      <c r="R43">
        <v>0.45318978686299999</v>
      </c>
    </row>
    <row r="44" spans="1:18">
      <c r="A44" t="s">
        <v>98</v>
      </c>
      <c r="B44" t="s">
        <v>26</v>
      </c>
      <c r="C44">
        <v>5900</v>
      </c>
      <c r="D44" t="s">
        <v>38</v>
      </c>
      <c r="E44">
        <v>14.977</v>
      </c>
      <c r="F44" t="s">
        <v>86</v>
      </c>
      <c r="G44">
        <v>17.100000000000001</v>
      </c>
      <c r="H44">
        <v>9.36</v>
      </c>
      <c r="I44">
        <v>17.34</v>
      </c>
      <c r="J44">
        <v>10.36</v>
      </c>
      <c r="K44">
        <v>15.41</v>
      </c>
      <c r="L44">
        <v>18.3</v>
      </c>
      <c r="M44">
        <v>15.3956</v>
      </c>
      <c r="N44">
        <v>14.7522285714</v>
      </c>
      <c r="O44">
        <v>18.3</v>
      </c>
      <c r="P44">
        <v>9.36</v>
      </c>
      <c r="Q44">
        <v>8.94</v>
      </c>
      <c r="R44">
        <v>0.60601013309399998</v>
      </c>
    </row>
    <row r="45" spans="1:18">
      <c r="A45" t="s">
        <v>99</v>
      </c>
      <c r="B45" t="s">
        <v>36</v>
      </c>
      <c r="C45">
        <v>5900</v>
      </c>
      <c r="D45" t="s">
        <v>45</v>
      </c>
      <c r="E45">
        <v>18.100000000000001</v>
      </c>
      <c r="F45" t="s">
        <v>46</v>
      </c>
      <c r="G45">
        <v>16</v>
      </c>
      <c r="H45">
        <v>16.100000000000001</v>
      </c>
      <c r="I45">
        <v>13.2</v>
      </c>
      <c r="J45">
        <v>15.9</v>
      </c>
      <c r="K45">
        <v>16.22</v>
      </c>
      <c r="L45">
        <v>16.64</v>
      </c>
      <c r="M45">
        <v>17.018000000000001</v>
      </c>
      <c r="N45">
        <v>15.868285714300001</v>
      </c>
      <c r="O45">
        <v>17.018000000000001</v>
      </c>
      <c r="P45">
        <v>13.2</v>
      </c>
      <c r="Q45">
        <v>3.8180000000000001</v>
      </c>
      <c r="R45">
        <v>0.24060570049900001</v>
      </c>
    </row>
    <row r="46" spans="1:18">
      <c r="A46" t="s">
        <v>100</v>
      </c>
      <c r="B46" t="s">
        <v>19</v>
      </c>
      <c r="C46">
        <v>5800</v>
      </c>
      <c r="D46" t="s">
        <v>61</v>
      </c>
      <c r="E46">
        <v>14.363</v>
      </c>
      <c r="F46" t="s">
        <v>62</v>
      </c>
      <c r="G46">
        <v>21.5</v>
      </c>
      <c r="H46">
        <v>18.8</v>
      </c>
      <c r="I46">
        <v>14.51</v>
      </c>
      <c r="J46">
        <v>18.8</v>
      </c>
      <c r="K46">
        <v>13.08</v>
      </c>
      <c r="L46">
        <v>12.07</v>
      </c>
      <c r="M46">
        <v>10.044</v>
      </c>
      <c r="N46">
        <v>15.5434285714</v>
      </c>
      <c r="O46">
        <v>21.5</v>
      </c>
      <c r="P46">
        <v>10.044</v>
      </c>
      <c r="Q46">
        <v>11.456</v>
      </c>
      <c r="R46">
        <v>0.73703172677499995</v>
      </c>
    </row>
    <row r="47" spans="1:18">
      <c r="A47" t="s">
        <v>101</v>
      </c>
      <c r="B47" t="s">
        <v>19</v>
      </c>
      <c r="C47">
        <v>5700</v>
      </c>
      <c r="D47" t="s">
        <v>27</v>
      </c>
      <c r="E47">
        <v>0</v>
      </c>
      <c r="F47" t="s">
        <v>102</v>
      </c>
      <c r="G47">
        <v>18</v>
      </c>
      <c r="H47">
        <v>8.6999999999999993</v>
      </c>
      <c r="I47">
        <v>7.05</v>
      </c>
      <c r="J47">
        <v>7.4</v>
      </c>
      <c r="K47">
        <v>12.69</v>
      </c>
      <c r="L47">
        <v>13.38</v>
      </c>
      <c r="M47">
        <v>14.4968</v>
      </c>
      <c r="N47">
        <v>11.6738285714</v>
      </c>
      <c r="O47">
        <v>18</v>
      </c>
      <c r="P47">
        <v>7.05</v>
      </c>
      <c r="Q47">
        <v>10.95</v>
      </c>
      <c r="R47">
        <v>0.93799561412099997</v>
      </c>
    </row>
    <row r="48" spans="1:18">
      <c r="A48" t="s">
        <v>103</v>
      </c>
      <c r="B48" t="s">
        <v>26</v>
      </c>
      <c r="C48">
        <v>5700</v>
      </c>
      <c r="D48" t="s">
        <v>93</v>
      </c>
      <c r="E48">
        <v>18.774000000000001</v>
      </c>
      <c r="F48" t="s">
        <v>94</v>
      </c>
      <c r="G48">
        <v>18.600000000000001</v>
      </c>
      <c r="H48">
        <v>18.12</v>
      </c>
      <c r="I48">
        <v>13.72</v>
      </c>
      <c r="J48">
        <v>19.12</v>
      </c>
      <c r="K48">
        <v>17.097999999999999</v>
      </c>
      <c r="L48">
        <v>16.352</v>
      </c>
      <c r="M48">
        <v>12.4308</v>
      </c>
      <c r="N48">
        <v>16.491542857100001</v>
      </c>
      <c r="O48">
        <v>19.12</v>
      </c>
      <c r="P48">
        <v>12.4308</v>
      </c>
      <c r="Q48">
        <v>6.6891999999999996</v>
      </c>
      <c r="R48">
        <v>0.40561395970899999</v>
      </c>
    </row>
    <row r="49" spans="1:18">
      <c r="A49" t="s">
        <v>104</v>
      </c>
      <c r="B49" t="s">
        <v>36</v>
      </c>
      <c r="C49">
        <v>5700</v>
      </c>
      <c r="D49" t="s">
        <v>23</v>
      </c>
      <c r="E49">
        <v>17.399999999999999</v>
      </c>
      <c r="F49" t="s">
        <v>77</v>
      </c>
      <c r="G49">
        <v>18</v>
      </c>
      <c r="H49">
        <v>13.6</v>
      </c>
      <c r="I49">
        <v>13.63</v>
      </c>
      <c r="J49">
        <v>13.7</v>
      </c>
      <c r="K49">
        <v>15.51</v>
      </c>
      <c r="L49">
        <v>14.43</v>
      </c>
      <c r="M49">
        <v>16.138999999999999</v>
      </c>
      <c r="N49">
        <v>15.0012857143</v>
      </c>
      <c r="O49">
        <v>18</v>
      </c>
      <c r="P49">
        <v>13.6</v>
      </c>
      <c r="Q49">
        <v>4.4000000000000004</v>
      </c>
      <c r="R49">
        <v>0.293308192631</v>
      </c>
    </row>
    <row r="50" spans="1:18">
      <c r="A50" t="s">
        <v>105</v>
      </c>
      <c r="B50" t="s">
        <v>19</v>
      </c>
      <c r="C50">
        <v>5600</v>
      </c>
      <c r="D50" t="s">
        <v>54</v>
      </c>
      <c r="E50">
        <v>14.8</v>
      </c>
      <c r="F50" t="s">
        <v>55</v>
      </c>
      <c r="G50">
        <v>15</v>
      </c>
      <c r="H50">
        <v>18.8</v>
      </c>
      <c r="I50">
        <v>10.62</v>
      </c>
      <c r="J50">
        <v>17.399999999999999</v>
      </c>
      <c r="K50">
        <v>11.06</v>
      </c>
      <c r="L50">
        <v>12.63</v>
      </c>
      <c r="M50">
        <v>10.403</v>
      </c>
      <c r="N50">
        <v>13.7018571429</v>
      </c>
      <c r="O50">
        <v>18.8</v>
      </c>
      <c r="P50">
        <v>10.403</v>
      </c>
      <c r="Q50">
        <v>8.3970000000000002</v>
      </c>
      <c r="R50">
        <v>0.61283663319899995</v>
      </c>
    </row>
    <row r="51" spans="1:18">
      <c r="A51" t="s">
        <v>106</v>
      </c>
      <c r="B51" t="s">
        <v>36</v>
      </c>
      <c r="C51">
        <v>5500</v>
      </c>
      <c r="D51" t="s">
        <v>31</v>
      </c>
      <c r="E51">
        <v>8.5879999999999992</v>
      </c>
      <c r="F51" t="s">
        <v>32</v>
      </c>
      <c r="G51">
        <v>18.5</v>
      </c>
      <c r="H51">
        <v>7.2</v>
      </c>
      <c r="I51">
        <v>13.1</v>
      </c>
      <c r="J51">
        <v>7.6</v>
      </c>
      <c r="K51">
        <v>16.14</v>
      </c>
      <c r="L51">
        <v>14.43</v>
      </c>
      <c r="M51">
        <v>16.280999999999999</v>
      </c>
      <c r="N51">
        <v>13.3215714286</v>
      </c>
      <c r="O51">
        <v>18.5</v>
      </c>
      <c r="P51">
        <v>7.2</v>
      </c>
      <c r="Q51">
        <v>11.3</v>
      </c>
      <c r="R51">
        <v>0.84824827615800003</v>
      </c>
    </row>
    <row r="52" spans="1:18">
      <c r="A52" t="s">
        <v>107</v>
      </c>
      <c r="B52" t="s">
        <v>36</v>
      </c>
      <c r="C52">
        <v>5500</v>
      </c>
      <c r="D52" t="s">
        <v>93</v>
      </c>
      <c r="E52">
        <v>13.34</v>
      </c>
      <c r="F52" t="s">
        <v>108</v>
      </c>
      <c r="G52">
        <v>17</v>
      </c>
      <c r="H52">
        <v>14.5</v>
      </c>
      <c r="I52">
        <v>13.45</v>
      </c>
      <c r="J52">
        <v>14.3</v>
      </c>
      <c r="K52">
        <v>15.6</v>
      </c>
      <c r="L52">
        <v>15.09</v>
      </c>
      <c r="M52">
        <v>16.308</v>
      </c>
      <c r="N52">
        <v>15.178285714299999</v>
      </c>
      <c r="O52">
        <v>17</v>
      </c>
      <c r="P52">
        <v>13.45</v>
      </c>
      <c r="Q52">
        <v>3.55</v>
      </c>
      <c r="R52">
        <v>0.23388675551499999</v>
      </c>
    </row>
    <row r="53" spans="1:18">
      <c r="A53" t="s">
        <v>109</v>
      </c>
      <c r="B53" t="s">
        <v>26</v>
      </c>
      <c r="C53">
        <v>5500</v>
      </c>
      <c r="D53" t="s">
        <v>31</v>
      </c>
      <c r="E53">
        <v>19.817</v>
      </c>
      <c r="F53" t="s">
        <v>80</v>
      </c>
      <c r="G53">
        <v>18.100000000000001</v>
      </c>
      <c r="H53">
        <v>17.86</v>
      </c>
      <c r="I53">
        <v>15.76</v>
      </c>
      <c r="J53">
        <v>18.86</v>
      </c>
      <c r="K53">
        <v>16.942</v>
      </c>
      <c r="L53">
        <v>22.422000000000001</v>
      </c>
      <c r="M53">
        <v>18.626000000000001</v>
      </c>
      <c r="N53">
        <v>18.367142857099999</v>
      </c>
      <c r="O53">
        <v>22.422000000000001</v>
      </c>
      <c r="P53">
        <v>15.76</v>
      </c>
      <c r="Q53">
        <v>6.6619999999999999</v>
      </c>
      <c r="R53">
        <v>0.36271291903199998</v>
      </c>
    </row>
    <row r="54" spans="1:18">
      <c r="A54" t="s">
        <v>110</v>
      </c>
      <c r="B54" t="s">
        <v>19</v>
      </c>
      <c r="C54">
        <v>5500</v>
      </c>
      <c r="D54" t="s">
        <v>31</v>
      </c>
      <c r="E54">
        <v>19.733000000000001</v>
      </c>
      <c r="F54" t="s">
        <v>32</v>
      </c>
      <c r="G54">
        <v>18.5</v>
      </c>
      <c r="H54">
        <v>18.899999999999999</v>
      </c>
      <c r="I54">
        <v>12.1</v>
      </c>
      <c r="J54">
        <v>17.600000000000001</v>
      </c>
      <c r="K54">
        <v>13.75</v>
      </c>
      <c r="L54">
        <v>13.38</v>
      </c>
      <c r="M54">
        <v>10.944000000000001</v>
      </c>
      <c r="N54">
        <v>15.0248571429</v>
      </c>
      <c r="O54">
        <v>18.899999999999999</v>
      </c>
      <c r="P54">
        <v>10.944000000000001</v>
      </c>
      <c r="Q54">
        <v>7.9560000000000004</v>
      </c>
      <c r="R54">
        <v>0.52952250556199998</v>
      </c>
    </row>
    <row r="55" spans="1:18">
      <c r="A55" t="s">
        <v>111</v>
      </c>
      <c r="B55" t="s">
        <v>34</v>
      </c>
      <c r="C55">
        <v>5400</v>
      </c>
      <c r="D55" t="s">
        <v>48</v>
      </c>
      <c r="E55">
        <v>15.586</v>
      </c>
      <c r="F55" t="s">
        <v>49</v>
      </c>
      <c r="G55">
        <v>16</v>
      </c>
      <c r="H55">
        <v>20.8</v>
      </c>
      <c r="I55">
        <v>15.01</v>
      </c>
      <c r="J55">
        <v>19.399999999999999</v>
      </c>
      <c r="K55">
        <v>10.37</v>
      </c>
      <c r="L55">
        <v>9.84</v>
      </c>
      <c r="M55">
        <v>13.664</v>
      </c>
      <c r="N55">
        <v>15.012</v>
      </c>
      <c r="O55">
        <v>20.8</v>
      </c>
      <c r="P55">
        <v>9.84</v>
      </c>
      <c r="Q55">
        <v>10.96</v>
      </c>
      <c r="R55">
        <v>0.73008260058600005</v>
      </c>
    </row>
    <row r="56" spans="1:18">
      <c r="A56" t="s">
        <v>112</v>
      </c>
      <c r="B56" t="s">
        <v>26</v>
      </c>
      <c r="C56">
        <v>5400</v>
      </c>
      <c r="D56" t="s">
        <v>45</v>
      </c>
      <c r="E56">
        <v>20.725999999999999</v>
      </c>
      <c r="F56" t="s">
        <v>90</v>
      </c>
      <c r="G56">
        <v>18.899999999999999</v>
      </c>
      <c r="H56">
        <v>18.2</v>
      </c>
      <c r="I56">
        <v>13.76</v>
      </c>
      <c r="J56">
        <v>19.2</v>
      </c>
      <c r="K56">
        <v>16.544</v>
      </c>
      <c r="L56">
        <v>16.716000000000001</v>
      </c>
      <c r="M56">
        <v>13.6738</v>
      </c>
      <c r="N56">
        <v>16.7134</v>
      </c>
      <c r="O56">
        <v>19.2</v>
      </c>
      <c r="P56">
        <v>13.6738</v>
      </c>
      <c r="Q56">
        <v>5.5262000000000002</v>
      </c>
      <c r="R56">
        <v>0.33064487178000002</v>
      </c>
    </row>
    <row r="57" spans="1:18">
      <c r="A57" t="s">
        <v>113</v>
      </c>
      <c r="B57" t="s">
        <v>19</v>
      </c>
      <c r="C57">
        <v>5400</v>
      </c>
      <c r="D57" t="s">
        <v>51</v>
      </c>
      <c r="E57">
        <v>13.613</v>
      </c>
      <c r="F57" t="s">
        <v>65</v>
      </c>
      <c r="G57">
        <v>15</v>
      </c>
      <c r="H57">
        <v>15.3</v>
      </c>
      <c r="I57">
        <v>9.7799999999999994</v>
      </c>
      <c r="J57">
        <v>14.8</v>
      </c>
      <c r="K57">
        <v>13.05</v>
      </c>
      <c r="L57">
        <v>10.65</v>
      </c>
      <c r="M57">
        <v>11.605</v>
      </c>
      <c r="N57">
        <v>12.8835714286</v>
      </c>
      <c r="O57">
        <v>15.3</v>
      </c>
      <c r="P57">
        <v>9.7799999999999994</v>
      </c>
      <c r="Q57">
        <v>5.52</v>
      </c>
      <c r="R57">
        <v>0.42845262515900001</v>
      </c>
    </row>
    <row r="58" spans="1:18">
      <c r="A58" t="s">
        <v>114</v>
      </c>
      <c r="B58" t="s">
        <v>19</v>
      </c>
      <c r="C58">
        <v>5300</v>
      </c>
      <c r="D58" t="s">
        <v>45</v>
      </c>
      <c r="E58">
        <v>16.382999999999999</v>
      </c>
      <c r="F58" t="s">
        <v>46</v>
      </c>
      <c r="G58">
        <v>19</v>
      </c>
      <c r="H58">
        <v>21.6</v>
      </c>
      <c r="I58">
        <v>14.18</v>
      </c>
      <c r="J58">
        <v>19.8</v>
      </c>
      <c r="K58">
        <v>14</v>
      </c>
      <c r="L58">
        <v>13.07</v>
      </c>
      <c r="M58">
        <v>14.058</v>
      </c>
      <c r="N58">
        <v>16.529714285699999</v>
      </c>
      <c r="O58">
        <v>21.6</v>
      </c>
      <c r="P58">
        <v>13.07</v>
      </c>
      <c r="Q58">
        <v>8.5299999999999994</v>
      </c>
      <c r="R58">
        <v>0.51604037750200005</v>
      </c>
    </row>
    <row r="59" spans="1:18">
      <c r="A59" t="s">
        <v>115</v>
      </c>
      <c r="B59" t="s">
        <v>26</v>
      </c>
      <c r="C59">
        <v>5300</v>
      </c>
      <c r="D59" t="s">
        <v>93</v>
      </c>
      <c r="E59">
        <v>21.596</v>
      </c>
      <c r="F59" t="s">
        <v>108</v>
      </c>
      <c r="G59">
        <v>16.5</v>
      </c>
      <c r="H59">
        <v>12.16</v>
      </c>
      <c r="I59">
        <v>20.52</v>
      </c>
      <c r="J59">
        <v>13.16</v>
      </c>
      <c r="K59">
        <v>17.885999999999999</v>
      </c>
      <c r="L59">
        <v>17.788</v>
      </c>
      <c r="M59">
        <v>18.377400000000002</v>
      </c>
      <c r="N59">
        <v>16.6273428571</v>
      </c>
      <c r="O59">
        <v>20.52</v>
      </c>
      <c r="P59">
        <v>12.16</v>
      </c>
      <c r="Q59">
        <v>8.36</v>
      </c>
      <c r="R59">
        <v>0.50278628833399996</v>
      </c>
    </row>
    <row r="60" spans="1:18">
      <c r="A60" t="s">
        <v>116</v>
      </c>
      <c r="B60" t="s">
        <v>19</v>
      </c>
      <c r="C60">
        <v>5300</v>
      </c>
      <c r="D60" t="s">
        <v>45</v>
      </c>
      <c r="E60">
        <v>16.757000000000001</v>
      </c>
      <c r="F60" t="s">
        <v>90</v>
      </c>
      <c r="G60">
        <v>18</v>
      </c>
      <c r="H60">
        <v>18.600000000000001</v>
      </c>
      <c r="I60">
        <v>10.64</v>
      </c>
      <c r="J60">
        <v>17.3</v>
      </c>
      <c r="K60">
        <v>13.37</v>
      </c>
      <c r="L60">
        <v>12.89</v>
      </c>
      <c r="M60">
        <v>10.090999999999999</v>
      </c>
      <c r="N60">
        <v>14.413</v>
      </c>
      <c r="O60">
        <v>18.600000000000001</v>
      </c>
      <c r="P60">
        <v>10.090999999999999</v>
      </c>
      <c r="Q60">
        <v>8.5090000000000003</v>
      </c>
      <c r="R60">
        <v>0.59036980503699998</v>
      </c>
    </row>
    <row r="61" spans="1:18">
      <c r="A61" t="s">
        <v>117</v>
      </c>
      <c r="B61" t="s">
        <v>26</v>
      </c>
      <c r="C61">
        <v>5300</v>
      </c>
      <c r="D61" t="s">
        <v>61</v>
      </c>
      <c r="E61">
        <v>17.352</v>
      </c>
      <c r="F61" t="s">
        <v>118</v>
      </c>
      <c r="G61">
        <v>17.600000000000001</v>
      </c>
      <c r="H61">
        <v>19.34</v>
      </c>
      <c r="I61">
        <v>14.91</v>
      </c>
      <c r="J61">
        <v>20.34</v>
      </c>
      <c r="K61">
        <v>18.13</v>
      </c>
      <c r="L61">
        <v>16.138000000000002</v>
      </c>
      <c r="M61">
        <v>17.965199999999999</v>
      </c>
      <c r="N61">
        <v>17.774742857100001</v>
      </c>
      <c r="O61">
        <v>20.34</v>
      </c>
      <c r="P61">
        <v>14.91</v>
      </c>
      <c r="Q61">
        <v>5.43</v>
      </c>
      <c r="R61">
        <v>0.305489651448</v>
      </c>
    </row>
    <row r="62" spans="1:18">
      <c r="A62" t="s">
        <v>119</v>
      </c>
      <c r="B62" t="s">
        <v>19</v>
      </c>
      <c r="C62">
        <v>5300</v>
      </c>
      <c r="D62" t="s">
        <v>57</v>
      </c>
      <c r="E62">
        <v>21.45</v>
      </c>
      <c r="F62" t="s">
        <v>58</v>
      </c>
      <c r="G62">
        <v>22</v>
      </c>
      <c r="H62">
        <v>20.6</v>
      </c>
      <c r="I62">
        <v>12.98</v>
      </c>
      <c r="J62">
        <v>19.3</v>
      </c>
      <c r="K62">
        <v>12.7</v>
      </c>
      <c r="L62">
        <v>10.95</v>
      </c>
      <c r="M62">
        <v>14.435</v>
      </c>
      <c r="N62">
        <v>16.1378571429</v>
      </c>
      <c r="O62">
        <v>22</v>
      </c>
      <c r="P62">
        <v>10.95</v>
      </c>
      <c r="Q62">
        <v>11.05</v>
      </c>
      <c r="R62">
        <v>0.68472535741200002</v>
      </c>
    </row>
    <row r="63" spans="1:18">
      <c r="A63" t="s">
        <v>120</v>
      </c>
      <c r="B63" t="s">
        <v>26</v>
      </c>
      <c r="C63">
        <v>5200</v>
      </c>
      <c r="D63" t="s">
        <v>42</v>
      </c>
      <c r="E63">
        <v>17.497</v>
      </c>
      <c r="F63" t="s">
        <v>74</v>
      </c>
      <c r="G63">
        <v>19</v>
      </c>
      <c r="H63">
        <v>16.98</v>
      </c>
      <c r="I63">
        <v>16.940000000000001</v>
      </c>
      <c r="J63">
        <v>17.98</v>
      </c>
      <c r="K63">
        <v>15.756</v>
      </c>
      <c r="L63">
        <v>19.88</v>
      </c>
      <c r="M63">
        <v>17.109200000000001</v>
      </c>
      <c r="N63">
        <v>17.663599999999999</v>
      </c>
      <c r="O63">
        <v>19.88</v>
      </c>
      <c r="P63">
        <v>15.756</v>
      </c>
      <c r="Q63">
        <v>4.1239999999999997</v>
      </c>
      <c r="R63">
        <v>0.233474489911</v>
      </c>
    </row>
    <row r="64" spans="1:18">
      <c r="A64" t="s">
        <v>121</v>
      </c>
      <c r="B64" t="s">
        <v>26</v>
      </c>
      <c r="C64">
        <v>5200</v>
      </c>
      <c r="D64" t="s">
        <v>45</v>
      </c>
      <c r="E64">
        <v>16.446000000000002</v>
      </c>
      <c r="F64" t="s">
        <v>46</v>
      </c>
      <c r="G64">
        <v>19</v>
      </c>
      <c r="H64">
        <v>7.16</v>
      </c>
      <c r="I64">
        <v>18.52</v>
      </c>
      <c r="J64">
        <v>8.16</v>
      </c>
      <c r="K64">
        <v>17.574000000000002</v>
      </c>
      <c r="L64">
        <v>17.579999999999998</v>
      </c>
      <c r="M64">
        <v>17.783999999999999</v>
      </c>
      <c r="N64">
        <v>15.111142857100001</v>
      </c>
      <c r="O64">
        <v>19</v>
      </c>
      <c r="P64">
        <v>7.16</v>
      </c>
      <c r="Q64">
        <v>11.84</v>
      </c>
      <c r="R64">
        <v>0.78352776569799998</v>
      </c>
    </row>
    <row r="65" spans="1:18">
      <c r="A65" t="s">
        <v>122</v>
      </c>
      <c r="B65" t="s">
        <v>34</v>
      </c>
      <c r="C65">
        <v>5200</v>
      </c>
      <c r="D65" t="s">
        <v>38</v>
      </c>
      <c r="E65">
        <v>12.143000000000001</v>
      </c>
      <c r="F65" t="s">
        <v>39</v>
      </c>
      <c r="G65">
        <v>8.5</v>
      </c>
      <c r="H65">
        <v>18</v>
      </c>
      <c r="I65">
        <v>10.119999999999999</v>
      </c>
      <c r="J65">
        <v>17</v>
      </c>
      <c r="K65">
        <v>9.82</v>
      </c>
      <c r="L65">
        <v>13.92</v>
      </c>
      <c r="M65">
        <v>9.7270000000000003</v>
      </c>
      <c r="N65">
        <v>12.441000000000001</v>
      </c>
      <c r="O65">
        <v>18</v>
      </c>
      <c r="P65">
        <v>8.5</v>
      </c>
      <c r="Q65">
        <v>9.5</v>
      </c>
      <c r="R65">
        <v>0.76360421188000005</v>
      </c>
    </row>
    <row r="66" spans="1:18">
      <c r="A66" t="s">
        <v>123</v>
      </c>
      <c r="B66" t="s">
        <v>19</v>
      </c>
      <c r="C66">
        <v>5200</v>
      </c>
      <c r="D66" t="s">
        <v>48</v>
      </c>
      <c r="E66">
        <v>16.513000000000002</v>
      </c>
      <c r="F66" t="s">
        <v>124</v>
      </c>
      <c r="G66">
        <v>13.5</v>
      </c>
      <c r="H66">
        <v>17</v>
      </c>
      <c r="I66">
        <v>8.5399999999999991</v>
      </c>
      <c r="J66">
        <v>15.6</v>
      </c>
      <c r="K66">
        <v>12.1</v>
      </c>
      <c r="L66">
        <v>11.22</v>
      </c>
      <c r="M66">
        <v>13.997</v>
      </c>
      <c r="N66">
        <v>13.1367142857</v>
      </c>
      <c r="O66">
        <v>17</v>
      </c>
      <c r="P66">
        <v>8.5399999999999991</v>
      </c>
      <c r="Q66">
        <v>8.4600000000000009</v>
      </c>
      <c r="R66">
        <v>0.64399665060800004</v>
      </c>
    </row>
    <row r="67" spans="1:18">
      <c r="A67" t="s">
        <v>125</v>
      </c>
      <c r="B67" t="s">
        <v>36</v>
      </c>
      <c r="C67">
        <v>5200</v>
      </c>
      <c r="D67" t="s">
        <v>48</v>
      </c>
      <c r="E67">
        <v>10.385999999999999</v>
      </c>
      <c r="F67" t="s">
        <v>49</v>
      </c>
      <c r="G67">
        <v>14.5</v>
      </c>
      <c r="H67">
        <v>13.1</v>
      </c>
      <c r="I67">
        <v>14.39</v>
      </c>
      <c r="J67">
        <v>12.4</v>
      </c>
      <c r="K67">
        <v>15</v>
      </c>
      <c r="L67">
        <v>12.72</v>
      </c>
      <c r="M67">
        <v>13.276999999999999</v>
      </c>
      <c r="N67">
        <v>13.6267142857</v>
      </c>
      <c r="O67">
        <v>15</v>
      </c>
      <c r="P67">
        <v>12.4</v>
      </c>
      <c r="Q67">
        <v>2.6</v>
      </c>
      <c r="R67">
        <v>0.190801681571</v>
      </c>
    </row>
    <row r="68" spans="1:18">
      <c r="A68" t="s">
        <v>126</v>
      </c>
      <c r="B68" t="s">
        <v>26</v>
      </c>
      <c r="C68">
        <v>5200</v>
      </c>
      <c r="D68" t="s">
        <v>23</v>
      </c>
      <c r="E68">
        <v>17.289000000000001</v>
      </c>
      <c r="F68" t="s">
        <v>77</v>
      </c>
      <c r="G68">
        <v>14.3</v>
      </c>
      <c r="H68">
        <v>14.48</v>
      </c>
      <c r="I68">
        <v>15.89</v>
      </c>
      <c r="J68">
        <v>16.48</v>
      </c>
      <c r="K68">
        <v>16.91</v>
      </c>
      <c r="L68">
        <v>19.963999999999999</v>
      </c>
      <c r="M68">
        <v>18.130800000000001</v>
      </c>
      <c r="N68">
        <v>16.593542857100001</v>
      </c>
      <c r="O68">
        <v>19.963999999999999</v>
      </c>
      <c r="P68">
        <v>14.3</v>
      </c>
      <c r="Q68">
        <v>5.6639999999999997</v>
      </c>
      <c r="R68">
        <v>0.34133759431400001</v>
      </c>
    </row>
    <row r="69" spans="1:18">
      <c r="A69" t="s">
        <v>127</v>
      </c>
      <c r="B69" t="s">
        <v>26</v>
      </c>
      <c r="C69">
        <v>5100</v>
      </c>
      <c r="D69" t="s">
        <v>57</v>
      </c>
      <c r="E69">
        <v>11.885999999999999</v>
      </c>
      <c r="F69" t="s">
        <v>72</v>
      </c>
      <c r="G69">
        <v>11.4</v>
      </c>
      <c r="H69">
        <v>18.34</v>
      </c>
      <c r="I69">
        <v>11.84</v>
      </c>
      <c r="J69">
        <v>19.34</v>
      </c>
      <c r="K69">
        <v>11.44</v>
      </c>
      <c r="L69">
        <v>14.664</v>
      </c>
      <c r="M69">
        <v>10.9864</v>
      </c>
      <c r="N69">
        <v>14.001485714299999</v>
      </c>
      <c r="O69">
        <v>19.34</v>
      </c>
      <c r="P69">
        <v>10.9864</v>
      </c>
      <c r="Q69">
        <v>8.3536000000000001</v>
      </c>
      <c r="R69">
        <v>0.59662239925600002</v>
      </c>
    </row>
    <row r="70" spans="1:18">
      <c r="A70" t="s">
        <v>128</v>
      </c>
      <c r="B70" t="s">
        <v>26</v>
      </c>
      <c r="C70">
        <v>5100</v>
      </c>
      <c r="D70" t="s">
        <v>27</v>
      </c>
      <c r="E70">
        <v>16.882999999999999</v>
      </c>
      <c r="F70" t="s">
        <v>102</v>
      </c>
      <c r="G70">
        <v>17.600000000000001</v>
      </c>
      <c r="H70">
        <v>10.28</v>
      </c>
      <c r="I70">
        <v>12.58</v>
      </c>
      <c r="J70">
        <v>11.28</v>
      </c>
      <c r="K70">
        <v>15.382</v>
      </c>
      <c r="L70">
        <v>14.384</v>
      </c>
      <c r="M70">
        <v>15.7376</v>
      </c>
      <c r="N70">
        <v>13.8919428571</v>
      </c>
      <c r="O70">
        <v>17.600000000000001</v>
      </c>
      <c r="P70">
        <v>10.28</v>
      </c>
      <c r="Q70">
        <v>7.32</v>
      </c>
      <c r="R70">
        <v>0.52692413690999995</v>
      </c>
    </row>
    <row r="71" spans="1:18">
      <c r="A71" t="s">
        <v>129</v>
      </c>
      <c r="B71" t="s">
        <v>19</v>
      </c>
      <c r="C71">
        <v>5100</v>
      </c>
      <c r="D71" t="s">
        <v>61</v>
      </c>
      <c r="E71">
        <v>12.2</v>
      </c>
      <c r="F71" t="s">
        <v>118</v>
      </c>
    </row>
    <row r="72" spans="1:18">
      <c r="A72" t="s">
        <v>130</v>
      </c>
      <c r="B72" t="s">
        <v>26</v>
      </c>
      <c r="C72">
        <v>5100</v>
      </c>
      <c r="D72" t="s">
        <v>93</v>
      </c>
      <c r="E72">
        <v>10.56</v>
      </c>
      <c r="F72" t="s">
        <v>108</v>
      </c>
    </row>
    <row r="73" spans="1:18">
      <c r="A73" t="s">
        <v>131</v>
      </c>
      <c r="B73" t="s">
        <v>26</v>
      </c>
      <c r="C73">
        <v>5100</v>
      </c>
      <c r="D73" t="s">
        <v>61</v>
      </c>
      <c r="E73">
        <v>4.1849999999999996</v>
      </c>
      <c r="F73" t="s">
        <v>118</v>
      </c>
    </row>
    <row r="74" spans="1:18">
      <c r="A74" t="s">
        <v>132</v>
      </c>
      <c r="B74" t="s">
        <v>26</v>
      </c>
      <c r="C74">
        <v>5100</v>
      </c>
      <c r="D74" t="s">
        <v>45</v>
      </c>
      <c r="E74">
        <v>21</v>
      </c>
      <c r="F74" t="s">
        <v>46</v>
      </c>
      <c r="H74">
        <v>12.48</v>
      </c>
      <c r="J74">
        <v>13.48</v>
      </c>
      <c r="M74">
        <v>1.2352000000000001</v>
      </c>
      <c r="N74">
        <v>9.0650666666700008</v>
      </c>
      <c r="O74">
        <v>13.48</v>
      </c>
      <c r="P74">
        <v>1.2352000000000001</v>
      </c>
      <c r="Q74">
        <v>12.2448</v>
      </c>
      <c r="R74">
        <v>1.35076778255</v>
      </c>
    </row>
    <row r="75" spans="1:18">
      <c r="A75" t="s">
        <v>133</v>
      </c>
      <c r="B75" t="s">
        <v>26</v>
      </c>
      <c r="C75">
        <v>5100</v>
      </c>
      <c r="D75" t="s">
        <v>57</v>
      </c>
      <c r="E75">
        <v>13.52</v>
      </c>
      <c r="F75" t="s">
        <v>58</v>
      </c>
      <c r="G75">
        <v>13.2</v>
      </c>
      <c r="H75">
        <v>17.3</v>
      </c>
      <c r="I75">
        <v>14.72</v>
      </c>
      <c r="J75">
        <v>18.3</v>
      </c>
      <c r="K75">
        <v>12.686</v>
      </c>
      <c r="L75">
        <v>17.103999999999999</v>
      </c>
      <c r="M75">
        <v>12.057</v>
      </c>
      <c r="N75">
        <v>15.0524285714</v>
      </c>
      <c r="O75">
        <v>18.3</v>
      </c>
      <c r="P75">
        <v>12.057</v>
      </c>
      <c r="Q75">
        <v>6.2430000000000003</v>
      </c>
      <c r="R75">
        <v>0.41475034878099998</v>
      </c>
    </row>
    <row r="76" spans="1:18">
      <c r="A76" t="s">
        <v>134</v>
      </c>
      <c r="B76" t="s">
        <v>26</v>
      </c>
      <c r="C76">
        <v>5000</v>
      </c>
      <c r="D76" t="s">
        <v>51</v>
      </c>
      <c r="E76">
        <v>15.8</v>
      </c>
      <c r="F76" t="s">
        <v>65</v>
      </c>
    </row>
    <row r="77" spans="1:18">
      <c r="A77" t="s">
        <v>135</v>
      </c>
      <c r="B77" t="s">
        <v>26</v>
      </c>
      <c r="C77">
        <v>5000</v>
      </c>
      <c r="D77" t="s">
        <v>31</v>
      </c>
      <c r="E77">
        <v>6.3479999999999999</v>
      </c>
      <c r="F77" t="s">
        <v>32</v>
      </c>
    </row>
    <row r="78" spans="1:18">
      <c r="A78" t="s">
        <v>136</v>
      </c>
      <c r="B78" t="s">
        <v>26</v>
      </c>
      <c r="C78">
        <v>5000</v>
      </c>
      <c r="D78" t="s">
        <v>48</v>
      </c>
      <c r="E78">
        <v>19.64</v>
      </c>
      <c r="F78" t="s">
        <v>124</v>
      </c>
    </row>
    <row r="79" spans="1:18">
      <c r="A79" t="s">
        <v>137</v>
      </c>
      <c r="B79" t="s">
        <v>26</v>
      </c>
      <c r="C79">
        <v>5000</v>
      </c>
      <c r="D79" t="s">
        <v>38</v>
      </c>
      <c r="E79">
        <v>6.22</v>
      </c>
      <c r="F79" t="s">
        <v>39</v>
      </c>
      <c r="G79">
        <v>11.6</v>
      </c>
      <c r="H79">
        <v>16.72</v>
      </c>
      <c r="I79">
        <v>12.09</v>
      </c>
      <c r="J79">
        <v>15.72</v>
      </c>
      <c r="K79">
        <v>13.311999999999999</v>
      </c>
      <c r="L79">
        <v>16.952000000000002</v>
      </c>
      <c r="M79">
        <v>10.4206</v>
      </c>
      <c r="N79">
        <v>13.8306571429</v>
      </c>
      <c r="O79">
        <v>16.952000000000002</v>
      </c>
      <c r="P79">
        <v>10.4206</v>
      </c>
      <c r="Q79">
        <v>6.5313999999999997</v>
      </c>
      <c r="R79">
        <v>0.472240757076</v>
      </c>
    </row>
    <row r="80" spans="1:18">
      <c r="A80" t="s">
        <v>138</v>
      </c>
      <c r="B80" t="s">
        <v>26</v>
      </c>
      <c r="C80">
        <v>5000</v>
      </c>
      <c r="D80" t="s">
        <v>61</v>
      </c>
      <c r="E80">
        <v>0</v>
      </c>
      <c r="F80" t="s">
        <v>118</v>
      </c>
    </row>
    <row r="81" spans="1:18">
      <c r="A81" t="s">
        <v>139</v>
      </c>
      <c r="B81" t="s">
        <v>26</v>
      </c>
      <c r="C81">
        <v>5000</v>
      </c>
      <c r="D81" t="s">
        <v>54</v>
      </c>
      <c r="E81">
        <v>0</v>
      </c>
      <c r="F81" t="s">
        <v>69</v>
      </c>
    </row>
    <row r="82" spans="1:18">
      <c r="A82" t="s">
        <v>140</v>
      </c>
      <c r="B82" t="s">
        <v>26</v>
      </c>
      <c r="C82">
        <v>5000</v>
      </c>
      <c r="D82" t="s">
        <v>42</v>
      </c>
      <c r="E82">
        <v>6.52</v>
      </c>
      <c r="F82" t="s">
        <v>43</v>
      </c>
    </row>
    <row r="83" spans="1:18">
      <c r="A83" t="s">
        <v>141</v>
      </c>
      <c r="B83" t="s">
        <v>26</v>
      </c>
      <c r="C83">
        <v>5000</v>
      </c>
      <c r="D83" t="s">
        <v>57</v>
      </c>
      <c r="E83">
        <v>0</v>
      </c>
      <c r="F83" t="s">
        <v>58</v>
      </c>
    </row>
    <row r="84" spans="1:18">
      <c r="A84" t="s">
        <v>142</v>
      </c>
      <c r="B84" t="s">
        <v>26</v>
      </c>
      <c r="C84">
        <v>5000</v>
      </c>
      <c r="D84" t="s">
        <v>93</v>
      </c>
      <c r="E84">
        <v>0.36</v>
      </c>
      <c r="F84" t="s">
        <v>94</v>
      </c>
    </row>
    <row r="85" spans="1:18">
      <c r="A85" t="s">
        <v>143</v>
      </c>
      <c r="B85" t="s">
        <v>26</v>
      </c>
      <c r="C85">
        <v>5000</v>
      </c>
      <c r="D85" t="s">
        <v>61</v>
      </c>
      <c r="E85">
        <v>1.925</v>
      </c>
      <c r="F85" t="s">
        <v>62</v>
      </c>
    </row>
    <row r="86" spans="1:18">
      <c r="A86" t="s">
        <v>144</v>
      </c>
      <c r="B86" t="s">
        <v>26</v>
      </c>
      <c r="C86">
        <v>5000</v>
      </c>
      <c r="D86" t="s">
        <v>45</v>
      </c>
      <c r="E86">
        <v>0</v>
      </c>
      <c r="F86" t="s">
        <v>90</v>
      </c>
    </row>
    <row r="87" spans="1:18">
      <c r="A87" t="s">
        <v>145</v>
      </c>
      <c r="B87" t="s">
        <v>26</v>
      </c>
      <c r="C87">
        <v>5000</v>
      </c>
      <c r="D87" t="s">
        <v>93</v>
      </c>
      <c r="E87">
        <v>0</v>
      </c>
      <c r="F87" t="s">
        <v>108</v>
      </c>
    </row>
    <row r="88" spans="1:18">
      <c r="A88" t="s">
        <v>146</v>
      </c>
      <c r="B88" t="s">
        <v>26</v>
      </c>
      <c r="C88">
        <v>5000</v>
      </c>
      <c r="D88" t="s">
        <v>54</v>
      </c>
      <c r="E88">
        <v>0</v>
      </c>
      <c r="F88" t="s">
        <v>69</v>
      </c>
    </row>
    <row r="89" spans="1:18">
      <c r="A89" t="s">
        <v>147</v>
      </c>
      <c r="B89" t="s">
        <v>26</v>
      </c>
      <c r="C89">
        <v>5000</v>
      </c>
      <c r="D89" t="s">
        <v>38</v>
      </c>
      <c r="E89">
        <v>0</v>
      </c>
      <c r="F89" t="s">
        <v>86</v>
      </c>
    </row>
    <row r="90" spans="1:18">
      <c r="A90" t="s">
        <v>148</v>
      </c>
      <c r="B90" t="s">
        <v>26</v>
      </c>
      <c r="C90">
        <v>5000</v>
      </c>
      <c r="D90" t="s">
        <v>27</v>
      </c>
      <c r="E90">
        <v>0</v>
      </c>
      <c r="F90" t="s">
        <v>102</v>
      </c>
      <c r="H90">
        <v>1.66</v>
      </c>
      <c r="J90">
        <v>1.66</v>
      </c>
      <c r="N90">
        <v>1.66</v>
      </c>
      <c r="O90">
        <v>1.66</v>
      </c>
      <c r="P90">
        <v>1.66</v>
      </c>
      <c r="Q90">
        <v>0</v>
      </c>
      <c r="R90">
        <v>0</v>
      </c>
    </row>
    <row r="91" spans="1:18">
      <c r="A91" t="s">
        <v>149</v>
      </c>
      <c r="B91" t="s">
        <v>26</v>
      </c>
      <c r="C91">
        <v>5000</v>
      </c>
      <c r="D91" t="s">
        <v>20</v>
      </c>
      <c r="E91">
        <v>15.275</v>
      </c>
      <c r="F91" t="s">
        <v>150</v>
      </c>
      <c r="M91">
        <v>1.7962</v>
      </c>
      <c r="N91">
        <v>1.7962</v>
      </c>
      <c r="O91">
        <v>1.7962</v>
      </c>
      <c r="P91">
        <v>1.7962</v>
      </c>
      <c r="Q91">
        <v>0</v>
      </c>
      <c r="R91">
        <v>0</v>
      </c>
    </row>
    <row r="92" spans="1:18">
      <c r="A92" t="s">
        <v>151</v>
      </c>
      <c r="B92" t="s">
        <v>26</v>
      </c>
      <c r="C92">
        <v>5000</v>
      </c>
      <c r="D92" t="s">
        <v>54</v>
      </c>
      <c r="E92">
        <v>0</v>
      </c>
      <c r="F92" t="s">
        <v>55</v>
      </c>
    </row>
    <row r="93" spans="1:18">
      <c r="A93" t="s">
        <v>152</v>
      </c>
      <c r="B93" t="s">
        <v>26</v>
      </c>
      <c r="C93">
        <v>5000</v>
      </c>
      <c r="D93" t="s">
        <v>38</v>
      </c>
      <c r="E93">
        <v>0</v>
      </c>
      <c r="F93" t="s">
        <v>86</v>
      </c>
    </row>
    <row r="94" spans="1:18">
      <c r="A94" t="s">
        <v>153</v>
      </c>
      <c r="B94" t="s">
        <v>26</v>
      </c>
      <c r="C94">
        <v>5000</v>
      </c>
      <c r="D94" t="s">
        <v>57</v>
      </c>
      <c r="E94">
        <v>0</v>
      </c>
      <c r="F94" t="s">
        <v>72</v>
      </c>
      <c r="M94">
        <v>1.0194000000000001</v>
      </c>
      <c r="N94">
        <v>1.0194000000000001</v>
      </c>
      <c r="O94">
        <v>1.0194000000000001</v>
      </c>
      <c r="P94">
        <v>1.0194000000000001</v>
      </c>
      <c r="Q94">
        <v>0</v>
      </c>
      <c r="R94">
        <v>0</v>
      </c>
    </row>
    <row r="95" spans="1:18">
      <c r="A95" t="s">
        <v>154</v>
      </c>
      <c r="B95" t="s">
        <v>26</v>
      </c>
      <c r="C95">
        <v>5000</v>
      </c>
      <c r="D95" t="s">
        <v>42</v>
      </c>
      <c r="E95">
        <v>3.58</v>
      </c>
      <c r="F95" t="s">
        <v>74</v>
      </c>
    </row>
    <row r="96" spans="1:18">
      <c r="A96" t="s">
        <v>155</v>
      </c>
      <c r="B96" t="s">
        <v>26</v>
      </c>
      <c r="C96">
        <v>5000</v>
      </c>
      <c r="D96" t="s">
        <v>38</v>
      </c>
      <c r="E96">
        <v>0</v>
      </c>
      <c r="F96" t="s">
        <v>39</v>
      </c>
    </row>
    <row r="97" spans="1:18">
      <c r="A97" t="s">
        <v>156</v>
      </c>
      <c r="B97" t="s">
        <v>26</v>
      </c>
      <c r="C97">
        <v>5000</v>
      </c>
      <c r="D97" t="s">
        <v>38</v>
      </c>
      <c r="E97">
        <v>9.6300000000000008</v>
      </c>
      <c r="F97" t="s">
        <v>39</v>
      </c>
    </row>
    <row r="98" spans="1:18">
      <c r="A98" t="s">
        <v>157</v>
      </c>
      <c r="B98" t="s">
        <v>19</v>
      </c>
      <c r="C98">
        <v>5000</v>
      </c>
      <c r="D98" t="s">
        <v>27</v>
      </c>
      <c r="E98">
        <v>12.856999999999999</v>
      </c>
      <c r="F98" t="s">
        <v>102</v>
      </c>
      <c r="G98">
        <v>10.5</v>
      </c>
      <c r="H98">
        <v>17.399999999999999</v>
      </c>
      <c r="I98">
        <v>11.91</v>
      </c>
      <c r="J98">
        <v>16.7</v>
      </c>
      <c r="K98">
        <v>13.07</v>
      </c>
      <c r="L98">
        <v>10.65</v>
      </c>
      <c r="M98">
        <v>9.7439999999999998</v>
      </c>
      <c r="N98">
        <v>12.8534285714</v>
      </c>
      <c r="O98">
        <v>17.399999999999999</v>
      </c>
      <c r="P98">
        <v>9.7439999999999998</v>
      </c>
      <c r="Q98">
        <v>7.6559999999999997</v>
      </c>
      <c r="R98">
        <v>0.59563874007999995</v>
      </c>
    </row>
    <row r="99" spans="1:18">
      <c r="A99" t="s">
        <v>158</v>
      </c>
      <c r="B99" t="s">
        <v>26</v>
      </c>
      <c r="C99">
        <v>5000</v>
      </c>
      <c r="D99" t="s">
        <v>48</v>
      </c>
      <c r="E99">
        <v>0</v>
      </c>
      <c r="F99" t="s">
        <v>124</v>
      </c>
    </row>
    <row r="100" spans="1:18">
      <c r="A100" t="s">
        <v>159</v>
      </c>
      <c r="B100" t="s">
        <v>26</v>
      </c>
      <c r="C100">
        <v>5000</v>
      </c>
      <c r="D100" t="s">
        <v>31</v>
      </c>
      <c r="E100">
        <v>11.89</v>
      </c>
      <c r="F100" t="s">
        <v>32</v>
      </c>
    </row>
    <row r="101" spans="1:18">
      <c r="A101" t="s">
        <v>160</v>
      </c>
      <c r="B101" t="s">
        <v>26</v>
      </c>
      <c r="C101">
        <v>5000</v>
      </c>
      <c r="D101" t="s">
        <v>27</v>
      </c>
      <c r="E101">
        <v>0</v>
      </c>
      <c r="F101" t="s">
        <v>102</v>
      </c>
    </row>
    <row r="102" spans="1:18">
      <c r="A102" t="s">
        <v>161</v>
      </c>
      <c r="B102" t="s">
        <v>26</v>
      </c>
      <c r="C102">
        <v>5000</v>
      </c>
      <c r="D102" t="s">
        <v>20</v>
      </c>
      <c r="E102">
        <v>0</v>
      </c>
      <c r="F102" t="s">
        <v>150</v>
      </c>
      <c r="G102">
        <v>11.6</v>
      </c>
      <c r="H102">
        <v>18.48</v>
      </c>
      <c r="I102">
        <v>13.11</v>
      </c>
      <c r="J102">
        <v>20.48</v>
      </c>
      <c r="K102">
        <v>14.018000000000001</v>
      </c>
      <c r="L102">
        <v>13.561999999999999</v>
      </c>
      <c r="M102">
        <v>11.489599999999999</v>
      </c>
      <c r="N102">
        <v>14.6770857143</v>
      </c>
      <c r="O102">
        <v>20.48</v>
      </c>
      <c r="P102">
        <v>11.489599999999999</v>
      </c>
      <c r="Q102">
        <v>8.9903999999999993</v>
      </c>
      <c r="R102">
        <v>0.61254667139100005</v>
      </c>
    </row>
    <row r="103" spans="1:18">
      <c r="A103" t="s">
        <v>162</v>
      </c>
      <c r="B103" t="s">
        <v>26</v>
      </c>
      <c r="C103">
        <v>5000</v>
      </c>
      <c r="D103" t="s">
        <v>20</v>
      </c>
      <c r="E103">
        <v>-0.4</v>
      </c>
      <c r="F103" t="s">
        <v>21</v>
      </c>
    </row>
    <row r="104" spans="1:18">
      <c r="A104" t="s">
        <v>163</v>
      </c>
      <c r="B104" t="s">
        <v>26</v>
      </c>
      <c r="C104">
        <v>5000</v>
      </c>
      <c r="D104" t="s">
        <v>23</v>
      </c>
      <c r="E104">
        <v>0</v>
      </c>
      <c r="F104" t="s">
        <v>77</v>
      </c>
    </row>
    <row r="105" spans="1:18">
      <c r="A105" t="s">
        <v>164</v>
      </c>
      <c r="B105" t="s">
        <v>26</v>
      </c>
      <c r="C105">
        <v>5000</v>
      </c>
      <c r="D105" t="s">
        <v>23</v>
      </c>
      <c r="E105">
        <v>0</v>
      </c>
      <c r="F105" t="s">
        <v>24</v>
      </c>
    </row>
    <row r="106" spans="1:18">
      <c r="A106" t="s">
        <v>165</v>
      </c>
      <c r="B106" t="s">
        <v>26</v>
      </c>
      <c r="C106">
        <v>5000</v>
      </c>
      <c r="D106" t="s">
        <v>23</v>
      </c>
      <c r="E106">
        <v>0</v>
      </c>
      <c r="F106" t="s">
        <v>77</v>
      </c>
    </row>
    <row r="107" spans="1:18">
      <c r="A107" t="s">
        <v>166</v>
      </c>
      <c r="B107" t="s">
        <v>26</v>
      </c>
      <c r="C107">
        <v>5000</v>
      </c>
      <c r="D107" t="s">
        <v>31</v>
      </c>
      <c r="E107">
        <v>11.68</v>
      </c>
      <c r="F107" t="s">
        <v>80</v>
      </c>
    </row>
    <row r="108" spans="1:18">
      <c r="A108" t="s">
        <v>167</v>
      </c>
      <c r="B108" t="s">
        <v>26</v>
      </c>
      <c r="C108">
        <v>5000</v>
      </c>
      <c r="D108" t="s">
        <v>51</v>
      </c>
      <c r="E108">
        <v>0</v>
      </c>
      <c r="F108" t="s">
        <v>52</v>
      </c>
    </row>
    <row r="109" spans="1:18">
      <c r="A109" t="s">
        <v>168</v>
      </c>
      <c r="B109" t="s">
        <v>26</v>
      </c>
      <c r="C109">
        <v>5000</v>
      </c>
      <c r="D109" t="s">
        <v>45</v>
      </c>
      <c r="E109">
        <v>0</v>
      </c>
      <c r="F109" t="s">
        <v>46</v>
      </c>
    </row>
    <row r="110" spans="1:18">
      <c r="A110" t="s">
        <v>169</v>
      </c>
      <c r="B110" t="s">
        <v>26</v>
      </c>
      <c r="C110">
        <v>5000</v>
      </c>
      <c r="D110" t="s">
        <v>48</v>
      </c>
      <c r="E110">
        <v>0</v>
      </c>
      <c r="F110" t="s">
        <v>49</v>
      </c>
    </row>
    <row r="111" spans="1:18">
      <c r="A111" t="s">
        <v>170</v>
      </c>
      <c r="B111" t="s">
        <v>36</v>
      </c>
      <c r="C111">
        <v>5000</v>
      </c>
      <c r="D111" t="s">
        <v>93</v>
      </c>
      <c r="E111">
        <v>15.8</v>
      </c>
      <c r="F111" t="s">
        <v>94</v>
      </c>
      <c r="G111">
        <v>19.5</v>
      </c>
      <c r="H111">
        <v>13.4</v>
      </c>
      <c r="I111">
        <v>13.5</v>
      </c>
      <c r="J111">
        <v>14.3</v>
      </c>
      <c r="K111">
        <v>14.13</v>
      </c>
      <c r="L111">
        <v>15.89</v>
      </c>
      <c r="M111">
        <v>16.276</v>
      </c>
      <c r="N111">
        <v>15.2851428571</v>
      </c>
      <c r="O111">
        <v>19.5</v>
      </c>
      <c r="P111">
        <v>13.4</v>
      </c>
      <c r="Q111">
        <v>6.1</v>
      </c>
      <c r="R111">
        <v>0.399080339452</v>
      </c>
    </row>
    <row r="112" spans="1:18">
      <c r="A112" t="s">
        <v>171</v>
      </c>
      <c r="B112" t="s">
        <v>26</v>
      </c>
      <c r="C112">
        <v>5000</v>
      </c>
      <c r="D112" t="s">
        <v>61</v>
      </c>
      <c r="E112">
        <v>0</v>
      </c>
      <c r="F112" t="s">
        <v>62</v>
      </c>
    </row>
    <row r="113" spans="1:18">
      <c r="A113" t="s">
        <v>172</v>
      </c>
      <c r="B113" t="s">
        <v>26</v>
      </c>
      <c r="C113">
        <v>5000</v>
      </c>
      <c r="D113" t="s">
        <v>51</v>
      </c>
      <c r="E113">
        <v>0</v>
      </c>
      <c r="F113" t="s">
        <v>52</v>
      </c>
    </row>
    <row r="114" spans="1:18">
      <c r="A114" t="s">
        <v>173</v>
      </c>
      <c r="B114" t="s">
        <v>26</v>
      </c>
      <c r="C114">
        <v>5000</v>
      </c>
      <c r="D114" t="s">
        <v>27</v>
      </c>
      <c r="E114">
        <v>-0.13300000000000001</v>
      </c>
      <c r="F114" t="s">
        <v>28</v>
      </c>
    </row>
    <row r="115" spans="1:18">
      <c r="A115" t="s">
        <v>174</v>
      </c>
      <c r="B115" t="s">
        <v>26</v>
      </c>
      <c r="C115">
        <v>5000</v>
      </c>
      <c r="D115" t="s">
        <v>31</v>
      </c>
      <c r="E115">
        <v>1.3</v>
      </c>
      <c r="F115" t="s">
        <v>32</v>
      </c>
    </row>
    <row r="116" spans="1:18">
      <c r="A116" t="s">
        <v>175</v>
      </c>
      <c r="B116" t="s">
        <v>26</v>
      </c>
      <c r="C116">
        <v>5000</v>
      </c>
      <c r="D116" t="s">
        <v>57</v>
      </c>
      <c r="E116">
        <v>0</v>
      </c>
      <c r="F116" t="s">
        <v>72</v>
      </c>
    </row>
    <row r="117" spans="1:18">
      <c r="A117" t="s">
        <v>176</v>
      </c>
      <c r="B117" t="s">
        <v>26</v>
      </c>
      <c r="C117">
        <v>5000</v>
      </c>
      <c r="D117" t="s">
        <v>54</v>
      </c>
      <c r="E117">
        <v>0</v>
      </c>
      <c r="F117" t="s">
        <v>55</v>
      </c>
    </row>
    <row r="118" spans="1:18">
      <c r="A118" t="s">
        <v>177</v>
      </c>
      <c r="B118" t="s">
        <v>26</v>
      </c>
      <c r="C118">
        <v>5000</v>
      </c>
      <c r="D118" t="s">
        <v>48</v>
      </c>
      <c r="E118">
        <v>7.23</v>
      </c>
      <c r="F118" t="s">
        <v>124</v>
      </c>
      <c r="G118">
        <v>14.2</v>
      </c>
      <c r="I118">
        <v>12.83</v>
      </c>
      <c r="K118">
        <v>16.931999999999999</v>
      </c>
      <c r="L118">
        <v>12.257999999999999</v>
      </c>
      <c r="M118">
        <v>16.067799999999998</v>
      </c>
      <c r="N118">
        <v>14.457560000000001</v>
      </c>
      <c r="O118">
        <v>16.931999999999999</v>
      </c>
      <c r="P118">
        <v>12.257999999999999</v>
      </c>
      <c r="Q118">
        <v>4.6740000000000004</v>
      </c>
      <c r="R118">
        <v>0.32329106709599997</v>
      </c>
    </row>
    <row r="119" spans="1:18">
      <c r="A119" t="s">
        <v>178</v>
      </c>
      <c r="B119" t="s">
        <v>26</v>
      </c>
      <c r="C119">
        <v>5000</v>
      </c>
      <c r="D119" t="s">
        <v>57</v>
      </c>
      <c r="E119">
        <v>0</v>
      </c>
      <c r="F119" t="s">
        <v>58</v>
      </c>
    </row>
    <row r="120" spans="1:18">
      <c r="A120" t="s">
        <v>179</v>
      </c>
      <c r="B120" t="s">
        <v>19</v>
      </c>
      <c r="C120">
        <v>5000</v>
      </c>
      <c r="D120" t="s">
        <v>93</v>
      </c>
      <c r="E120">
        <v>9.4250000000000007</v>
      </c>
      <c r="F120" t="s">
        <v>108</v>
      </c>
      <c r="G120">
        <v>10.5</v>
      </c>
      <c r="H120">
        <v>15.8</v>
      </c>
      <c r="I120">
        <v>9.34</v>
      </c>
      <c r="J120">
        <v>15</v>
      </c>
      <c r="K120">
        <v>12.92</v>
      </c>
      <c r="L120">
        <v>13.12</v>
      </c>
      <c r="M120">
        <v>14.79</v>
      </c>
      <c r="N120">
        <v>13.0671428571</v>
      </c>
      <c r="O120">
        <v>15.8</v>
      </c>
      <c r="P120">
        <v>9.34</v>
      </c>
      <c r="Q120">
        <v>6.46</v>
      </c>
      <c r="R120">
        <v>0.49436973871200002</v>
      </c>
    </row>
    <row r="121" spans="1:18">
      <c r="A121" t="s">
        <v>180</v>
      </c>
      <c r="B121" t="s">
        <v>34</v>
      </c>
      <c r="C121">
        <v>4900</v>
      </c>
      <c r="D121" t="s">
        <v>42</v>
      </c>
      <c r="E121">
        <v>11.629</v>
      </c>
      <c r="F121" t="s">
        <v>74</v>
      </c>
      <c r="G121">
        <v>18</v>
      </c>
      <c r="H121">
        <v>19.2</v>
      </c>
      <c r="I121">
        <v>12.41</v>
      </c>
      <c r="J121">
        <v>18.600000000000001</v>
      </c>
      <c r="K121">
        <v>12.19</v>
      </c>
      <c r="L121">
        <v>11.53</v>
      </c>
      <c r="M121">
        <v>11.670999999999999</v>
      </c>
      <c r="N121">
        <v>14.800142857100001</v>
      </c>
      <c r="O121">
        <v>19.2</v>
      </c>
      <c r="P121">
        <v>11.53</v>
      </c>
      <c r="Q121">
        <v>7.67</v>
      </c>
      <c r="R121">
        <v>0.51823824094399995</v>
      </c>
    </row>
    <row r="122" spans="1:18">
      <c r="A122" t="s">
        <v>181</v>
      </c>
      <c r="B122" t="s">
        <v>19</v>
      </c>
      <c r="C122">
        <v>4900</v>
      </c>
      <c r="D122" t="s">
        <v>31</v>
      </c>
      <c r="E122">
        <v>16.042999999999999</v>
      </c>
      <c r="F122" t="s">
        <v>80</v>
      </c>
      <c r="G122">
        <v>18.5</v>
      </c>
      <c r="H122">
        <v>16.600000000000001</v>
      </c>
      <c r="I122">
        <v>12.01</v>
      </c>
      <c r="J122">
        <v>15.3</v>
      </c>
      <c r="K122">
        <v>15.74</v>
      </c>
      <c r="L122">
        <v>15.16</v>
      </c>
      <c r="M122">
        <v>12.009</v>
      </c>
      <c r="N122">
        <v>15.045571428600001</v>
      </c>
      <c r="O122">
        <v>18.5</v>
      </c>
      <c r="P122">
        <v>12.009</v>
      </c>
      <c r="Q122">
        <v>6.4909999999999997</v>
      </c>
      <c r="R122">
        <v>0.431422630295</v>
      </c>
    </row>
    <row r="123" spans="1:18">
      <c r="A123" t="s">
        <v>182</v>
      </c>
      <c r="B123" t="s">
        <v>36</v>
      </c>
      <c r="C123">
        <v>4800</v>
      </c>
      <c r="D123" t="s">
        <v>51</v>
      </c>
      <c r="E123">
        <v>12.275</v>
      </c>
      <c r="F123" t="s">
        <v>65</v>
      </c>
      <c r="G123">
        <v>10</v>
      </c>
      <c r="H123">
        <v>11.9</v>
      </c>
      <c r="I123">
        <v>10.25</v>
      </c>
      <c r="J123">
        <v>12</v>
      </c>
      <c r="K123">
        <v>13.18</v>
      </c>
      <c r="L123">
        <v>11.52</v>
      </c>
      <c r="M123">
        <v>12.579000000000001</v>
      </c>
      <c r="N123">
        <v>11.632714285700001</v>
      </c>
      <c r="O123">
        <v>13.18</v>
      </c>
      <c r="P123">
        <v>10</v>
      </c>
      <c r="Q123">
        <v>3.18</v>
      </c>
      <c r="R123">
        <v>0.27336698227900003</v>
      </c>
    </row>
    <row r="124" spans="1:18">
      <c r="A124" t="s">
        <v>183</v>
      </c>
      <c r="B124" t="s">
        <v>34</v>
      </c>
      <c r="C124">
        <v>4800</v>
      </c>
      <c r="D124" t="s">
        <v>48</v>
      </c>
      <c r="E124">
        <v>17.713000000000001</v>
      </c>
      <c r="F124" t="s">
        <v>124</v>
      </c>
      <c r="G124">
        <v>18</v>
      </c>
      <c r="H124">
        <v>19</v>
      </c>
      <c r="I124">
        <v>10.8</v>
      </c>
      <c r="J124">
        <v>19.5</v>
      </c>
      <c r="K124">
        <v>12.21</v>
      </c>
      <c r="L124">
        <v>10.06</v>
      </c>
      <c r="M124">
        <v>15.007</v>
      </c>
      <c r="N124">
        <v>14.939571428600001</v>
      </c>
      <c r="O124">
        <v>19.5</v>
      </c>
      <c r="P124">
        <v>10.06</v>
      </c>
      <c r="Q124">
        <v>9.44</v>
      </c>
      <c r="R124">
        <v>0.63187890262699997</v>
      </c>
    </row>
    <row r="125" spans="1:18">
      <c r="A125" t="s">
        <v>184</v>
      </c>
      <c r="B125" t="s">
        <v>36</v>
      </c>
      <c r="C125">
        <v>4800</v>
      </c>
      <c r="D125" t="s">
        <v>42</v>
      </c>
      <c r="E125">
        <v>15.875</v>
      </c>
      <c r="F125" t="s">
        <v>43</v>
      </c>
      <c r="G125">
        <v>13</v>
      </c>
      <c r="H125">
        <v>20.100000000000001</v>
      </c>
      <c r="I125">
        <v>14.58</v>
      </c>
      <c r="J125">
        <v>18.3</v>
      </c>
      <c r="K125">
        <v>13.94</v>
      </c>
      <c r="L125">
        <v>13.4</v>
      </c>
      <c r="M125">
        <v>13.105</v>
      </c>
      <c r="N125">
        <v>15.2035714286</v>
      </c>
      <c r="O125">
        <v>20.100000000000001</v>
      </c>
      <c r="P125">
        <v>13</v>
      </c>
      <c r="Q125">
        <v>7.1</v>
      </c>
      <c r="R125">
        <v>0.46699553676299999</v>
      </c>
    </row>
    <row r="126" spans="1:18">
      <c r="A126" t="s">
        <v>185</v>
      </c>
      <c r="B126" t="s">
        <v>36</v>
      </c>
      <c r="C126">
        <v>4800</v>
      </c>
      <c r="D126" t="s">
        <v>27</v>
      </c>
      <c r="E126">
        <v>11.25</v>
      </c>
      <c r="F126" t="s">
        <v>28</v>
      </c>
      <c r="G126">
        <v>13</v>
      </c>
      <c r="H126">
        <v>11.3</v>
      </c>
      <c r="I126">
        <v>14.57</v>
      </c>
      <c r="J126">
        <v>12.1</v>
      </c>
      <c r="K126">
        <v>12.43</v>
      </c>
      <c r="L126">
        <v>12.88</v>
      </c>
      <c r="M126">
        <v>11.829000000000001</v>
      </c>
      <c r="N126">
        <v>12.587</v>
      </c>
      <c r="O126">
        <v>14.57</v>
      </c>
      <c r="P126">
        <v>11.3</v>
      </c>
      <c r="Q126">
        <v>3.27</v>
      </c>
      <c r="R126">
        <v>0.25979184873299999</v>
      </c>
    </row>
    <row r="127" spans="1:18">
      <c r="A127" t="s">
        <v>186</v>
      </c>
      <c r="B127" t="s">
        <v>19</v>
      </c>
      <c r="C127">
        <v>4800</v>
      </c>
      <c r="D127" t="s">
        <v>57</v>
      </c>
      <c r="E127">
        <v>15.371</v>
      </c>
      <c r="F127" t="s">
        <v>72</v>
      </c>
      <c r="G127">
        <v>16</v>
      </c>
      <c r="H127">
        <v>7.9</v>
      </c>
      <c r="I127">
        <v>7.47</v>
      </c>
      <c r="J127">
        <v>8.1999999999999993</v>
      </c>
      <c r="K127">
        <v>10.54</v>
      </c>
      <c r="L127">
        <v>8.85</v>
      </c>
      <c r="M127">
        <v>11.509600000000001</v>
      </c>
      <c r="N127">
        <v>10.067085714299999</v>
      </c>
      <c r="O127">
        <v>16</v>
      </c>
      <c r="P127">
        <v>7.47</v>
      </c>
      <c r="Q127">
        <v>8.5299999999999994</v>
      </c>
      <c r="R127">
        <v>0.847315721957</v>
      </c>
    </row>
    <row r="128" spans="1:18">
      <c r="A128" t="s">
        <v>187</v>
      </c>
      <c r="B128" t="s">
        <v>36</v>
      </c>
      <c r="C128">
        <v>4800</v>
      </c>
      <c r="D128" t="s">
        <v>48</v>
      </c>
      <c r="E128">
        <v>13.286</v>
      </c>
      <c r="F128" t="s">
        <v>49</v>
      </c>
      <c r="G128">
        <v>9</v>
      </c>
      <c r="H128">
        <v>17</v>
      </c>
      <c r="I128">
        <v>12.56</v>
      </c>
      <c r="J128">
        <v>17.2</v>
      </c>
      <c r="K128">
        <v>13.15</v>
      </c>
      <c r="L128">
        <v>17.420000000000002</v>
      </c>
      <c r="M128">
        <v>13.5</v>
      </c>
      <c r="N128">
        <v>14.2614285714</v>
      </c>
      <c r="O128">
        <v>17.420000000000002</v>
      </c>
      <c r="P128">
        <v>9</v>
      </c>
      <c r="Q128">
        <v>8.42</v>
      </c>
      <c r="R128">
        <v>0.59040368626700002</v>
      </c>
    </row>
    <row r="129" spans="1:18">
      <c r="A129" t="s">
        <v>188</v>
      </c>
      <c r="B129" t="s">
        <v>19</v>
      </c>
      <c r="C129">
        <v>4800</v>
      </c>
      <c r="D129" t="s">
        <v>61</v>
      </c>
      <c r="E129">
        <v>13.513</v>
      </c>
      <c r="F129" t="s">
        <v>62</v>
      </c>
      <c r="G129">
        <v>19</v>
      </c>
      <c r="H129">
        <v>12.4</v>
      </c>
      <c r="I129">
        <v>12.85</v>
      </c>
      <c r="J129">
        <v>10.199999999999999</v>
      </c>
      <c r="K129">
        <v>11.74</v>
      </c>
      <c r="L129">
        <v>9.2899999999999991</v>
      </c>
      <c r="M129">
        <v>11.122999999999999</v>
      </c>
      <c r="N129">
        <v>12.3718571429</v>
      </c>
      <c r="O129">
        <v>19</v>
      </c>
      <c r="P129">
        <v>9.2899999999999991</v>
      </c>
      <c r="Q129">
        <v>9.7100000000000009</v>
      </c>
      <c r="R129">
        <v>0.78484579056199999</v>
      </c>
    </row>
    <row r="130" spans="1:18">
      <c r="A130" t="s">
        <v>189</v>
      </c>
      <c r="B130" t="s">
        <v>36</v>
      </c>
      <c r="C130">
        <v>4800</v>
      </c>
      <c r="D130" t="s">
        <v>45</v>
      </c>
      <c r="E130">
        <v>13.8</v>
      </c>
      <c r="F130" t="s">
        <v>90</v>
      </c>
      <c r="G130">
        <v>10.5</v>
      </c>
      <c r="H130">
        <v>15.4</v>
      </c>
      <c r="I130">
        <v>11.12</v>
      </c>
      <c r="J130">
        <v>15.9</v>
      </c>
      <c r="K130">
        <v>10.91</v>
      </c>
      <c r="L130">
        <v>11.48</v>
      </c>
      <c r="M130">
        <v>11.989000000000001</v>
      </c>
      <c r="N130">
        <v>12.4712857143</v>
      </c>
      <c r="O130">
        <v>15.9</v>
      </c>
      <c r="P130">
        <v>10.5</v>
      </c>
      <c r="Q130">
        <v>5.4</v>
      </c>
      <c r="R130">
        <v>0.43299465056899999</v>
      </c>
    </row>
    <row r="131" spans="1:18">
      <c r="A131" t="s">
        <v>190</v>
      </c>
      <c r="B131" t="s">
        <v>19</v>
      </c>
      <c r="C131">
        <v>4700</v>
      </c>
      <c r="D131" t="s">
        <v>23</v>
      </c>
      <c r="E131">
        <v>11.65</v>
      </c>
      <c r="F131" t="s">
        <v>77</v>
      </c>
    </row>
    <row r="132" spans="1:18">
      <c r="A132" t="s">
        <v>191</v>
      </c>
      <c r="B132" t="s">
        <v>34</v>
      </c>
      <c r="C132">
        <v>4700</v>
      </c>
      <c r="D132" t="s">
        <v>42</v>
      </c>
      <c r="E132">
        <v>19.433</v>
      </c>
      <c r="F132" t="s">
        <v>43</v>
      </c>
      <c r="G132">
        <v>20</v>
      </c>
      <c r="H132">
        <v>14.4</v>
      </c>
      <c r="I132">
        <v>13.79</v>
      </c>
      <c r="J132">
        <v>14.2</v>
      </c>
      <c r="K132">
        <v>13.77</v>
      </c>
      <c r="L132">
        <v>13.68</v>
      </c>
      <c r="M132">
        <v>16.423999999999999</v>
      </c>
      <c r="N132">
        <v>15.1805714286</v>
      </c>
      <c r="O132">
        <v>20</v>
      </c>
      <c r="P132">
        <v>13.68</v>
      </c>
      <c r="Q132">
        <v>6.32</v>
      </c>
      <c r="R132">
        <v>0.416321614093</v>
      </c>
    </row>
    <row r="133" spans="1:18">
      <c r="A133" t="s">
        <v>192</v>
      </c>
      <c r="B133" t="s">
        <v>36</v>
      </c>
      <c r="C133">
        <v>4600</v>
      </c>
      <c r="D133" t="s">
        <v>51</v>
      </c>
      <c r="E133">
        <v>10.929</v>
      </c>
      <c r="F133" t="s">
        <v>52</v>
      </c>
      <c r="G133">
        <v>16</v>
      </c>
      <c r="H133">
        <v>15.9</v>
      </c>
      <c r="I133">
        <v>12.54</v>
      </c>
      <c r="J133">
        <v>15.5</v>
      </c>
      <c r="K133">
        <v>13.07</v>
      </c>
      <c r="L133">
        <v>15.3</v>
      </c>
      <c r="M133">
        <v>11.635999999999999</v>
      </c>
      <c r="N133">
        <v>14.278</v>
      </c>
      <c r="O133">
        <v>16</v>
      </c>
      <c r="P133">
        <v>11.635999999999999</v>
      </c>
      <c r="Q133">
        <v>4.3639999999999999</v>
      </c>
      <c r="R133">
        <v>0.30564504832599998</v>
      </c>
    </row>
    <row r="134" spans="1:18">
      <c r="A134" t="s">
        <v>193</v>
      </c>
      <c r="B134" t="s">
        <v>34</v>
      </c>
      <c r="C134">
        <v>4500</v>
      </c>
      <c r="D134" t="s">
        <v>27</v>
      </c>
      <c r="E134">
        <v>17.399999999999999</v>
      </c>
      <c r="F134" t="s">
        <v>102</v>
      </c>
      <c r="G134">
        <v>17</v>
      </c>
      <c r="H134">
        <v>16.8</v>
      </c>
      <c r="I134">
        <v>12.06</v>
      </c>
      <c r="J134">
        <v>16.399999999999999</v>
      </c>
      <c r="K134">
        <v>12.83</v>
      </c>
      <c r="L134">
        <v>10.68</v>
      </c>
      <c r="M134">
        <v>11.349</v>
      </c>
      <c r="N134">
        <v>13.874142857100001</v>
      </c>
      <c r="O134">
        <v>17</v>
      </c>
      <c r="P134">
        <v>10.68</v>
      </c>
      <c r="Q134">
        <v>6.32</v>
      </c>
      <c r="R134">
        <v>0.45552363595200002</v>
      </c>
    </row>
    <row r="135" spans="1:18">
      <c r="A135" t="s">
        <v>194</v>
      </c>
      <c r="B135" t="s">
        <v>19</v>
      </c>
      <c r="C135">
        <v>4500</v>
      </c>
      <c r="D135" t="s">
        <v>93</v>
      </c>
      <c r="E135">
        <v>16.143000000000001</v>
      </c>
      <c r="F135" t="s">
        <v>94</v>
      </c>
      <c r="G135">
        <v>18.5</v>
      </c>
      <c r="H135">
        <v>15</v>
      </c>
      <c r="I135">
        <v>8.9</v>
      </c>
      <c r="J135">
        <v>14.5</v>
      </c>
      <c r="K135">
        <v>11.94</v>
      </c>
      <c r="L135">
        <v>11.82</v>
      </c>
      <c r="M135">
        <v>9.1839999999999993</v>
      </c>
      <c r="N135">
        <v>12.834857142900001</v>
      </c>
      <c r="O135">
        <v>18.5</v>
      </c>
      <c r="P135">
        <v>8.9</v>
      </c>
      <c r="Q135">
        <v>9.6</v>
      </c>
      <c r="R135">
        <v>0.74796313610300003</v>
      </c>
    </row>
    <row r="136" spans="1:18">
      <c r="A136" t="s">
        <v>195</v>
      </c>
      <c r="B136" t="s">
        <v>36</v>
      </c>
      <c r="C136">
        <v>4400</v>
      </c>
      <c r="D136" t="s">
        <v>23</v>
      </c>
      <c r="E136">
        <v>10.75</v>
      </c>
      <c r="F136" t="s">
        <v>24</v>
      </c>
      <c r="G136">
        <v>10</v>
      </c>
      <c r="H136">
        <v>14</v>
      </c>
      <c r="I136">
        <v>11.09</v>
      </c>
      <c r="J136">
        <v>14.2</v>
      </c>
      <c r="K136">
        <v>9.41</v>
      </c>
      <c r="L136">
        <v>8.4600000000000009</v>
      </c>
      <c r="M136">
        <v>7.109</v>
      </c>
      <c r="N136">
        <v>10.609857142899999</v>
      </c>
      <c r="O136">
        <v>14.2</v>
      </c>
      <c r="P136">
        <v>7.109</v>
      </c>
      <c r="Q136">
        <v>7.0910000000000002</v>
      </c>
      <c r="R136">
        <v>0.66834076128700004</v>
      </c>
    </row>
    <row r="137" spans="1:18">
      <c r="A137" t="s">
        <v>196</v>
      </c>
      <c r="B137" t="s">
        <v>36</v>
      </c>
      <c r="C137">
        <v>4300</v>
      </c>
      <c r="D137" t="s">
        <v>38</v>
      </c>
      <c r="E137">
        <v>12.228999999999999</v>
      </c>
      <c r="F137" t="s">
        <v>39</v>
      </c>
      <c r="G137">
        <v>19</v>
      </c>
      <c r="H137">
        <v>14.1</v>
      </c>
      <c r="I137">
        <v>11.55</v>
      </c>
      <c r="J137">
        <v>13.4</v>
      </c>
      <c r="K137">
        <v>16.940000000000001</v>
      </c>
      <c r="L137">
        <v>19.04</v>
      </c>
      <c r="M137">
        <v>15.896000000000001</v>
      </c>
      <c r="N137">
        <v>15.7037142857</v>
      </c>
      <c r="O137">
        <v>19.04</v>
      </c>
      <c r="P137">
        <v>11.55</v>
      </c>
      <c r="Q137">
        <v>7.49</v>
      </c>
      <c r="R137">
        <v>0.47695722576999999</v>
      </c>
    </row>
    <row r="138" spans="1:18">
      <c r="A138" t="s">
        <v>197</v>
      </c>
      <c r="B138" t="s">
        <v>36</v>
      </c>
      <c r="C138">
        <v>4300</v>
      </c>
      <c r="D138" t="s">
        <v>54</v>
      </c>
      <c r="E138">
        <v>11.513999999999999</v>
      </c>
      <c r="F138" t="s">
        <v>69</v>
      </c>
      <c r="G138">
        <v>15</v>
      </c>
      <c r="H138">
        <v>8.9</v>
      </c>
      <c r="I138">
        <v>11.44</v>
      </c>
      <c r="J138">
        <v>9.6</v>
      </c>
      <c r="K138">
        <v>12.96</v>
      </c>
      <c r="L138">
        <v>15.95</v>
      </c>
      <c r="M138">
        <v>15.169</v>
      </c>
      <c r="N138">
        <v>12.717000000000001</v>
      </c>
      <c r="O138">
        <v>15.95</v>
      </c>
      <c r="P138">
        <v>8.9</v>
      </c>
      <c r="Q138">
        <v>7.05</v>
      </c>
      <c r="R138">
        <v>0.55437603208300001</v>
      </c>
    </row>
    <row r="139" spans="1:18">
      <c r="A139" t="s">
        <v>198</v>
      </c>
      <c r="B139" t="s">
        <v>19</v>
      </c>
      <c r="C139">
        <v>4300</v>
      </c>
      <c r="D139" t="s">
        <v>48</v>
      </c>
      <c r="E139">
        <v>11.2</v>
      </c>
      <c r="F139" t="s">
        <v>49</v>
      </c>
      <c r="G139">
        <v>8</v>
      </c>
      <c r="H139">
        <v>17.600000000000001</v>
      </c>
      <c r="I139">
        <v>10.41</v>
      </c>
      <c r="J139">
        <v>15.8</v>
      </c>
      <c r="K139">
        <v>10.39</v>
      </c>
      <c r="L139">
        <v>9.7200000000000006</v>
      </c>
      <c r="M139">
        <v>8.6820000000000004</v>
      </c>
      <c r="N139">
        <v>11.5145714286</v>
      </c>
      <c r="O139">
        <v>17.600000000000001</v>
      </c>
      <c r="P139">
        <v>8</v>
      </c>
      <c r="Q139">
        <v>9.6</v>
      </c>
      <c r="R139">
        <v>0.83372621026799998</v>
      </c>
    </row>
    <row r="140" spans="1:18">
      <c r="A140" t="s">
        <v>199</v>
      </c>
      <c r="B140" t="s">
        <v>19</v>
      </c>
      <c r="C140">
        <v>4200</v>
      </c>
      <c r="D140" t="s">
        <v>20</v>
      </c>
      <c r="E140">
        <v>12.314</v>
      </c>
      <c r="F140" t="s">
        <v>150</v>
      </c>
      <c r="H140">
        <v>17.8</v>
      </c>
      <c r="J140">
        <v>16.899999999999999</v>
      </c>
      <c r="L140">
        <v>14.97</v>
      </c>
      <c r="M140">
        <v>11.95</v>
      </c>
      <c r="N140">
        <v>15.404999999999999</v>
      </c>
      <c r="O140">
        <v>17.8</v>
      </c>
      <c r="P140">
        <v>11.95</v>
      </c>
      <c r="Q140">
        <v>5.85</v>
      </c>
      <c r="R140">
        <v>0.37974683544299997</v>
      </c>
    </row>
    <row r="141" spans="1:18">
      <c r="A141" t="s">
        <v>200</v>
      </c>
      <c r="B141" t="s">
        <v>34</v>
      </c>
      <c r="C141">
        <v>4200</v>
      </c>
      <c r="D141" t="s">
        <v>61</v>
      </c>
      <c r="E141">
        <v>12.85</v>
      </c>
      <c r="F141" t="s">
        <v>118</v>
      </c>
      <c r="G141">
        <v>18.5</v>
      </c>
      <c r="H141">
        <v>19.2</v>
      </c>
      <c r="I141">
        <v>8.2200000000000006</v>
      </c>
      <c r="J141">
        <v>17.600000000000001</v>
      </c>
      <c r="K141">
        <v>12.11</v>
      </c>
      <c r="L141">
        <v>9.6300000000000008</v>
      </c>
      <c r="M141">
        <v>11.98</v>
      </c>
      <c r="N141">
        <v>13.891428571400001</v>
      </c>
      <c r="O141">
        <v>19.2</v>
      </c>
      <c r="P141">
        <v>8.2200000000000006</v>
      </c>
      <c r="Q141">
        <v>10.98</v>
      </c>
      <c r="R141">
        <v>0.79041546688599995</v>
      </c>
    </row>
    <row r="142" spans="1:18">
      <c r="A142" t="s">
        <v>201</v>
      </c>
      <c r="B142" t="s">
        <v>36</v>
      </c>
      <c r="C142">
        <v>4200</v>
      </c>
      <c r="D142" t="s">
        <v>54</v>
      </c>
      <c r="E142">
        <v>9.2710000000000008</v>
      </c>
      <c r="F142" t="s">
        <v>55</v>
      </c>
      <c r="G142">
        <v>6</v>
      </c>
      <c r="H142">
        <v>2.4</v>
      </c>
      <c r="I142">
        <v>7.2</v>
      </c>
      <c r="J142">
        <v>2.9</v>
      </c>
      <c r="K142">
        <v>7.11</v>
      </c>
      <c r="L142">
        <v>5.05</v>
      </c>
      <c r="M142">
        <v>6.6440000000000001</v>
      </c>
      <c r="N142">
        <v>5.3291428571399999</v>
      </c>
      <c r="O142">
        <v>7.2</v>
      </c>
      <c r="P142">
        <v>2.4</v>
      </c>
      <c r="Q142">
        <v>4.8</v>
      </c>
      <c r="R142">
        <v>0.900707698906</v>
      </c>
    </row>
    <row r="143" spans="1:18">
      <c r="A143" t="s">
        <v>202</v>
      </c>
      <c r="B143" t="s">
        <v>34</v>
      </c>
      <c r="C143">
        <v>4200</v>
      </c>
      <c r="D143" t="s">
        <v>93</v>
      </c>
      <c r="E143">
        <v>12</v>
      </c>
      <c r="F143" t="s">
        <v>108</v>
      </c>
      <c r="G143">
        <v>14.5</v>
      </c>
      <c r="H143">
        <v>13.8</v>
      </c>
      <c r="I143">
        <v>9.4700000000000006</v>
      </c>
      <c r="J143">
        <v>14.9</v>
      </c>
      <c r="K143">
        <v>9.7799999999999994</v>
      </c>
      <c r="L143">
        <v>10.92</v>
      </c>
      <c r="M143">
        <v>10.018000000000001</v>
      </c>
      <c r="N143">
        <v>11.9125714286</v>
      </c>
      <c r="O143">
        <v>14.9</v>
      </c>
      <c r="P143">
        <v>9.4700000000000006</v>
      </c>
      <c r="Q143">
        <v>5.43</v>
      </c>
      <c r="R143">
        <v>0.45582098143599997</v>
      </c>
    </row>
    <row r="144" spans="1:18">
      <c r="A144" t="s">
        <v>203</v>
      </c>
      <c r="B144" t="s">
        <v>36</v>
      </c>
      <c r="C144">
        <v>4200</v>
      </c>
      <c r="D144" t="s">
        <v>20</v>
      </c>
      <c r="E144">
        <v>12.042999999999999</v>
      </c>
      <c r="F144" t="s">
        <v>150</v>
      </c>
    </row>
    <row r="145" spans="1:18">
      <c r="A145" t="s">
        <v>204</v>
      </c>
      <c r="B145" t="s">
        <v>34</v>
      </c>
      <c r="C145">
        <v>4200</v>
      </c>
      <c r="D145" t="s">
        <v>45</v>
      </c>
      <c r="E145">
        <v>8.7330000000000005</v>
      </c>
      <c r="F145" t="s">
        <v>90</v>
      </c>
      <c r="G145">
        <v>16.5</v>
      </c>
      <c r="H145">
        <v>15.8</v>
      </c>
      <c r="I145">
        <v>9.3699999999999992</v>
      </c>
      <c r="J145">
        <v>15.9</v>
      </c>
      <c r="K145">
        <v>10.43</v>
      </c>
      <c r="L145">
        <v>6.78</v>
      </c>
      <c r="M145">
        <v>10.686999999999999</v>
      </c>
      <c r="N145">
        <v>12.2095714286</v>
      </c>
      <c r="O145">
        <v>16.5</v>
      </c>
      <c r="P145">
        <v>6.78</v>
      </c>
      <c r="Q145">
        <v>9.7200000000000006</v>
      </c>
      <c r="R145">
        <v>0.79609673909199996</v>
      </c>
    </row>
    <row r="146" spans="1:18">
      <c r="A146" t="s">
        <v>205</v>
      </c>
      <c r="B146" t="s">
        <v>19</v>
      </c>
      <c r="C146">
        <v>4100</v>
      </c>
      <c r="D146" t="s">
        <v>57</v>
      </c>
      <c r="E146">
        <v>8.7430000000000003</v>
      </c>
      <c r="F146" t="s">
        <v>58</v>
      </c>
      <c r="G146">
        <v>7</v>
      </c>
      <c r="H146">
        <v>19.600000000000001</v>
      </c>
      <c r="I146">
        <v>10.039999999999999</v>
      </c>
      <c r="J146">
        <v>17.899999999999999</v>
      </c>
      <c r="K146">
        <v>8.7100000000000009</v>
      </c>
      <c r="L146">
        <v>13.32</v>
      </c>
      <c r="M146">
        <v>7.0279999999999996</v>
      </c>
      <c r="N146">
        <v>11.942571428600001</v>
      </c>
      <c r="O146">
        <v>19.600000000000001</v>
      </c>
      <c r="P146">
        <v>7</v>
      </c>
      <c r="Q146">
        <v>12.6</v>
      </c>
      <c r="R146">
        <v>1.0550491638599999</v>
      </c>
    </row>
    <row r="147" spans="1:18">
      <c r="A147" t="s">
        <v>206</v>
      </c>
      <c r="B147" t="s">
        <v>19</v>
      </c>
      <c r="C147">
        <v>4100</v>
      </c>
      <c r="D147" t="s">
        <v>38</v>
      </c>
      <c r="E147">
        <v>9.0429999999999993</v>
      </c>
      <c r="F147" t="s">
        <v>39</v>
      </c>
      <c r="G147">
        <v>8</v>
      </c>
      <c r="H147">
        <v>7.6</v>
      </c>
      <c r="I147">
        <v>9.14</v>
      </c>
      <c r="J147">
        <v>6.8</v>
      </c>
      <c r="K147">
        <v>7.82</v>
      </c>
      <c r="L147">
        <v>12.07</v>
      </c>
      <c r="M147">
        <v>7.5970000000000004</v>
      </c>
      <c r="N147">
        <v>8.43242857143</v>
      </c>
      <c r="O147">
        <v>12.07</v>
      </c>
      <c r="P147">
        <v>6.8</v>
      </c>
      <c r="Q147">
        <v>5.27</v>
      </c>
      <c r="R147">
        <v>0.62496823487599995</v>
      </c>
    </row>
    <row r="148" spans="1:18">
      <c r="A148" t="s">
        <v>207</v>
      </c>
      <c r="B148" t="s">
        <v>19</v>
      </c>
      <c r="C148">
        <v>4100</v>
      </c>
      <c r="D148" t="s">
        <v>23</v>
      </c>
      <c r="E148">
        <v>10.55</v>
      </c>
      <c r="F148" t="s">
        <v>24</v>
      </c>
      <c r="G148">
        <v>9</v>
      </c>
      <c r="H148">
        <v>16</v>
      </c>
      <c r="I148">
        <v>10.73</v>
      </c>
      <c r="J148">
        <v>15</v>
      </c>
      <c r="K148">
        <v>11.11</v>
      </c>
      <c r="L148">
        <v>13.43</v>
      </c>
      <c r="M148">
        <v>10.451000000000001</v>
      </c>
      <c r="N148">
        <v>12.2458571429</v>
      </c>
      <c r="O148">
        <v>16</v>
      </c>
      <c r="P148">
        <v>9</v>
      </c>
      <c r="Q148">
        <v>7</v>
      </c>
      <c r="R148">
        <v>0.57162188961899996</v>
      </c>
    </row>
    <row r="149" spans="1:18">
      <c r="A149" t="s">
        <v>208</v>
      </c>
      <c r="B149" t="s">
        <v>36</v>
      </c>
      <c r="C149">
        <v>4100</v>
      </c>
      <c r="D149" t="s">
        <v>51</v>
      </c>
      <c r="E149">
        <v>8.8000000000000007</v>
      </c>
      <c r="F149" t="s">
        <v>52</v>
      </c>
      <c r="G149">
        <v>7.5</v>
      </c>
      <c r="H149">
        <v>5</v>
      </c>
      <c r="I149">
        <v>9.58</v>
      </c>
      <c r="J149">
        <v>5.0999999999999996</v>
      </c>
      <c r="K149">
        <v>9.14</v>
      </c>
      <c r="L149">
        <v>11.16</v>
      </c>
      <c r="M149">
        <v>5.0060000000000002</v>
      </c>
      <c r="N149">
        <v>7.4980000000000002</v>
      </c>
      <c r="O149">
        <v>11.16</v>
      </c>
      <c r="P149">
        <v>5</v>
      </c>
      <c r="Q149">
        <v>6.16</v>
      </c>
      <c r="R149">
        <v>0.82155241397699996</v>
      </c>
    </row>
    <row r="150" spans="1:18">
      <c r="A150" t="s">
        <v>209</v>
      </c>
      <c r="B150" t="s">
        <v>19</v>
      </c>
      <c r="C150">
        <v>4000</v>
      </c>
      <c r="D150" t="s">
        <v>51</v>
      </c>
      <c r="E150">
        <v>8.85</v>
      </c>
      <c r="F150" t="s">
        <v>65</v>
      </c>
      <c r="G150">
        <v>7.5</v>
      </c>
      <c r="H150">
        <v>4.8</v>
      </c>
      <c r="I150">
        <v>8.74</v>
      </c>
      <c r="J150">
        <v>4.4000000000000004</v>
      </c>
      <c r="K150">
        <v>10.84</v>
      </c>
      <c r="L150">
        <v>9.64</v>
      </c>
      <c r="M150">
        <v>4.7240000000000002</v>
      </c>
      <c r="N150">
        <v>7.2348571428600001</v>
      </c>
      <c r="O150">
        <v>10.84</v>
      </c>
      <c r="P150">
        <v>4.4000000000000004</v>
      </c>
      <c r="Q150">
        <v>6.44</v>
      </c>
      <c r="R150">
        <v>0.89013506042199997</v>
      </c>
    </row>
    <row r="151" spans="1:18">
      <c r="A151" t="s">
        <v>210</v>
      </c>
      <c r="B151" t="s">
        <v>34</v>
      </c>
      <c r="C151">
        <v>4000</v>
      </c>
      <c r="D151" t="s">
        <v>61</v>
      </c>
      <c r="E151">
        <v>13.525</v>
      </c>
      <c r="F151" t="s">
        <v>62</v>
      </c>
      <c r="H151">
        <v>3.2</v>
      </c>
      <c r="I151">
        <v>9.0299999999999994</v>
      </c>
      <c r="J151">
        <v>3.6</v>
      </c>
      <c r="K151">
        <v>9.92</v>
      </c>
      <c r="L151">
        <v>10.77</v>
      </c>
      <c r="M151">
        <v>12.981</v>
      </c>
      <c r="N151">
        <v>8.2501666666699993</v>
      </c>
      <c r="O151">
        <v>12.981</v>
      </c>
      <c r="P151">
        <v>3.2</v>
      </c>
      <c r="Q151">
        <v>9.7810000000000006</v>
      </c>
      <c r="R151">
        <v>1.18555180703</v>
      </c>
    </row>
    <row r="152" spans="1:18">
      <c r="A152" t="s">
        <v>211</v>
      </c>
      <c r="B152" t="s">
        <v>19</v>
      </c>
      <c r="C152">
        <v>4000</v>
      </c>
      <c r="D152" t="s">
        <v>23</v>
      </c>
      <c r="E152">
        <v>0</v>
      </c>
      <c r="F152" t="s">
        <v>24</v>
      </c>
    </row>
    <row r="153" spans="1:18">
      <c r="A153" t="s">
        <v>212</v>
      </c>
      <c r="B153" t="s">
        <v>19</v>
      </c>
      <c r="C153">
        <v>4000</v>
      </c>
      <c r="D153" t="s">
        <v>27</v>
      </c>
      <c r="E153">
        <v>10.186</v>
      </c>
      <c r="F153" t="s">
        <v>28</v>
      </c>
      <c r="G153">
        <v>4.5</v>
      </c>
      <c r="H153">
        <v>7.6</v>
      </c>
      <c r="I153">
        <v>9.57</v>
      </c>
      <c r="J153">
        <v>7.8</v>
      </c>
      <c r="K153">
        <v>5.59</v>
      </c>
      <c r="L153">
        <v>9.52</v>
      </c>
      <c r="M153">
        <v>6.8639999999999999</v>
      </c>
      <c r="N153">
        <v>7.3491428571400004</v>
      </c>
      <c r="O153">
        <v>9.57</v>
      </c>
      <c r="P153">
        <v>4.5</v>
      </c>
      <c r="Q153">
        <v>5.07</v>
      </c>
      <c r="R153">
        <v>0.68987637042200001</v>
      </c>
    </row>
    <row r="154" spans="1:18">
      <c r="A154" t="s">
        <v>213</v>
      </c>
      <c r="B154" t="s">
        <v>36</v>
      </c>
      <c r="C154">
        <v>4000</v>
      </c>
      <c r="D154" t="s">
        <v>38</v>
      </c>
      <c r="E154">
        <v>12.35</v>
      </c>
      <c r="F154" t="s">
        <v>39</v>
      </c>
    </row>
    <row r="155" spans="1:18">
      <c r="A155" t="s">
        <v>214</v>
      </c>
      <c r="B155" t="s">
        <v>36</v>
      </c>
      <c r="C155">
        <v>4000</v>
      </c>
      <c r="D155" t="s">
        <v>42</v>
      </c>
      <c r="E155">
        <v>3.5859999999999999</v>
      </c>
      <c r="F155" t="s">
        <v>74</v>
      </c>
      <c r="G155">
        <v>19.5</v>
      </c>
      <c r="H155">
        <v>16.600000000000001</v>
      </c>
      <c r="I155">
        <v>14.98</v>
      </c>
      <c r="J155">
        <v>16.8</v>
      </c>
      <c r="K155">
        <v>15.35</v>
      </c>
      <c r="L155">
        <v>16.77</v>
      </c>
      <c r="M155">
        <v>14.348000000000001</v>
      </c>
      <c r="N155">
        <v>16.335428571400001</v>
      </c>
      <c r="O155">
        <v>19.5</v>
      </c>
      <c r="P155">
        <v>14.348000000000001</v>
      </c>
      <c r="Q155">
        <v>5.1520000000000001</v>
      </c>
      <c r="R155">
        <v>0.315388113478</v>
      </c>
    </row>
    <row r="156" spans="1:18">
      <c r="A156" t="s">
        <v>215</v>
      </c>
      <c r="B156" t="s">
        <v>19</v>
      </c>
      <c r="C156">
        <v>4000</v>
      </c>
      <c r="D156" t="s">
        <v>42</v>
      </c>
      <c r="E156">
        <v>7.7430000000000003</v>
      </c>
      <c r="F156" t="s">
        <v>74</v>
      </c>
      <c r="G156">
        <v>6.5</v>
      </c>
      <c r="H156">
        <v>4.2</v>
      </c>
      <c r="I156">
        <v>8.69</v>
      </c>
      <c r="J156">
        <v>4.0999999999999996</v>
      </c>
      <c r="K156">
        <v>7.78</v>
      </c>
      <c r="L156">
        <v>12.55</v>
      </c>
      <c r="M156">
        <v>8.4920000000000009</v>
      </c>
      <c r="N156">
        <v>7.47314285714</v>
      </c>
      <c r="O156">
        <v>12.55</v>
      </c>
      <c r="P156">
        <v>4.0999999999999996</v>
      </c>
      <c r="Q156">
        <v>8.4499999999999993</v>
      </c>
      <c r="R156">
        <v>1.1307157057699999</v>
      </c>
    </row>
    <row r="157" spans="1:18">
      <c r="A157" t="s">
        <v>216</v>
      </c>
      <c r="B157" t="s">
        <v>36</v>
      </c>
      <c r="C157">
        <v>4000</v>
      </c>
      <c r="D157" t="s">
        <v>93</v>
      </c>
      <c r="E157">
        <v>14.8</v>
      </c>
      <c r="F157" t="s">
        <v>108</v>
      </c>
      <c r="G157">
        <v>4.5</v>
      </c>
      <c r="H157">
        <v>1.4</v>
      </c>
      <c r="I157">
        <v>10.38</v>
      </c>
      <c r="J157">
        <v>1.3</v>
      </c>
      <c r="K157">
        <v>6.56</v>
      </c>
      <c r="L157">
        <v>6.03</v>
      </c>
      <c r="M157">
        <v>6.6479999999999997</v>
      </c>
      <c r="N157">
        <v>5.2597142857100003</v>
      </c>
      <c r="O157">
        <v>10.38</v>
      </c>
      <c r="P157">
        <v>1.3</v>
      </c>
      <c r="Q157">
        <v>9.08</v>
      </c>
      <c r="R157">
        <v>1.72632951274</v>
      </c>
    </row>
    <row r="158" spans="1:18">
      <c r="A158" t="s">
        <v>217</v>
      </c>
      <c r="B158" t="s">
        <v>36</v>
      </c>
      <c r="C158">
        <v>4000</v>
      </c>
      <c r="D158" t="s">
        <v>42</v>
      </c>
      <c r="E158">
        <v>7.8129999999999997</v>
      </c>
      <c r="F158" t="s">
        <v>43</v>
      </c>
      <c r="G158">
        <v>13.5</v>
      </c>
      <c r="H158">
        <v>4.2</v>
      </c>
      <c r="I158">
        <v>10.98</v>
      </c>
      <c r="J158">
        <v>4.7</v>
      </c>
      <c r="K158">
        <v>11.59</v>
      </c>
      <c r="L158">
        <v>16.32</v>
      </c>
      <c r="M158">
        <v>11.992000000000001</v>
      </c>
      <c r="N158">
        <v>10.468857142899999</v>
      </c>
      <c r="O158">
        <v>16.32</v>
      </c>
      <c r="P158">
        <v>4.2</v>
      </c>
      <c r="Q158">
        <v>12.12</v>
      </c>
      <c r="R158">
        <v>1.15771949456</v>
      </c>
    </row>
    <row r="159" spans="1:18">
      <c r="A159" t="s">
        <v>218</v>
      </c>
      <c r="B159" t="s">
        <v>36</v>
      </c>
      <c r="C159">
        <v>4000</v>
      </c>
      <c r="D159" t="s">
        <v>48</v>
      </c>
      <c r="E159">
        <v>11.25</v>
      </c>
      <c r="F159" t="s">
        <v>124</v>
      </c>
      <c r="G159">
        <v>10</v>
      </c>
      <c r="H159">
        <v>15.2</v>
      </c>
      <c r="I159">
        <v>10.19</v>
      </c>
      <c r="J159">
        <v>15.2</v>
      </c>
      <c r="K159">
        <v>11.04</v>
      </c>
      <c r="L159">
        <v>8.36</v>
      </c>
      <c r="M159">
        <v>9.0239999999999991</v>
      </c>
      <c r="N159">
        <v>11.2877142857</v>
      </c>
      <c r="O159">
        <v>15.2</v>
      </c>
      <c r="P159">
        <v>8.36</v>
      </c>
      <c r="Q159">
        <v>6.84</v>
      </c>
      <c r="R159">
        <v>0.60596856253300002</v>
      </c>
    </row>
    <row r="160" spans="1:18">
      <c r="A160" t="s">
        <v>219</v>
      </c>
      <c r="B160" t="s">
        <v>36</v>
      </c>
      <c r="C160">
        <v>4000</v>
      </c>
      <c r="D160" t="s">
        <v>20</v>
      </c>
      <c r="E160">
        <v>1.94</v>
      </c>
      <c r="F160" t="s">
        <v>150</v>
      </c>
    </row>
    <row r="161" spans="1:18">
      <c r="A161" t="s">
        <v>220</v>
      </c>
      <c r="B161" t="s">
        <v>19</v>
      </c>
      <c r="C161">
        <v>3900</v>
      </c>
      <c r="D161" t="s">
        <v>20</v>
      </c>
      <c r="E161">
        <v>5.375</v>
      </c>
      <c r="F161" t="s">
        <v>21</v>
      </c>
      <c r="G161">
        <v>6.5</v>
      </c>
      <c r="H161">
        <v>4.2</v>
      </c>
      <c r="I161">
        <v>10.83</v>
      </c>
      <c r="J161">
        <v>4.0999999999999996</v>
      </c>
      <c r="K161">
        <v>7.5</v>
      </c>
      <c r="L161">
        <v>11.54</v>
      </c>
      <c r="M161">
        <v>4.9539999999999997</v>
      </c>
      <c r="N161">
        <v>7.0891428571399997</v>
      </c>
      <c r="O161">
        <v>11.54</v>
      </c>
      <c r="P161">
        <v>4.0999999999999996</v>
      </c>
      <c r="Q161">
        <v>7.44</v>
      </c>
      <c r="R161">
        <v>1.0494921812</v>
      </c>
    </row>
    <row r="162" spans="1:18">
      <c r="A162" t="s">
        <v>221</v>
      </c>
      <c r="B162" t="s">
        <v>19</v>
      </c>
      <c r="C162">
        <v>3900</v>
      </c>
      <c r="D162" t="s">
        <v>42</v>
      </c>
      <c r="E162">
        <v>9.9879999999999995</v>
      </c>
      <c r="F162" t="s">
        <v>43</v>
      </c>
      <c r="G162">
        <v>20</v>
      </c>
      <c r="H162">
        <v>15</v>
      </c>
      <c r="I162">
        <v>8.7799999999999994</v>
      </c>
      <c r="J162">
        <v>12.5</v>
      </c>
      <c r="K162">
        <v>12.1</v>
      </c>
      <c r="L162">
        <v>17.64</v>
      </c>
      <c r="M162">
        <v>11.250999999999999</v>
      </c>
      <c r="N162">
        <v>13.895857142900001</v>
      </c>
      <c r="O162">
        <v>20</v>
      </c>
      <c r="P162">
        <v>8.7799999999999994</v>
      </c>
      <c r="Q162">
        <v>11.22</v>
      </c>
      <c r="R162">
        <v>0.807434898377</v>
      </c>
    </row>
    <row r="163" spans="1:18">
      <c r="A163" t="s">
        <v>222</v>
      </c>
      <c r="B163" t="s">
        <v>36</v>
      </c>
      <c r="C163">
        <v>3900</v>
      </c>
      <c r="D163" t="s">
        <v>23</v>
      </c>
      <c r="E163">
        <v>9.3629999999999995</v>
      </c>
      <c r="F163" t="s">
        <v>24</v>
      </c>
      <c r="G163">
        <v>8.5</v>
      </c>
      <c r="H163">
        <v>3.7</v>
      </c>
      <c r="I163">
        <v>9.89</v>
      </c>
      <c r="J163">
        <v>4</v>
      </c>
      <c r="K163">
        <v>7.8</v>
      </c>
      <c r="L163">
        <v>12.85</v>
      </c>
      <c r="M163">
        <v>9.423</v>
      </c>
      <c r="N163">
        <v>8.0232857142899991</v>
      </c>
      <c r="O163">
        <v>12.85</v>
      </c>
      <c r="P163">
        <v>3.7</v>
      </c>
      <c r="Q163">
        <v>9.15</v>
      </c>
      <c r="R163">
        <v>1.1404305325599999</v>
      </c>
    </row>
    <row r="164" spans="1:18">
      <c r="A164" t="s">
        <v>223</v>
      </c>
      <c r="B164" t="s">
        <v>19</v>
      </c>
      <c r="C164">
        <v>3900</v>
      </c>
      <c r="D164" t="s">
        <v>20</v>
      </c>
      <c r="E164">
        <v>8.4</v>
      </c>
      <c r="F164" t="s">
        <v>150</v>
      </c>
      <c r="G164">
        <v>7</v>
      </c>
      <c r="H164">
        <v>6.2</v>
      </c>
      <c r="I164">
        <v>9.4700000000000006</v>
      </c>
      <c r="J164">
        <v>5.0999999999999996</v>
      </c>
      <c r="K164">
        <v>8.7899999999999991</v>
      </c>
      <c r="L164">
        <v>11.55</v>
      </c>
      <c r="M164">
        <v>7.2779999999999996</v>
      </c>
      <c r="N164">
        <v>7.9125714285699997</v>
      </c>
      <c r="O164">
        <v>11.55</v>
      </c>
      <c r="P164">
        <v>5.0999999999999996</v>
      </c>
      <c r="Q164">
        <v>6.45</v>
      </c>
      <c r="R164">
        <v>0.81515851809100004</v>
      </c>
    </row>
    <row r="165" spans="1:18">
      <c r="A165" t="s">
        <v>224</v>
      </c>
      <c r="B165" t="s">
        <v>19</v>
      </c>
      <c r="C165">
        <v>3900</v>
      </c>
      <c r="D165" t="s">
        <v>54</v>
      </c>
      <c r="E165">
        <v>5</v>
      </c>
      <c r="F165" t="s">
        <v>55</v>
      </c>
      <c r="G165">
        <v>7.5</v>
      </c>
      <c r="H165">
        <v>14.8</v>
      </c>
      <c r="I165">
        <v>7.56</v>
      </c>
      <c r="J165">
        <v>14.4</v>
      </c>
      <c r="K165">
        <v>11.95</v>
      </c>
      <c r="L165">
        <v>8.85</v>
      </c>
      <c r="M165">
        <v>6.4050000000000002</v>
      </c>
      <c r="N165">
        <v>10.2092857143</v>
      </c>
      <c r="O165">
        <v>14.8</v>
      </c>
      <c r="P165">
        <v>6.4050000000000002</v>
      </c>
      <c r="Q165">
        <v>8.3949999999999996</v>
      </c>
      <c r="R165">
        <v>0.82229063177799999</v>
      </c>
    </row>
    <row r="166" spans="1:18">
      <c r="A166" t="s">
        <v>225</v>
      </c>
      <c r="B166" t="s">
        <v>36</v>
      </c>
      <c r="C166">
        <v>3800</v>
      </c>
      <c r="D166" t="s">
        <v>38</v>
      </c>
      <c r="E166">
        <v>8.8859999999999992</v>
      </c>
      <c r="F166" t="s">
        <v>86</v>
      </c>
      <c r="G166">
        <v>5</v>
      </c>
      <c r="H166">
        <v>11.1</v>
      </c>
      <c r="I166">
        <v>9.7799999999999994</v>
      </c>
      <c r="J166">
        <v>12.1</v>
      </c>
      <c r="K166">
        <v>8.76</v>
      </c>
      <c r="L166">
        <v>8.2200000000000006</v>
      </c>
      <c r="M166">
        <v>6.0369999999999999</v>
      </c>
      <c r="N166">
        <v>8.7138571428600002</v>
      </c>
      <c r="O166">
        <v>12.1</v>
      </c>
      <c r="P166">
        <v>5</v>
      </c>
      <c r="Q166">
        <v>7.1</v>
      </c>
      <c r="R166">
        <v>0.814794170205</v>
      </c>
    </row>
    <row r="167" spans="1:18">
      <c r="A167" t="s">
        <v>226</v>
      </c>
      <c r="B167" t="s">
        <v>19</v>
      </c>
      <c r="C167">
        <v>3800</v>
      </c>
      <c r="D167" t="s">
        <v>23</v>
      </c>
      <c r="E167">
        <v>8.15</v>
      </c>
      <c r="F167" t="s">
        <v>24</v>
      </c>
      <c r="G167">
        <v>6.5</v>
      </c>
      <c r="H167">
        <v>2.8</v>
      </c>
      <c r="I167">
        <v>6.52</v>
      </c>
      <c r="J167">
        <v>2.4</v>
      </c>
      <c r="K167">
        <v>8.35</v>
      </c>
      <c r="L167">
        <v>12.66</v>
      </c>
      <c r="M167">
        <v>4.4169999999999998</v>
      </c>
      <c r="N167">
        <v>6.2352857142899998</v>
      </c>
      <c r="O167">
        <v>12.66</v>
      </c>
      <c r="P167">
        <v>2.4</v>
      </c>
      <c r="Q167">
        <v>10.26</v>
      </c>
      <c r="R167">
        <v>1.64547391573</v>
      </c>
    </row>
    <row r="168" spans="1:18">
      <c r="A168" t="s">
        <v>227</v>
      </c>
      <c r="B168" t="s">
        <v>19</v>
      </c>
      <c r="C168">
        <v>3700</v>
      </c>
      <c r="D168" t="s">
        <v>93</v>
      </c>
      <c r="E168">
        <v>9.98</v>
      </c>
      <c r="F168" t="s">
        <v>108</v>
      </c>
    </row>
    <row r="169" spans="1:18">
      <c r="A169" t="s">
        <v>228</v>
      </c>
      <c r="B169" t="s">
        <v>36</v>
      </c>
      <c r="C169">
        <v>3700</v>
      </c>
      <c r="D169" t="s">
        <v>38</v>
      </c>
      <c r="E169">
        <v>11.557</v>
      </c>
      <c r="F169" t="s">
        <v>86</v>
      </c>
      <c r="G169">
        <v>4.5</v>
      </c>
      <c r="H169">
        <v>9</v>
      </c>
      <c r="I169">
        <v>11.38</v>
      </c>
      <c r="J169">
        <v>8.4</v>
      </c>
      <c r="K169">
        <v>7.69</v>
      </c>
      <c r="L169">
        <v>6.34</v>
      </c>
      <c r="M169">
        <v>7.0540000000000003</v>
      </c>
      <c r="N169">
        <v>7.7662857142900004</v>
      </c>
      <c r="O169">
        <v>11.38</v>
      </c>
      <c r="P169">
        <v>4.5</v>
      </c>
      <c r="Q169">
        <v>6.88</v>
      </c>
      <c r="R169">
        <v>0.885880362004</v>
      </c>
    </row>
    <row r="170" spans="1:18">
      <c r="A170" t="s">
        <v>229</v>
      </c>
      <c r="B170" t="s">
        <v>19</v>
      </c>
      <c r="C170">
        <v>3700</v>
      </c>
      <c r="D170" t="s">
        <v>27</v>
      </c>
      <c r="E170">
        <v>9.0570000000000004</v>
      </c>
      <c r="F170" t="s">
        <v>102</v>
      </c>
      <c r="G170">
        <v>6</v>
      </c>
      <c r="H170">
        <v>10.5</v>
      </c>
      <c r="I170">
        <v>6.72</v>
      </c>
      <c r="J170">
        <v>10.4</v>
      </c>
      <c r="K170">
        <v>7.99</v>
      </c>
      <c r="L170">
        <v>8.73</v>
      </c>
      <c r="M170">
        <v>9.1</v>
      </c>
      <c r="N170">
        <v>8.4914285714299993</v>
      </c>
      <c r="O170">
        <v>10.5</v>
      </c>
      <c r="P170">
        <v>6</v>
      </c>
      <c r="Q170">
        <v>4.5</v>
      </c>
      <c r="R170">
        <v>0.52994616419899998</v>
      </c>
    </row>
    <row r="171" spans="1:18">
      <c r="A171" t="s">
        <v>230</v>
      </c>
      <c r="B171" t="s">
        <v>19</v>
      </c>
      <c r="C171">
        <v>3600</v>
      </c>
      <c r="D171" t="s">
        <v>57</v>
      </c>
      <c r="E171">
        <v>6.2</v>
      </c>
      <c r="F171" t="s">
        <v>72</v>
      </c>
      <c r="G171">
        <v>7</v>
      </c>
      <c r="H171">
        <v>7.1</v>
      </c>
      <c r="I171">
        <v>6.92</v>
      </c>
      <c r="J171">
        <v>5.6</v>
      </c>
      <c r="K171">
        <v>5.27</v>
      </c>
      <c r="L171">
        <v>11.9</v>
      </c>
      <c r="M171">
        <v>7.1459999999999999</v>
      </c>
      <c r="N171">
        <v>7.2765714285699996</v>
      </c>
      <c r="O171">
        <v>11.9</v>
      </c>
      <c r="P171">
        <v>5.27</v>
      </c>
      <c r="Q171">
        <v>6.63</v>
      </c>
      <c r="R171">
        <v>0.91114339563400004</v>
      </c>
    </row>
    <row r="172" spans="1:18">
      <c r="A172" t="s">
        <v>231</v>
      </c>
      <c r="B172" t="s">
        <v>19</v>
      </c>
      <c r="C172">
        <v>3600</v>
      </c>
      <c r="D172" t="s">
        <v>20</v>
      </c>
      <c r="E172">
        <v>9.4429999999999996</v>
      </c>
      <c r="F172" t="s">
        <v>21</v>
      </c>
    </row>
    <row r="173" spans="1:18">
      <c r="A173" t="s">
        <v>232</v>
      </c>
      <c r="B173" t="s">
        <v>36</v>
      </c>
      <c r="C173">
        <v>3600</v>
      </c>
      <c r="D173" t="s">
        <v>23</v>
      </c>
      <c r="E173">
        <v>10.571</v>
      </c>
      <c r="F173" t="s">
        <v>77</v>
      </c>
      <c r="G173">
        <v>9.5</v>
      </c>
      <c r="H173">
        <v>7.3</v>
      </c>
      <c r="I173">
        <v>10.48</v>
      </c>
      <c r="J173">
        <v>7.6</v>
      </c>
      <c r="K173">
        <v>10.33</v>
      </c>
      <c r="L173">
        <v>4.74</v>
      </c>
      <c r="M173">
        <v>9.01</v>
      </c>
      <c r="N173">
        <v>8.4228571428599999</v>
      </c>
      <c r="O173">
        <v>10.48</v>
      </c>
      <c r="P173">
        <v>4.74</v>
      </c>
      <c r="Q173">
        <v>5.74</v>
      </c>
      <c r="R173">
        <v>0.68147896879199998</v>
      </c>
    </row>
    <row r="174" spans="1:18">
      <c r="A174" t="s">
        <v>233</v>
      </c>
      <c r="B174" t="s">
        <v>36</v>
      </c>
      <c r="C174">
        <v>3600</v>
      </c>
      <c r="D174" t="s">
        <v>61</v>
      </c>
      <c r="E174">
        <v>9.58</v>
      </c>
      <c r="F174" t="s">
        <v>118</v>
      </c>
      <c r="G174">
        <v>12.5</v>
      </c>
      <c r="H174">
        <v>12.7</v>
      </c>
      <c r="I174">
        <v>12.55</v>
      </c>
      <c r="J174">
        <v>13.3</v>
      </c>
      <c r="K174">
        <v>11.82</v>
      </c>
      <c r="L174">
        <v>8.73</v>
      </c>
      <c r="M174">
        <v>12.897600000000001</v>
      </c>
      <c r="N174">
        <v>12.071085714300001</v>
      </c>
      <c r="O174">
        <v>13.3</v>
      </c>
      <c r="P174">
        <v>8.73</v>
      </c>
      <c r="Q174">
        <v>4.57</v>
      </c>
      <c r="R174">
        <v>0.37859063452699998</v>
      </c>
    </row>
    <row r="175" spans="1:18">
      <c r="A175" t="s">
        <v>234</v>
      </c>
      <c r="B175" t="s">
        <v>36</v>
      </c>
      <c r="C175">
        <v>3600</v>
      </c>
      <c r="D175" t="s">
        <v>20</v>
      </c>
      <c r="E175">
        <v>4.1669999999999998</v>
      </c>
      <c r="F175" t="s">
        <v>21</v>
      </c>
      <c r="G175">
        <v>4</v>
      </c>
      <c r="H175">
        <v>2.2000000000000002</v>
      </c>
      <c r="I175">
        <v>5</v>
      </c>
      <c r="J175">
        <v>3</v>
      </c>
      <c r="K175">
        <v>3.6</v>
      </c>
      <c r="L175">
        <v>4.01</v>
      </c>
      <c r="M175">
        <v>3.2690000000000001</v>
      </c>
      <c r="N175">
        <v>3.5827142857099998</v>
      </c>
      <c r="O175">
        <v>5</v>
      </c>
      <c r="P175">
        <v>2.2000000000000002</v>
      </c>
      <c r="Q175">
        <v>2.8</v>
      </c>
      <c r="R175">
        <v>0.78153036404999998</v>
      </c>
    </row>
    <row r="176" spans="1:18">
      <c r="A176" t="s">
        <v>235</v>
      </c>
      <c r="B176" t="s">
        <v>236</v>
      </c>
      <c r="C176">
        <v>3500</v>
      </c>
      <c r="D176" t="s">
        <v>57</v>
      </c>
      <c r="E176">
        <v>12.143000000000001</v>
      </c>
      <c r="F176" t="s">
        <v>72</v>
      </c>
      <c r="G176">
        <v>10.7</v>
      </c>
      <c r="H176">
        <v>10.7</v>
      </c>
      <c r="I176">
        <v>10.7</v>
      </c>
      <c r="J176">
        <v>10.7</v>
      </c>
      <c r="K176">
        <v>10.7</v>
      </c>
      <c r="L176">
        <v>10.7</v>
      </c>
      <c r="M176">
        <v>10.7</v>
      </c>
      <c r="N176">
        <v>10.7</v>
      </c>
      <c r="O176">
        <v>10.7</v>
      </c>
      <c r="P176">
        <v>10.7</v>
      </c>
      <c r="Q176">
        <v>0</v>
      </c>
      <c r="R176">
        <v>0</v>
      </c>
    </row>
    <row r="177" spans="1:18">
      <c r="A177" t="s">
        <v>237</v>
      </c>
      <c r="B177" t="s">
        <v>19</v>
      </c>
      <c r="C177">
        <v>3500</v>
      </c>
      <c r="D177" t="s">
        <v>42</v>
      </c>
      <c r="E177">
        <v>8.1669999999999998</v>
      </c>
      <c r="F177" t="s">
        <v>74</v>
      </c>
    </row>
    <row r="178" spans="1:18">
      <c r="A178" t="s">
        <v>238</v>
      </c>
      <c r="B178" t="s">
        <v>19</v>
      </c>
      <c r="C178">
        <v>3500</v>
      </c>
      <c r="D178" t="s">
        <v>54</v>
      </c>
      <c r="E178">
        <v>10.943</v>
      </c>
      <c r="F178" t="s">
        <v>69</v>
      </c>
      <c r="G178">
        <v>15.5</v>
      </c>
      <c r="H178">
        <v>9</v>
      </c>
      <c r="I178">
        <v>11.26</v>
      </c>
      <c r="J178">
        <v>7.5</v>
      </c>
      <c r="K178">
        <v>10.3</v>
      </c>
      <c r="L178">
        <v>6.82</v>
      </c>
      <c r="M178">
        <v>10.611000000000001</v>
      </c>
      <c r="N178">
        <v>10.141571428600001</v>
      </c>
      <c r="O178">
        <v>15.5</v>
      </c>
      <c r="P178">
        <v>6.82</v>
      </c>
      <c r="Q178">
        <v>8.68</v>
      </c>
      <c r="R178">
        <v>0.85588314011599997</v>
      </c>
    </row>
    <row r="179" spans="1:18">
      <c r="A179" t="s">
        <v>239</v>
      </c>
      <c r="B179" t="s">
        <v>19</v>
      </c>
      <c r="C179">
        <v>3500</v>
      </c>
      <c r="D179" t="s">
        <v>93</v>
      </c>
      <c r="E179">
        <v>9.5</v>
      </c>
      <c r="F179" t="s">
        <v>108</v>
      </c>
      <c r="G179">
        <v>6.5</v>
      </c>
      <c r="H179">
        <v>7.2</v>
      </c>
      <c r="I179">
        <v>7.9</v>
      </c>
      <c r="J179">
        <v>7.6</v>
      </c>
      <c r="K179">
        <v>9.86</v>
      </c>
      <c r="L179">
        <v>11.98</v>
      </c>
      <c r="M179">
        <v>8.1129999999999995</v>
      </c>
      <c r="N179">
        <v>8.4504285714300007</v>
      </c>
      <c r="O179">
        <v>11.98</v>
      </c>
      <c r="P179">
        <v>6.5</v>
      </c>
      <c r="Q179">
        <v>5.48</v>
      </c>
      <c r="R179">
        <v>0.64848781972199998</v>
      </c>
    </row>
    <row r="180" spans="1:18">
      <c r="A180" t="s">
        <v>240</v>
      </c>
      <c r="B180" t="s">
        <v>19</v>
      </c>
      <c r="C180">
        <v>3500</v>
      </c>
      <c r="D180" t="s">
        <v>38</v>
      </c>
      <c r="E180">
        <v>3.5</v>
      </c>
      <c r="F180" t="s">
        <v>86</v>
      </c>
      <c r="G180">
        <v>6.5</v>
      </c>
      <c r="H180">
        <v>4.8</v>
      </c>
      <c r="I180">
        <v>6.62</v>
      </c>
      <c r="J180">
        <v>4.4000000000000004</v>
      </c>
      <c r="K180">
        <v>7.45</v>
      </c>
      <c r="L180">
        <v>5.93</v>
      </c>
      <c r="M180">
        <v>4.7704000000000004</v>
      </c>
      <c r="N180">
        <v>5.7814857142899996</v>
      </c>
      <c r="O180">
        <v>7.45</v>
      </c>
      <c r="P180">
        <v>4.4000000000000004</v>
      </c>
      <c r="Q180">
        <v>3.05</v>
      </c>
      <c r="R180">
        <v>0.52754605835400004</v>
      </c>
    </row>
    <row r="181" spans="1:18">
      <c r="A181" t="s">
        <v>241</v>
      </c>
      <c r="B181" t="s">
        <v>236</v>
      </c>
      <c r="C181">
        <v>3400</v>
      </c>
      <c r="D181" t="s">
        <v>20</v>
      </c>
      <c r="E181">
        <v>7</v>
      </c>
      <c r="F181" t="s">
        <v>21</v>
      </c>
      <c r="G181">
        <v>8.3000000000000007</v>
      </c>
      <c r="H181">
        <v>8.3000000000000007</v>
      </c>
      <c r="I181">
        <v>8.3000000000000007</v>
      </c>
      <c r="J181">
        <v>8.3000000000000007</v>
      </c>
      <c r="K181">
        <v>8.3000000000000007</v>
      </c>
      <c r="L181">
        <v>8.3000000000000007</v>
      </c>
      <c r="M181">
        <v>8.3000000000000007</v>
      </c>
      <c r="N181">
        <v>8.3000000000000007</v>
      </c>
      <c r="O181">
        <v>8.3000000000000007</v>
      </c>
      <c r="P181">
        <v>8.3000000000000007</v>
      </c>
      <c r="Q181">
        <v>0</v>
      </c>
      <c r="R181">
        <v>0</v>
      </c>
    </row>
    <row r="182" spans="1:18">
      <c r="A182" t="s">
        <v>242</v>
      </c>
      <c r="B182" t="s">
        <v>19</v>
      </c>
      <c r="C182">
        <v>3400</v>
      </c>
      <c r="D182" t="s">
        <v>61</v>
      </c>
      <c r="E182">
        <v>9.9139999999999997</v>
      </c>
      <c r="F182" t="s">
        <v>62</v>
      </c>
      <c r="G182">
        <v>6</v>
      </c>
      <c r="H182">
        <v>17.399999999999999</v>
      </c>
      <c r="I182">
        <v>9.61</v>
      </c>
      <c r="J182">
        <v>16.7</v>
      </c>
      <c r="K182">
        <v>9.4700000000000006</v>
      </c>
      <c r="L182">
        <v>12.61</v>
      </c>
      <c r="M182">
        <v>6.06</v>
      </c>
      <c r="N182">
        <v>11.121428571399999</v>
      </c>
      <c r="O182">
        <v>17.399999999999999</v>
      </c>
      <c r="P182">
        <v>6</v>
      </c>
      <c r="Q182">
        <v>11.4</v>
      </c>
      <c r="R182">
        <v>1.02504816956</v>
      </c>
    </row>
    <row r="183" spans="1:18">
      <c r="A183" t="s">
        <v>243</v>
      </c>
      <c r="B183" t="s">
        <v>36</v>
      </c>
      <c r="C183">
        <v>3400</v>
      </c>
      <c r="D183" t="s">
        <v>61</v>
      </c>
      <c r="E183">
        <v>8.4290000000000003</v>
      </c>
      <c r="F183" t="s">
        <v>118</v>
      </c>
      <c r="G183">
        <v>11</v>
      </c>
      <c r="H183">
        <v>9</v>
      </c>
      <c r="I183">
        <v>7.81</v>
      </c>
      <c r="J183">
        <v>10.3</v>
      </c>
      <c r="K183">
        <v>9.4</v>
      </c>
      <c r="L183">
        <v>7.48</v>
      </c>
      <c r="M183">
        <v>7.6109999999999998</v>
      </c>
      <c r="N183">
        <v>8.9429999999999996</v>
      </c>
      <c r="O183">
        <v>11</v>
      </c>
      <c r="P183">
        <v>7.48</v>
      </c>
      <c r="Q183">
        <v>3.52</v>
      </c>
      <c r="R183">
        <v>0.39360393603900001</v>
      </c>
    </row>
    <row r="184" spans="1:18">
      <c r="A184" t="s">
        <v>244</v>
      </c>
      <c r="B184" t="s">
        <v>36</v>
      </c>
      <c r="C184">
        <v>3400</v>
      </c>
      <c r="D184" t="s">
        <v>23</v>
      </c>
      <c r="E184">
        <v>1.6379999999999999</v>
      </c>
      <c r="F184" t="s">
        <v>24</v>
      </c>
      <c r="G184">
        <v>2.5</v>
      </c>
      <c r="H184">
        <v>1.7</v>
      </c>
      <c r="I184">
        <v>5.18</v>
      </c>
      <c r="J184">
        <v>1.6</v>
      </c>
      <c r="K184">
        <v>4.4800000000000004</v>
      </c>
      <c r="L184">
        <v>0.36</v>
      </c>
      <c r="M184">
        <v>4.9640000000000004</v>
      </c>
      <c r="N184">
        <v>2.96914285714</v>
      </c>
      <c r="O184">
        <v>5.18</v>
      </c>
      <c r="P184">
        <v>0.36</v>
      </c>
      <c r="Q184">
        <v>4.82</v>
      </c>
      <c r="R184">
        <v>1.62336412625</v>
      </c>
    </row>
    <row r="185" spans="1:18">
      <c r="A185" t="s">
        <v>245</v>
      </c>
      <c r="B185" t="s">
        <v>19</v>
      </c>
      <c r="C185">
        <v>3400</v>
      </c>
      <c r="D185" t="s">
        <v>93</v>
      </c>
      <c r="E185">
        <v>7.9509999999999996</v>
      </c>
      <c r="F185" t="s">
        <v>108</v>
      </c>
      <c r="G185">
        <v>6.5</v>
      </c>
      <c r="H185">
        <v>2.8</v>
      </c>
      <c r="I185">
        <v>5.86</v>
      </c>
      <c r="J185">
        <v>2.4</v>
      </c>
      <c r="K185">
        <v>6.04</v>
      </c>
      <c r="L185">
        <v>7.29</v>
      </c>
      <c r="M185">
        <v>4.2080000000000002</v>
      </c>
      <c r="N185">
        <v>5.0140000000000002</v>
      </c>
      <c r="O185">
        <v>7.29</v>
      </c>
      <c r="P185">
        <v>2.4</v>
      </c>
      <c r="Q185">
        <v>4.8899999999999997</v>
      </c>
      <c r="R185">
        <v>0.97526924611099997</v>
      </c>
    </row>
    <row r="186" spans="1:18">
      <c r="A186" t="s">
        <v>246</v>
      </c>
      <c r="B186" t="s">
        <v>36</v>
      </c>
      <c r="C186">
        <v>3400</v>
      </c>
      <c r="D186" t="s">
        <v>48</v>
      </c>
      <c r="E186">
        <v>8.1129999999999995</v>
      </c>
      <c r="F186" t="s">
        <v>124</v>
      </c>
      <c r="G186">
        <v>5.5</v>
      </c>
      <c r="H186">
        <v>6.6</v>
      </c>
      <c r="I186">
        <v>7.85</v>
      </c>
      <c r="J186">
        <v>6.8</v>
      </c>
      <c r="K186">
        <v>7.19</v>
      </c>
      <c r="L186">
        <v>5.74</v>
      </c>
      <c r="M186">
        <v>7.9649999999999999</v>
      </c>
      <c r="N186">
        <v>6.8064285714299997</v>
      </c>
      <c r="O186">
        <v>7.9649999999999999</v>
      </c>
      <c r="P186">
        <v>5.5</v>
      </c>
      <c r="Q186">
        <v>2.4649999999999999</v>
      </c>
      <c r="R186">
        <v>0.36215762409500002</v>
      </c>
    </row>
    <row r="187" spans="1:18">
      <c r="A187" t="s">
        <v>247</v>
      </c>
      <c r="B187" t="s">
        <v>236</v>
      </c>
      <c r="C187">
        <v>3300</v>
      </c>
      <c r="D187" t="s">
        <v>27</v>
      </c>
      <c r="E187">
        <v>8.7140000000000004</v>
      </c>
      <c r="F187" t="s">
        <v>28</v>
      </c>
      <c r="G187">
        <v>7.7</v>
      </c>
      <c r="H187">
        <v>7.7</v>
      </c>
      <c r="I187">
        <v>7.7</v>
      </c>
      <c r="J187">
        <v>7.7</v>
      </c>
      <c r="K187">
        <v>7.7</v>
      </c>
      <c r="L187">
        <v>7.7</v>
      </c>
      <c r="M187">
        <v>7.7</v>
      </c>
      <c r="N187">
        <v>7.7</v>
      </c>
      <c r="O187">
        <v>7.7</v>
      </c>
      <c r="P187">
        <v>7.7</v>
      </c>
      <c r="Q187">
        <v>0</v>
      </c>
      <c r="R187">
        <v>0</v>
      </c>
    </row>
    <row r="188" spans="1:18">
      <c r="A188" t="s">
        <v>248</v>
      </c>
      <c r="B188" t="s">
        <v>19</v>
      </c>
      <c r="C188">
        <v>3300</v>
      </c>
      <c r="D188" t="s">
        <v>93</v>
      </c>
      <c r="E188">
        <v>2.133</v>
      </c>
      <c r="F188" t="s">
        <v>108</v>
      </c>
      <c r="I188">
        <v>1.28</v>
      </c>
      <c r="L188">
        <v>1.3</v>
      </c>
      <c r="N188">
        <v>1.29</v>
      </c>
      <c r="O188">
        <v>1.3</v>
      </c>
      <c r="P188">
        <v>1.28</v>
      </c>
      <c r="Q188">
        <v>0.02</v>
      </c>
      <c r="R188">
        <v>1.5503875969E-2</v>
      </c>
    </row>
    <row r="189" spans="1:18">
      <c r="A189" t="s">
        <v>249</v>
      </c>
      <c r="B189" t="s">
        <v>36</v>
      </c>
      <c r="C189">
        <v>3300</v>
      </c>
      <c r="D189" t="s">
        <v>27</v>
      </c>
      <c r="E189">
        <v>6.0140000000000002</v>
      </c>
      <c r="F189" t="s">
        <v>102</v>
      </c>
      <c r="G189">
        <v>3.5</v>
      </c>
      <c r="H189">
        <v>5.2</v>
      </c>
      <c r="I189">
        <v>7.67</v>
      </c>
      <c r="J189">
        <v>5.7</v>
      </c>
      <c r="K189">
        <v>5.4</v>
      </c>
      <c r="L189">
        <v>3.69</v>
      </c>
      <c r="M189">
        <v>6.5049999999999999</v>
      </c>
      <c r="N189">
        <v>5.3807142857099999</v>
      </c>
      <c r="O189">
        <v>7.67</v>
      </c>
      <c r="P189">
        <v>3.5</v>
      </c>
      <c r="Q189">
        <v>4.17</v>
      </c>
      <c r="R189">
        <v>0.77499004380699998</v>
      </c>
    </row>
    <row r="190" spans="1:18">
      <c r="A190" t="s">
        <v>250</v>
      </c>
      <c r="B190" t="s">
        <v>34</v>
      </c>
      <c r="C190">
        <v>3300</v>
      </c>
      <c r="D190" t="s">
        <v>93</v>
      </c>
      <c r="E190">
        <v>7.2430000000000003</v>
      </c>
      <c r="F190" t="s">
        <v>94</v>
      </c>
      <c r="G190">
        <v>8</v>
      </c>
      <c r="H190">
        <v>10.199999999999999</v>
      </c>
      <c r="I190">
        <v>5.84</v>
      </c>
      <c r="J190">
        <v>10.1</v>
      </c>
      <c r="K190">
        <v>9.67</v>
      </c>
      <c r="L190">
        <v>9.76</v>
      </c>
      <c r="M190">
        <v>8.8770000000000007</v>
      </c>
      <c r="N190">
        <v>8.9209999999999994</v>
      </c>
      <c r="O190">
        <v>10.199999999999999</v>
      </c>
      <c r="P190">
        <v>5.84</v>
      </c>
      <c r="Q190">
        <v>4.3600000000000003</v>
      </c>
      <c r="R190">
        <v>0.48873444681099998</v>
      </c>
    </row>
    <row r="191" spans="1:18">
      <c r="A191" t="s">
        <v>251</v>
      </c>
      <c r="B191" t="s">
        <v>34</v>
      </c>
      <c r="C191">
        <v>3300</v>
      </c>
      <c r="D191" t="s">
        <v>42</v>
      </c>
      <c r="E191">
        <v>12.343</v>
      </c>
      <c r="F191" t="s">
        <v>43</v>
      </c>
      <c r="H191">
        <v>14.6</v>
      </c>
      <c r="I191">
        <v>4.1900000000000004</v>
      </c>
      <c r="J191">
        <v>14.3</v>
      </c>
      <c r="N191">
        <v>11.03</v>
      </c>
      <c r="O191">
        <v>14.6</v>
      </c>
      <c r="P191">
        <v>4.1900000000000004</v>
      </c>
      <c r="Q191">
        <v>10.41</v>
      </c>
      <c r="R191">
        <v>0.943789664551</v>
      </c>
    </row>
    <row r="192" spans="1:18">
      <c r="A192" t="s">
        <v>252</v>
      </c>
      <c r="B192" t="s">
        <v>36</v>
      </c>
      <c r="C192">
        <v>3300</v>
      </c>
      <c r="D192" t="s">
        <v>27</v>
      </c>
      <c r="E192">
        <v>9.3330000000000002</v>
      </c>
      <c r="F192" t="s">
        <v>102</v>
      </c>
      <c r="G192">
        <v>7.5</v>
      </c>
      <c r="H192">
        <v>3.1</v>
      </c>
      <c r="I192">
        <v>7.64</v>
      </c>
      <c r="J192">
        <v>4</v>
      </c>
      <c r="K192">
        <v>9.85</v>
      </c>
      <c r="L192">
        <v>6.22</v>
      </c>
      <c r="M192">
        <v>7.9029999999999996</v>
      </c>
      <c r="N192">
        <v>6.6018571428600001</v>
      </c>
      <c r="O192">
        <v>9.85</v>
      </c>
      <c r="P192">
        <v>3.1</v>
      </c>
      <c r="Q192">
        <v>6.75</v>
      </c>
      <c r="R192">
        <v>1.02243957328</v>
      </c>
    </row>
    <row r="193" spans="1:18">
      <c r="A193" t="s">
        <v>253</v>
      </c>
      <c r="B193" t="s">
        <v>36</v>
      </c>
      <c r="C193">
        <v>3300</v>
      </c>
      <c r="D193" t="s">
        <v>57</v>
      </c>
      <c r="E193">
        <v>3.2</v>
      </c>
      <c r="F193" t="s">
        <v>72</v>
      </c>
      <c r="G193">
        <v>2</v>
      </c>
      <c r="H193">
        <v>4.0999999999999996</v>
      </c>
      <c r="I193">
        <v>2.7</v>
      </c>
      <c r="J193">
        <v>4.4000000000000004</v>
      </c>
      <c r="K193">
        <v>3.32</v>
      </c>
      <c r="L193">
        <v>2.74</v>
      </c>
      <c r="M193">
        <v>5.218</v>
      </c>
      <c r="N193">
        <v>3.4968571428600002</v>
      </c>
      <c r="O193">
        <v>5.218</v>
      </c>
      <c r="P193">
        <v>2</v>
      </c>
      <c r="Q193">
        <v>3.218</v>
      </c>
      <c r="R193">
        <v>0.92025492278800003</v>
      </c>
    </row>
    <row r="194" spans="1:18">
      <c r="A194" t="s">
        <v>254</v>
      </c>
      <c r="B194" t="s">
        <v>19</v>
      </c>
      <c r="C194">
        <v>3300</v>
      </c>
      <c r="D194" t="s">
        <v>54</v>
      </c>
      <c r="E194">
        <v>7</v>
      </c>
      <c r="F194" t="s">
        <v>55</v>
      </c>
      <c r="H194">
        <v>7.4</v>
      </c>
      <c r="I194">
        <v>6.25</v>
      </c>
      <c r="J194">
        <v>6.7</v>
      </c>
      <c r="L194">
        <v>3.43</v>
      </c>
      <c r="N194">
        <v>5.9450000000000003</v>
      </c>
      <c r="O194">
        <v>7.4</v>
      </c>
      <c r="P194">
        <v>3.43</v>
      </c>
      <c r="Q194">
        <v>3.97</v>
      </c>
      <c r="R194">
        <v>0.66778805719099998</v>
      </c>
    </row>
    <row r="195" spans="1:18">
      <c r="A195" t="s">
        <v>255</v>
      </c>
      <c r="B195" t="s">
        <v>19</v>
      </c>
      <c r="C195">
        <v>3300</v>
      </c>
      <c r="D195" t="s">
        <v>54</v>
      </c>
      <c r="E195">
        <v>1.4139999999999999</v>
      </c>
      <c r="F195" t="s">
        <v>55</v>
      </c>
      <c r="H195">
        <v>1.8</v>
      </c>
      <c r="I195">
        <v>4.78</v>
      </c>
      <c r="J195">
        <v>1.9</v>
      </c>
      <c r="L195">
        <v>0.2</v>
      </c>
      <c r="N195">
        <v>2.17</v>
      </c>
      <c r="O195">
        <v>4.78</v>
      </c>
      <c r="P195">
        <v>0.2</v>
      </c>
      <c r="Q195">
        <v>4.58</v>
      </c>
      <c r="R195">
        <v>2.1105990783399999</v>
      </c>
    </row>
    <row r="196" spans="1:18">
      <c r="A196" t="s">
        <v>256</v>
      </c>
      <c r="B196" t="s">
        <v>236</v>
      </c>
      <c r="C196">
        <v>3200</v>
      </c>
      <c r="D196" t="s">
        <v>48</v>
      </c>
      <c r="E196">
        <v>7.8570000000000002</v>
      </c>
      <c r="F196" t="s">
        <v>49</v>
      </c>
      <c r="G196">
        <v>7.5</v>
      </c>
      <c r="H196">
        <v>7.5</v>
      </c>
      <c r="I196">
        <v>7.5</v>
      </c>
      <c r="J196">
        <v>7.5</v>
      </c>
      <c r="K196">
        <v>7.5</v>
      </c>
      <c r="L196">
        <v>7.5</v>
      </c>
      <c r="M196">
        <v>7.5</v>
      </c>
      <c r="N196">
        <v>7.5</v>
      </c>
      <c r="O196">
        <v>7.5</v>
      </c>
      <c r="P196">
        <v>7.5</v>
      </c>
      <c r="Q196">
        <v>0</v>
      </c>
      <c r="R196">
        <v>0</v>
      </c>
    </row>
    <row r="197" spans="1:18">
      <c r="A197" t="s">
        <v>257</v>
      </c>
      <c r="B197" t="s">
        <v>236</v>
      </c>
      <c r="C197">
        <v>3200</v>
      </c>
      <c r="D197" t="s">
        <v>54</v>
      </c>
      <c r="E197">
        <v>9.2859999999999996</v>
      </c>
      <c r="F197" t="s">
        <v>55</v>
      </c>
      <c r="G197">
        <v>9.9</v>
      </c>
      <c r="H197">
        <v>9.9</v>
      </c>
      <c r="I197">
        <v>9.9</v>
      </c>
      <c r="J197">
        <v>9.9</v>
      </c>
      <c r="K197">
        <v>9.9</v>
      </c>
      <c r="L197">
        <v>9.9</v>
      </c>
      <c r="M197">
        <v>9.9</v>
      </c>
      <c r="N197">
        <v>9.9</v>
      </c>
      <c r="O197">
        <v>9.9</v>
      </c>
      <c r="P197">
        <v>9.9</v>
      </c>
      <c r="Q197">
        <v>0</v>
      </c>
      <c r="R197">
        <v>0</v>
      </c>
    </row>
    <row r="198" spans="1:18">
      <c r="A198" t="s">
        <v>258</v>
      </c>
      <c r="B198" t="s">
        <v>236</v>
      </c>
      <c r="C198">
        <v>3200</v>
      </c>
      <c r="D198" t="s">
        <v>54</v>
      </c>
      <c r="E198">
        <v>10</v>
      </c>
      <c r="F198" t="s">
        <v>69</v>
      </c>
      <c r="G198">
        <v>4.5999999999999996</v>
      </c>
      <c r="H198">
        <v>4.5999999999999996</v>
      </c>
      <c r="I198">
        <v>4.5999999999999996</v>
      </c>
      <c r="J198">
        <v>4.5999999999999996</v>
      </c>
      <c r="K198">
        <v>4.5999999999999996</v>
      </c>
      <c r="L198">
        <v>4.5999999999999996</v>
      </c>
      <c r="M198">
        <v>4.5999999999999996</v>
      </c>
      <c r="N198">
        <v>4.5999999999999996</v>
      </c>
      <c r="O198">
        <v>4.5999999999999996</v>
      </c>
      <c r="P198">
        <v>4.5999999999999996</v>
      </c>
      <c r="Q198">
        <v>0</v>
      </c>
      <c r="R198">
        <v>0</v>
      </c>
    </row>
    <row r="199" spans="1:18">
      <c r="A199" t="s">
        <v>259</v>
      </c>
      <c r="B199" t="s">
        <v>19</v>
      </c>
      <c r="C199">
        <v>3200</v>
      </c>
      <c r="D199" t="s">
        <v>27</v>
      </c>
      <c r="E199">
        <v>6.6</v>
      </c>
      <c r="F199" t="s">
        <v>28</v>
      </c>
      <c r="G199">
        <v>9</v>
      </c>
      <c r="H199">
        <v>17.399999999999999</v>
      </c>
      <c r="I199">
        <v>12.18</v>
      </c>
      <c r="J199">
        <v>16.8</v>
      </c>
      <c r="K199">
        <v>12.47</v>
      </c>
      <c r="L199">
        <v>11.95</v>
      </c>
      <c r="M199">
        <v>11.669</v>
      </c>
      <c r="N199">
        <v>13.067</v>
      </c>
      <c r="O199">
        <v>17.399999999999999</v>
      </c>
      <c r="P199">
        <v>9</v>
      </c>
      <c r="Q199">
        <v>8.4</v>
      </c>
      <c r="R199">
        <v>0.64284074385900003</v>
      </c>
    </row>
    <row r="200" spans="1:18">
      <c r="A200" t="s">
        <v>260</v>
      </c>
      <c r="B200" t="s">
        <v>36</v>
      </c>
      <c r="C200">
        <v>3200</v>
      </c>
      <c r="D200" t="s">
        <v>45</v>
      </c>
      <c r="E200">
        <v>1.94</v>
      </c>
      <c r="F200" t="s">
        <v>90</v>
      </c>
      <c r="H200">
        <v>3.4</v>
      </c>
      <c r="I200">
        <v>2.73</v>
      </c>
      <c r="J200">
        <v>3.6</v>
      </c>
      <c r="K200">
        <v>2.38</v>
      </c>
      <c r="L200">
        <v>2.11</v>
      </c>
      <c r="N200">
        <v>2.8439999999999999</v>
      </c>
      <c r="O200">
        <v>3.6</v>
      </c>
      <c r="P200">
        <v>2.11</v>
      </c>
      <c r="Q200">
        <v>1.49</v>
      </c>
      <c r="R200">
        <v>0.52390998593500004</v>
      </c>
    </row>
    <row r="201" spans="1:18">
      <c r="A201" t="s">
        <v>261</v>
      </c>
      <c r="B201" t="s">
        <v>19</v>
      </c>
      <c r="C201">
        <v>3200</v>
      </c>
      <c r="D201" t="s">
        <v>42</v>
      </c>
      <c r="E201">
        <v>10.717000000000001</v>
      </c>
      <c r="F201" t="s">
        <v>43</v>
      </c>
      <c r="G201">
        <v>19.5</v>
      </c>
      <c r="H201">
        <v>12.2</v>
      </c>
      <c r="I201">
        <v>10.37</v>
      </c>
      <c r="J201">
        <v>12.1</v>
      </c>
      <c r="K201">
        <v>13.56</v>
      </c>
      <c r="L201">
        <v>11.8</v>
      </c>
      <c r="M201">
        <v>15.146000000000001</v>
      </c>
      <c r="N201">
        <v>13.525142857100001</v>
      </c>
      <c r="O201">
        <v>19.5</v>
      </c>
      <c r="P201">
        <v>10.37</v>
      </c>
      <c r="Q201">
        <v>9.1300000000000008</v>
      </c>
      <c r="R201">
        <v>0.67503908065399998</v>
      </c>
    </row>
    <row r="202" spans="1:18">
      <c r="A202" t="s">
        <v>262</v>
      </c>
      <c r="B202" t="s">
        <v>36</v>
      </c>
      <c r="C202">
        <v>3200</v>
      </c>
      <c r="D202" t="s">
        <v>45</v>
      </c>
      <c r="E202">
        <v>0</v>
      </c>
      <c r="F202" t="s">
        <v>46</v>
      </c>
      <c r="H202">
        <v>3.9</v>
      </c>
      <c r="I202">
        <v>3.7</v>
      </c>
      <c r="J202">
        <v>4.5</v>
      </c>
      <c r="M202">
        <v>5.2948000000000004</v>
      </c>
      <c r="N202">
        <v>4.3487</v>
      </c>
      <c r="O202">
        <v>5.2948000000000004</v>
      </c>
      <c r="P202">
        <v>3.7</v>
      </c>
      <c r="Q202">
        <v>1.5948</v>
      </c>
      <c r="R202">
        <v>0.36673028721200002</v>
      </c>
    </row>
    <row r="203" spans="1:18">
      <c r="A203" t="s">
        <v>263</v>
      </c>
      <c r="B203" t="s">
        <v>36</v>
      </c>
      <c r="C203">
        <v>3200</v>
      </c>
      <c r="D203" t="s">
        <v>31</v>
      </c>
      <c r="E203">
        <v>5.5</v>
      </c>
      <c r="F203" t="s">
        <v>80</v>
      </c>
      <c r="G203">
        <v>3.5</v>
      </c>
      <c r="I203">
        <v>5.25</v>
      </c>
      <c r="K203">
        <v>3.81</v>
      </c>
      <c r="L203">
        <v>1.61</v>
      </c>
      <c r="M203">
        <v>3.0049999999999999</v>
      </c>
      <c r="N203">
        <v>3.4350000000000001</v>
      </c>
      <c r="O203">
        <v>5.25</v>
      </c>
      <c r="P203">
        <v>1.61</v>
      </c>
      <c r="Q203">
        <v>3.64</v>
      </c>
      <c r="R203">
        <v>1.0596797671</v>
      </c>
    </row>
    <row r="204" spans="1:18">
      <c r="A204" t="s">
        <v>264</v>
      </c>
      <c r="B204" t="s">
        <v>19</v>
      </c>
      <c r="C204">
        <v>3200</v>
      </c>
      <c r="D204" t="s">
        <v>48</v>
      </c>
      <c r="E204">
        <v>6.6289999999999996</v>
      </c>
      <c r="F204" t="s">
        <v>49</v>
      </c>
      <c r="G204">
        <v>6</v>
      </c>
      <c r="H204">
        <v>9.1</v>
      </c>
      <c r="I204">
        <v>6.67</v>
      </c>
      <c r="J204">
        <v>8.6999999999999993</v>
      </c>
      <c r="K204">
        <v>7.03</v>
      </c>
      <c r="L204">
        <v>6.03</v>
      </c>
      <c r="M204">
        <v>7.1890000000000001</v>
      </c>
      <c r="N204">
        <v>7.2455714285699999</v>
      </c>
      <c r="O204">
        <v>9.1</v>
      </c>
      <c r="P204">
        <v>6</v>
      </c>
      <c r="Q204">
        <v>3.1</v>
      </c>
      <c r="R204">
        <v>0.427847552199</v>
      </c>
    </row>
    <row r="205" spans="1:18">
      <c r="A205" t="s">
        <v>265</v>
      </c>
      <c r="B205" t="s">
        <v>34</v>
      </c>
      <c r="C205">
        <v>3200</v>
      </c>
      <c r="D205" t="s">
        <v>38</v>
      </c>
      <c r="E205">
        <v>7.2859999999999996</v>
      </c>
      <c r="F205" t="s">
        <v>86</v>
      </c>
      <c r="G205">
        <v>13.5</v>
      </c>
      <c r="H205">
        <v>10.6</v>
      </c>
      <c r="I205">
        <v>6.9</v>
      </c>
      <c r="J205">
        <v>10.3</v>
      </c>
      <c r="K205">
        <v>10.72</v>
      </c>
      <c r="L205">
        <v>10.15</v>
      </c>
      <c r="M205">
        <v>9.1259999999999994</v>
      </c>
      <c r="N205">
        <v>10.185142857100001</v>
      </c>
      <c r="O205">
        <v>13.5</v>
      </c>
      <c r="P205">
        <v>6.9</v>
      </c>
      <c r="Q205">
        <v>6.6</v>
      </c>
      <c r="R205">
        <v>0.64800269299799995</v>
      </c>
    </row>
    <row r="206" spans="1:18">
      <c r="A206" t="s">
        <v>266</v>
      </c>
      <c r="B206" t="s">
        <v>19</v>
      </c>
      <c r="C206">
        <v>3200</v>
      </c>
      <c r="D206" t="s">
        <v>38</v>
      </c>
      <c r="E206">
        <v>5.5170000000000003</v>
      </c>
      <c r="F206" t="s">
        <v>86</v>
      </c>
      <c r="G206">
        <v>2</v>
      </c>
      <c r="H206">
        <v>6.6</v>
      </c>
      <c r="I206">
        <v>4.1900000000000004</v>
      </c>
      <c r="J206">
        <v>6.3</v>
      </c>
      <c r="K206">
        <v>1.74</v>
      </c>
      <c r="L206">
        <v>2.76</v>
      </c>
      <c r="M206">
        <v>4.6479999999999997</v>
      </c>
      <c r="N206">
        <v>4.0339999999999998</v>
      </c>
      <c r="O206">
        <v>6.6</v>
      </c>
      <c r="P206">
        <v>1.74</v>
      </c>
      <c r="Q206">
        <v>4.8600000000000003</v>
      </c>
      <c r="R206">
        <v>1.2047595438800001</v>
      </c>
    </row>
    <row r="207" spans="1:18">
      <c r="A207" t="s">
        <v>267</v>
      </c>
      <c r="B207" t="s">
        <v>36</v>
      </c>
      <c r="C207">
        <v>3200</v>
      </c>
      <c r="D207" t="s">
        <v>61</v>
      </c>
      <c r="E207">
        <v>6.0289999999999999</v>
      </c>
      <c r="F207" t="s">
        <v>118</v>
      </c>
      <c r="H207">
        <v>1.8</v>
      </c>
      <c r="I207">
        <v>5.67</v>
      </c>
      <c r="J207">
        <v>2.5</v>
      </c>
      <c r="K207">
        <v>1.97</v>
      </c>
      <c r="L207">
        <v>1.01</v>
      </c>
      <c r="M207">
        <v>2.4</v>
      </c>
      <c r="N207">
        <v>2.5583333333299998</v>
      </c>
      <c r="O207">
        <v>5.67</v>
      </c>
      <c r="P207">
        <v>1.01</v>
      </c>
      <c r="Q207">
        <v>4.66</v>
      </c>
      <c r="R207">
        <v>1.8214983713399999</v>
      </c>
    </row>
    <row r="208" spans="1:18">
      <c r="A208" t="s">
        <v>268</v>
      </c>
      <c r="B208" t="s">
        <v>36</v>
      </c>
      <c r="C208">
        <v>3200</v>
      </c>
      <c r="D208" t="s">
        <v>27</v>
      </c>
      <c r="E208">
        <v>9.5169999999999995</v>
      </c>
      <c r="F208" t="s">
        <v>102</v>
      </c>
      <c r="G208">
        <v>6</v>
      </c>
      <c r="H208">
        <v>11.1</v>
      </c>
      <c r="I208">
        <v>6.95</v>
      </c>
      <c r="J208">
        <v>13.2</v>
      </c>
      <c r="K208">
        <v>7.27</v>
      </c>
      <c r="L208">
        <v>5.71</v>
      </c>
      <c r="M208">
        <v>7.1913999999999998</v>
      </c>
      <c r="N208">
        <v>8.2030571428600005</v>
      </c>
      <c r="O208">
        <v>13.2</v>
      </c>
      <c r="P208">
        <v>5.71</v>
      </c>
      <c r="Q208">
        <v>7.49</v>
      </c>
      <c r="R208">
        <v>0.913074219716</v>
      </c>
    </row>
    <row r="209" spans="1:18">
      <c r="A209" t="s">
        <v>269</v>
      </c>
      <c r="B209" t="s">
        <v>236</v>
      </c>
      <c r="C209">
        <v>3100</v>
      </c>
      <c r="D209" t="s">
        <v>57</v>
      </c>
      <c r="E209">
        <v>8.4290000000000003</v>
      </c>
      <c r="F209" t="s">
        <v>58</v>
      </c>
      <c r="G209">
        <v>7.8</v>
      </c>
      <c r="H209">
        <v>7.8</v>
      </c>
      <c r="I209">
        <v>7.8</v>
      </c>
      <c r="J209">
        <v>7.8</v>
      </c>
      <c r="K209">
        <v>7.8</v>
      </c>
      <c r="L209">
        <v>7.8</v>
      </c>
      <c r="M209">
        <v>7.8</v>
      </c>
      <c r="N209">
        <v>7.8</v>
      </c>
      <c r="O209">
        <v>7.8</v>
      </c>
      <c r="P209">
        <v>7.8</v>
      </c>
      <c r="Q209">
        <v>0</v>
      </c>
      <c r="R209">
        <v>0</v>
      </c>
    </row>
    <row r="210" spans="1:18">
      <c r="A210" t="s">
        <v>270</v>
      </c>
      <c r="B210" t="s">
        <v>236</v>
      </c>
      <c r="C210">
        <v>3100</v>
      </c>
      <c r="D210" t="s">
        <v>45</v>
      </c>
      <c r="E210">
        <v>7</v>
      </c>
      <c r="F210" t="s">
        <v>46</v>
      </c>
      <c r="G210">
        <v>10.3</v>
      </c>
      <c r="H210">
        <v>10.3</v>
      </c>
      <c r="I210">
        <v>10.3</v>
      </c>
      <c r="J210">
        <v>10.3</v>
      </c>
      <c r="K210">
        <v>10.3</v>
      </c>
      <c r="L210">
        <v>10.3</v>
      </c>
      <c r="M210">
        <v>10.3</v>
      </c>
      <c r="N210">
        <v>10.3</v>
      </c>
      <c r="O210">
        <v>10.3</v>
      </c>
      <c r="P210">
        <v>10.3</v>
      </c>
      <c r="Q210">
        <v>0</v>
      </c>
      <c r="R210">
        <v>0</v>
      </c>
    </row>
    <row r="211" spans="1:18">
      <c r="A211" t="s">
        <v>271</v>
      </c>
      <c r="B211" t="s">
        <v>36</v>
      </c>
      <c r="C211">
        <v>3100</v>
      </c>
      <c r="D211" t="s">
        <v>61</v>
      </c>
      <c r="E211">
        <v>8.9139999999999997</v>
      </c>
      <c r="F211" t="s">
        <v>62</v>
      </c>
      <c r="G211">
        <v>7.5</v>
      </c>
      <c r="H211">
        <v>15.5</v>
      </c>
      <c r="I211">
        <v>12.62</v>
      </c>
      <c r="J211">
        <v>15.1</v>
      </c>
      <c r="K211">
        <v>11.53</v>
      </c>
      <c r="L211">
        <v>6.61</v>
      </c>
      <c r="M211">
        <v>5.2713999999999999</v>
      </c>
      <c r="N211">
        <v>10.590199999999999</v>
      </c>
      <c r="O211">
        <v>15.5</v>
      </c>
      <c r="P211">
        <v>5.2713999999999999</v>
      </c>
      <c r="Q211">
        <v>10.2286</v>
      </c>
      <c r="R211">
        <v>0.96585522464200002</v>
      </c>
    </row>
    <row r="212" spans="1:18">
      <c r="A212" t="s">
        <v>272</v>
      </c>
      <c r="B212" t="s">
        <v>19</v>
      </c>
      <c r="C212">
        <v>3100</v>
      </c>
      <c r="D212" t="s">
        <v>61</v>
      </c>
      <c r="E212">
        <v>4.2</v>
      </c>
      <c r="F212" t="s">
        <v>118</v>
      </c>
      <c r="G212">
        <v>4.5</v>
      </c>
      <c r="H212">
        <v>5.8</v>
      </c>
      <c r="I212">
        <v>7.59</v>
      </c>
      <c r="J212">
        <v>4.9000000000000004</v>
      </c>
      <c r="K212">
        <v>7.73</v>
      </c>
      <c r="L212">
        <v>7.48</v>
      </c>
      <c r="M212">
        <v>6.5579999999999998</v>
      </c>
      <c r="N212">
        <v>6.3654285714299998</v>
      </c>
      <c r="O212">
        <v>7.73</v>
      </c>
      <c r="P212">
        <v>4.5</v>
      </c>
      <c r="Q212">
        <v>3.23</v>
      </c>
      <c r="R212">
        <v>0.50742852013100004</v>
      </c>
    </row>
    <row r="213" spans="1:18">
      <c r="A213" t="s">
        <v>273</v>
      </c>
      <c r="B213" t="s">
        <v>236</v>
      </c>
      <c r="C213">
        <v>3000</v>
      </c>
      <c r="D213" t="s">
        <v>51</v>
      </c>
      <c r="E213">
        <v>16</v>
      </c>
      <c r="F213" t="s">
        <v>52</v>
      </c>
      <c r="G213">
        <v>11.3</v>
      </c>
      <c r="H213">
        <v>11.3</v>
      </c>
      <c r="I213">
        <v>11.3</v>
      </c>
      <c r="J213">
        <v>11.3</v>
      </c>
      <c r="K213">
        <v>11.3</v>
      </c>
      <c r="L213">
        <v>11.3</v>
      </c>
      <c r="M213">
        <v>11.3</v>
      </c>
      <c r="N213">
        <v>11.3</v>
      </c>
      <c r="O213">
        <v>11.3</v>
      </c>
      <c r="P213">
        <v>11.3</v>
      </c>
      <c r="Q213">
        <v>0</v>
      </c>
      <c r="R213">
        <v>0</v>
      </c>
    </row>
    <row r="214" spans="1:18">
      <c r="A214" t="s">
        <v>274</v>
      </c>
      <c r="B214" t="s">
        <v>19</v>
      </c>
      <c r="C214">
        <v>3000</v>
      </c>
      <c r="D214" t="s">
        <v>93</v>
      </c>
      <c r="E214">
        <v>2.9140000000000001</v>
      </c>
      <c r="F214" t="s">
        <v>94</v>
      </c>
      <c r="G214">
        <v>2.5</v>
      </c>
      <c r="H214">
        <v>6.6</v>
      </c>
      <c r="I214">
        <v>2.7</v>
      </c>
      <c r="J214">
        <v>7.3</v>
      </c>
      <c r="K214">
        <v>2.77</v>
      </c>
      <c r="L214">
        <v>4.07</v>
      </c>
      <c r="M214">
        <v>2.5710000000000002</v>
      </c>
      <c r="N214">
        <v>4.0730000000000004</v>
      </c>
      <c r="O214">
        <v>7.3</v>
      </c>
      <c r="P214">
        <v>2.5</v>
      </c>
      <c r="Q214">
        <v>4.8</v>
      </c>
      <c r="R214">
        <v>1.17849251166</v>
      </c>
    </row>
    <row r="215" spans="1:18">
      <c r="A215" t="s">
        <v>275</v>
      </c>
      <c r="B215" t="s">
        <v>36</v>
      </c>
      <c r="C215">
        <v>3000</v>
      </c>
      <c r="D215" t="s">
        <v>20</v>
      </c>
      <c r="E215">
        <v>1.74</v>
      </c>
      <c r="F215" t="s">
        <v>150</v>
      </c>
    </row>
    <row r="216" spans="1:18">
      <c r="A216" t="s">
        <v>276</v>
      </c>
      <c r="B216" t="s">
        <v>19</v>
      </c>
      <c r="C216">
        <v>3000</v>
      </c>
      <c r="D216" t="s">
        <v>38</v>
      </c>
      <c r="E216">
        <v>5.0709999999999997</v>
      </c>
      <c r="F216" t="s">
        <v>86</v>
      </c>
      <c r="G216">
        <v>2.5</v>
      </c>
      <c r="H216">
        <v>3</v>
      </c>
      <c r="I216">
        <v>5.09</v>
      </c>
      <c r="J216">
        <v>2.5</v>
      </c>
      <c r="K216">
        <v>1.45</v>
      </c>
      <c r="L216">
        <v>0.35</v>
      </c>
      <c r="M216">
        <v>2.7850000000000001</v>
      </c>
      <c r="N216">
        <v>2.5249999999999999</v>
      </c>
      <c r="O216">
        <v>5.09</v>
      </c>
      <c r="P216">
        <v>0.35</v>
      </c>
      <c r="Q216">
        <v>4.74</v>
      </c>
      <c r="R216">
        <v>1.8772277227700001</v>
      </c>
    </row>
    <row r="217" spans="1:18">
      <c r="A217" t="s">
        <v>277</v>
      </c>
      <c r="B217" t="s">
        <v>19</v>
      </c>
      <c r="C217">
        <v>3000</v>
      </c>
      <c r="D217" t="s">
        <v>51</v>
      </c>
      <c r="E217">
        <v>1.5860000000000001</v>
      </c>
      <c r="F217" t="s">
        <v>52</v>
      </c>
      <c r="G217">
        <v>4.5</v>
      </c>
      <c r="H217">
        <v>5.8</v>
      </c>
      <c r="I217">
        <v>3.13</v>
      </c>
      <c r="J217">
        <v>4.9000000000000004</v>
      </c>
      <c r="K217">
        <v>2.29</v>
      </c>
      <c r="L217">
        <v>1.94</v>
      </c>
      <c r="M217">
        <v>3.3919999999999999</v>
      </c>
      <c r="N217">
        <v>3.7074285714299999</v>
      </c>
      <c r="O217">
        <v>5.8</v>
      </c>
      <c r="P217">
        <v>1.94</v>
      </c>
      <c r="Q217">
        <v>3.86</v>
      </c>
      <c r="R217">
        <v>1.04115289766</v>
      </c>
    </row>
    <row r="218" spans="1:18">
      <c r="A218" t="s">
        <v>278</v>
      </c>
      <c r="B218" t="s">
        <v>34</v>
      </c>
      <c r="C218">
        <v>3000</v>
      </c>
      <c r="D218" t="s">
        <v>20</v>
      </c>
      <c r="E218">
        <v>11.129</v>
      </c>
      <c r="F218" t="s">
        <v>21</v>
      </c>
      <c r="G218">
        <v>8</v>
      </c>
      <c r="H218">
        <v>15.4</v>
      </c>
      <c r="I218">
        <v>8</v>
      </c>
      <c r="J218">
        <v>14.7</v>
      </c>
      <c r="K218">
        <v>10.050000000000001</v>
      </c>
      <c r="L218">
        <v>12</v>
      </c>
      <c r="M218">
        <v>9.1319999999999997</v>
      </c>
      <c r="N218">
        <v>11.040285714299999</v>
      </c>
      <c r="O218">
        <v>15.4</v>
      </c>
      <c r="P218">
        <v>8</v>
      </c>
      <c r="Q218">
        <v>7.4</v>
      </c>
      <c r="R218">
        <v>0.67027250847499997</v>
      </c>
    </row>
    <row r="219" spans="1:18">
      <c r="A219" t="s">
        <v>279</v>
      </c>
      <c r="B219" t="s">
        <v>19</v>
      </c>
      <c r="C219">
        <v>3000</v>
      </c>
      <c r="D219" t="s">
        <v>48</v>
      </c>
      <c r="E219">
        <v>0</v>
      </c>
      <c r="F219" t="s">
        <v>124</v>
      </c>
      <c r="G219">
        <v>4</v>
      </c>
      <c r="H219">
        <v>1.4</v>
      </c>
      <c r="J219">
        <v>1.7</v>
      </c>
      <c r="K219">
        <v>5.47</v>
      </c>
      <c r="L219">
        <v>1.0900000000000001</v>
      </c>
      <c r="M219">
        <v>1.9390000000000001</v>
      </c>
      <c r="N219">
        <v>2.5998333333299999</v>
      </c>
      <c r="O219">
        <v>5.47</v>
      </c>
      <c r="P219">
        <v>1.0900000000000001</v>
      </c>
      <c r="Q219">
        <v>4.38</v>
      </c>
      <c r="R219">
        <v>1.6847233797000001</v>
      </c>
    </row>
    <row r="220" spans="1:18">
      <c r="A220" t="s">
        <v>280</v>
      </c>
      <c r="B220" t="s">
        <v>36</v>
      </c>
      <c r="C220">
        <v>3000</v>
      </c>
      <c r="D220" t="s">
        <v>38</v>
      </c>
      <c r="E220">
        <v>0.2</v>
      </c>
      <c r="F220" t="s">
        <v>39</v>
      </c>
      <c r="I220">
        <v>1.62</v>
      </c>
      <c r="L220">
        <v>0.01</v>
      </c>
      <c r="N220">
        <v>0.81499999999999995</v>
      </c>
      <c r="O220">
        <v>1.62</v>
      </c>
      <c r="P220">
        <v>0.01</v>
      </c>
      <c r="Q220">
        <v>1.61</v>
      </c>
      <c r="R220">
        <v>1.9754601226999999</v>
      </c>
    </row>
    <row r="221" spans="1:18">
      <c r="A221" t="s">
        <v>281</v>
      </c>
      <c r="B221" t="s">
        <v>19</v>
      </c>
      <c r="C221">
        <v>3000</v>
      </c>
      <c r="D221" t="s">
        <v>61</v>
      </c>
      <c r="E221">
        <v>4.5</v>
      </c>
      <c r="F221" t="s">
        <v>118</v>
      </c>
      <c r="G221">
        <v>8</v>
      </c>
      <c r="H221">
        <v>10</v>
      </c>
      <c r="I221">
        <v>6.2</v>
      </c>
      <c r="J221">
        <v>9</v>
      </c>
      <c r="K221">
        <v>9.51</v>
      </c>
      <c r="L221">
        <v>12.17</v>
      </c>
      <c r="M221">
        <v>2.6</v>
      </c>
      <c r="N221">
        <v>8.2114285714299999</v>
      </c>
      <c r="O221">
        <v>12.17</v>
      </c>
      <c r="P221">
        <v>2.6</v>
      </c>
      <c r="Q221">
        <v>9.57</v>
      </c>
      <c r="R221">
        <v>1.1654488517699999</v>
      </c>
    </row>
    <row r="222" spans="1:18">
      <c r="A222" t="s">
        <v>282</v>
      </c>
      <c r="B222" t="s">
        <v>19</v>
      </c>
      <c r="C222">
        <v>3000</v>
      </c>
      <c r="D222" t="s">
        <v>20</v>
      </c>
      <c r="E222">
        <v>0.26300000000000001</v>
      </c>
      <c r="F222" t="s">
        <v>21</v>
      </c>
      <c r="K222">
        <v>1.59</v>
      </c>
      <c r="L222">
        <v>2.5299999999999998</v>
      </c>
      <c r="N222">
        <v>2.06</v>
      </c>
      <c r="O222">
        <v>2.5299999999999998</v>
      </c>
      <c r="P222">
        <v>1.59</v>
      </c>
      <c r="Q222">
        <v>0.94</v>
      </c>
      <c r="R222">
        <v>0.456310679612</v>
      </c>
    </row>
    <row r="223" spans="1:18">
      <c r="A223" t="s">
        <v>283</v>
      </c>
      <c r="B223" t="s">
        <v>19</v>
      </c>
      <c r="C223">
        <v>3000</v>
      </c>
      <c r="D223" t="s">
        <v>27</v>
      </c>
      <c r="E223">
        <v>0</v>
      </c>
      <c r="F223" t="s">
        <v>28</v>
      </c>
    </row>
    <row r="224" spans="1:18">
      <c r="A224" t="s">
        <v>284</v>
      </c>
      <c r="B224" t="s">
        <v>19</v>
      </c>
      <c r="C224">
        <v>3000</v>
      </c>
      <c r="D224" t="s">
        <v>54</v>
      </c>
      <c r="E224">
        <v>5.36</v>
      </c>
      <c r="F224" t="s">
        <v>69</v>
      </c>
      <c r="G224">
        <v>4</v>
      </c>
      <c r="H224">
        <v>4.4000000000000004</v>
      </c>
      <c r="I224">
        <v>6.33</v>
      </c>
      <c r="J224">
        <v>4.2</v>
      </c>
      <c r="K224">
        <v>4.5999999999999996</v>
      </c>
      <c r="L224">
        <v>8.08</v>
      </c>
      <c r="M224">
        <v>4.452</v>
      </c>
      <c r="N224">
        <v>5.1517142857099998</v>
      </c>
      <c r="O224">
        <v>8.08</v>
      </c>
      <c r="P224">
        <v>4</v>
      </c>
      <c r="Q224">
        <v>4.08</v>
      </c>
      <c r="R224">
        <v>0.79196938605699996</v>
      </c>
    </row>
    <row r="225" spans="1:18">
      <c r="A225" t="s">
        <v>285</v>
      </c>
      <c r="B225" t="s">
        <v>36</v>
      </c>
      <c r="C225">
        <v>3000</v>
      </c>
      <c r="D225" t="s">
        <v>93</v>
      </c>
      <c r="E225">
        <v>2.9000000000000001E-2</v>
      </c>
      <c r="F225" t="s">
        <v>108</v>
      </c>
      <c r="I225">
        <v>1.1200000000000001</v>
      </c>
      <c r="L225">
        <v>0.03</v>
      </c>
      <c r="N225">
        <v>0.57499999999999996</v>
      </c>
      <c r="O225">
        <v>1.1200000000000001</v>
      </c>
      <c r="P225">
        <v>0.03</v>
      </c>
      <c r="Q225">
        <v>1.0900000000000001</v>
      </c>
      <c r="R225">
        <v>1.8956521739100001</v>
      </c>
    </row>
    <row r="226" spans="1:18">
      <c r="A226" t="s">
        <v>286</v>
      </c>
      <c r="B226" t="s">
        <v>36</v>
      </c>
      <c r="C226">
        <v>3000</v>
      </c>
      <c r="D226" t="s">
        <v>51</v>
      </c>
      <c r="E226">
        <v>2.6669999999999998</v>
      </c>
      <c r="F226" t="s">
        <v>65</v>
      </c>
      <c r="I226">
        <v>5.13</v>
      </c>
      <c r="K226">
        <v>6.4</v>
      </c>
      <c r="L226">
        <v>3.14</v>
      </c>
      <c r="M226">
        <v>4.2839999999999998</v>
      </c>
      <c r="N226">
        <v>4.7385000000000002</v>
      </c>
      <c r="O226">
        <v>6.4</v>
      </c>
      <c r="P226">
        <v>3.14</v>
      </c>
      <c r="Q226">
        <v>3.26</v>
      </c>
      <c r="R226">
        <v>0.68798142872199997</v>
      </c>
    </row>
    <row r="227" spans="1:18">
      <c r="A227" t="s">
        <v>287</v>
      </c>
      <c r="B227" t="s">
        <v>36</v>
      </c>
      <c r="C227">
        <v>3000</v>
      </c>
      <c r="D227" t="s">
        <v>48</v>
      </c>
      <c r="E227">
        <v>0</v>
      </c>
      <c r="F227" t="s">
        <v>49</v>
      </c>
      <c r="L227">
        <v>0.17</v>
      </c>
      <c r="M227">
        <v>1.5189999999999999</v>
      </c>
      <c r="N227">
        <v>0.84450000000000003</v>
      </c>
      <c r="O227">
        <v>1.5189999999999999</v>
      </c>
      <c r="P227">
        <v>0.17</v>
      </c>
      <c r="Q227">
        <v>1.349</v>
      </c>
      <c r="R227">
        <v>1.5973949082300001</v>
      </c>
    </row>
    <row r="228" spans="1:18">
      <c r="A228" t="s">
        <v>288</v>
      </c>
      <c r="B228" t="s">
        <v>19</v>
      </c>
      <c r="C228">
        <v>3000</v>
      </c>
      <c r="D228" t="s">
        <v>20</v>
      </c>
      <c r="E228">
        <v>6.4</v>
      </c>
      <c r="F228" t="s">
        <v>150</v>
      </c>
      <c r="G228">
        <v>7</v>
      </c>
      <c r="I228">
        <v>4.66</v>
      </c>
      <c r="K228">
        <v>7.42</v>
      </c>
      <c r="L228">
        <v>3.49</v>
      </c>
      <c r="N228">
        <v>5.6425000000000001</v>
      </c>
      <c r="O228">
        <v>7.42</v>
      </c>
      <c r="P228">
        <v>3.49</v>
      </c>
      <c r="Q228">
        <v>3.93</v>
      </c>
      <c r="R228">
        <v>0.69649977846699995</v>
      </c>
    </row>
    <row r="229" spans="1:18">
      <c r="A229" t="s">
        <v>289</v>
      </c>
      <c r="B229" t="s">
        <v>36</v>
      </c>
      <c r="C229">
        <v>3000</v>
      </c>
      <c r="D229" t="s">
        <v>54</v>
      </c>
      <c r="E229">
        <v>5.3140000000000001</v>
      </c>
      <c r="F229" t="s">
        <v>69</v>
      </c>
      <c r="G229">
        <v>3</v>
      </c>
      <c r="H229">
        <v>4.0999999999999996</v>
      </c>
      <c r="I229">
        <v>5.18</v>
      </c>
      <c r="J229">
        <v>4.7</v>
      </c>
      <c r="K229">
        <v>3.6</v>
      </c>
      <c r="L229">
        <v>3</v>
      </c>
      <c r="M229">
        <v>4.9459999999999997</v>
      </c>
      <c r="N229">
        <v>4.0751428571400004</v>
      </c>
      <c r="O229">
        <v>5.18</v>
      </c>
      <c r="P229">
        <v>3</v>
      </c>
      <c r="Q229">
        <v>2.1800000000000002</v>
      </c>
      <c r="R229">
        <v>0.53495057140900004</v>
      </c>
    </row>
    <row r="230" spans="1:18">
      <c r="A230" t="s">
        <v>290</v>
      </c>
      <c r="B230" t="s">
        <v>19</v>
      </c>
      <c r="C230">
        <v>3000</v>
      </c>
      <c r="D230" t="s">
        <v>48</v>
      </c>
      <c r="E230">
        <v>6.1</v>
      </c>
      <c r="F230" t="s">
        <v>124</v>
      </c>
      <c r="I230">
        <v>5.97</v>
      </c>
      <c r="N230">
        <v>5.97</v>
      </c>
      <c r="O230">
        <v>5.97</v>
      </c>
      <c r="P230">
        <v>5.97</v>
      </c>
      <c r="Q230">
        <v>0</v>
      </c>
      <c r="R230">
        <v>0</v>
      </c>
    </row>
    <row r="231" spans="1:18">
      <c r="A231" t="s">
        <v>291</v>
      </c>
      <c r="B231" t="s">
        <v>19</v>
      </c>
      <c r="C231">
        <v>3000</v>
      </c>
      <c r="D231" t="s">
        <v>31</v>
      </c>
      <c r="E231">
        <v>6.2380000000000004</v>
      </c>
      <c r="F231" t="s">
        <v>32</v>
      </c>
      <c r="H231">
        <v>9.4</v>
      </c>
      <c r="I231">
        <v>6.88</v>
      </c>
      <c r="J231">
        <v>8.6999999999999993</v>
      </c>
      <c r="K231">
        <v>3.34</v>
      </c>
      <c r="L231">
        <v>10.41</v>
      </c>
      <c r="N231">
        <v>7.7460000000000004</v>
      </c>
      <c r="O231">
        <v>10.41</v>
      </c>
      <c r="P231">
        <v>3.34</v>
      </c>
      <c r="Q231">
        <v>7.07</v>
      </c>
      <c r="R231">
        <v>0.91272915052900006</v>
      </c>
    </row>
    <row r="232" spans="1:18">
      <c r="A232" t="s">
        <v>292</v>
      </c>
      <c r="B232" t="s">
        <v>36</v>
      </c>
      <c r="C232">
        <v>3000</v>
      </c>
      <c r="D232" t="s">
        <v>54</v>
      </c>
      <c r="E232">
        <v>1.7430000000000001</v>
      </c>
      <c r="F232" t="s">
        <v>55</v>
      </c>
      <c r="H232">
        <v>0.5</v>
      </c>
      <c r="I232">
        <v>2.83</v>
      </c>
      <c r="J232">
        <v>0.4</v>
      </c>
      <c r="K232">
        <v>1.04</v>
      </c>
      <c r="L232">
        <v>0.92</v>
      </c>
      <c r="M232">
        <v>1.4390000000000001</v>
      </c>
      <c r="N232">
        <v>1.1881666666699999</v>
      </c>
      <c r="O232">
        <v>2.83</v>
      </c>
      <c r="P232">
        <v>0.4</v>
      </c>
      <c r="Q232">
        <v>2.4300000000000002</v>
      </c>
      <c r="R232">
        <v>2.0451676251899999</v>
      </c>
    </row>
    <row r="233" spans="1:18">
      <c r="A233" t="s">
        <v>293</v>
      </c>
      <c r="B233" t="s">
        <v>19</v>
      </c>
      <c r="C233">
        <v>3000</v>
      </c>
      <c r="D233" t="s">
        <v>38</v>
      </c>
      <c r="E233">
        <v>0</v>
      </c>
      <c r="F233" t="s">
        <v>86</v>
      </c>
    </row>
    <row r="234" spans="1:18">
      <c r="A234" t="s">
        <v>294</v>
      </c>
      <c r="B234" t="s">
        <v>19</v>
      </c>
      <c r="C234">
        <v>3000</v>
      </c>
      <c r="D234" t="s">
        <v>48</v>
      </c>
      <c r="E234">
        <v>0.35699999999999998</v>
      </c>
      <c r="F234" t="s">
        <v>124</v>
      </c>
      <c r="K234">
        <v>2.77</v>
      </c>
      <c r="L234">
        <v>0.78</v>
      </c>
      <c r="N234">
        <v>1.7749999999999999</v>
      </c>
      <c r="O234">
        <v>2.77</v>
      </c>
      <c r="P234">
        <v>0.78</v>
      </c>
      <c r="Q234">
        <v>1.99</v>
      </c>
      <c r="R234">
        <v>1.1211267605599999</v>
      </c>
    </row>
    <row r="235" spans="1:18">
      <c r="A235" t="s">
        <v>295</v>
      </c>
      <c r="B235" t="s">
        <v>19</v>
      </c>
      <c r="C235">
        <v>3000</v>
      </c>
      <c r="D235" t="s">
        <v>48</v>
      </c>
      <c r="E235">
        <v>1.786</v>
      </c>
      <c r="F235" t="s">
        <v>49</v>
      </c>
      <c r="L235">
        <v>0.78</v>
      </c>
      <c r="M235">
        <v>3.0007999999999999</v>
      </c>
      <c r="N235">
        <v>1.8904000000000001</v>
      </c>
      <c r="O235">
        <v>3.0007999999999999</v>
      </c>
      <c r="P235">
        <v>0.78</v>
      </c>
      <c r="Q235">
        <v>2.2208000000000001</v>
      </c>
      <c r="R235">
        <v>1.1747778248</v>
      </c>
    </row>
    <row r="236" spans="1:18">
      <c r="A236" t="s">
        <v>296</v>
      </c>
      <c r="B236" t="s">
        <v>36</v>
      </c>
      <c r="C236">
        <v>3000</v>
      </c>
      <c r="D236" t="s">
        <v>27</v>
      </c>
      <c r="E236">
        <v>0.443</v>
      </c>
      <c r="F236" t="s">
        <v>102</v>
      </c>
      <c r="I236">
        <v>2.1800000000000002</v>
      </c>
      <c r="N236">
        <v>2.1800000000000002</v>
      </c>
      <c r="O236">
        <v>2.1800000000000002</v>
      </c>
      <c r="P236">
        <v>2.1800000000000002</v>
      </c>
      <c r="Q236">
        <v>0</v>
      </c>
      <c r="R236">
        <v>0</v>
      </c>
    </row>
    <row r="237" spans="1:18">
      <c r="A237" t="s">
        <v>297</v>
      </c>
      <c r="B237" t="s">
        <v>36</v>
      </c>
      <c r="C237">
        <v>3000</v>
      </c>
      <c r="D237" t="s">
        <v>42</v>
      </c>
      <c r="E237">
        <v>0</v>
      </c>
      <c r="F237" t="s">
        <v>74</v>
      </c>
      <c r="I237">
        <v>4.05</v>
      </c>
      <c r="K237">
        <v>6.79</v>
      </c>
      <c r="M237">
        <v>2.254</v>
      </c>
      <c r="N237">
        <v>4.3646666666699998</v>
      </c>
      <c r="O237">
        <v>6.79</v>
      </c>
      <c r="P237">
        <v>2.254</v>
      </c>
      <c r="Q237">
        <v>4.5359999999999996</v>
      </c>
      <c r="R237">
        <v>1.0392546204399999</v>
      </c>
    </row>
    <row r="238" spans="1:18">
      <c r="A238" t="s">
        <v>298</v>
      </c>
      <c r="B238" t="s">
        <v>19</v>
      </c>
      <c r="C238">
        <v>3000</v>
      </c>
      <c r="D238" t="s">
        <v>48</v>
      </c>
      <c r="E238">
        <v>5.7750000000000004</v>
      </c>
      <c r="F238" t="s">
        <v>124</v>
      </c>
    </row>
    <row r="239" spans="1:18">
      <c r="A239" t="s">
        <v>299</v>
      </c>
      <c r="B239" t="s">
        <v>36</v>
      </c>
      <c r="C239">
        <v>3000</v>
      </c>
      <c r="D239" t="s">
        <v>42</v>
      </c>
      <c r="E239">
        <v>0</v>
      </c>
      <c r="F239" t="s">
        <v>43</v>
      </c>
      <c r="I239">
        <v>6.01</v>
      </c>
      <c r="K239">
        <v>1.72</v>
      </c>
      <c r="L239">
        <v>2.21</v>
      </c>
      <c r="N239">
        <v>3.3133333333300001</v>
      </c>
      <c r="O239">
        <v>6.01</v>
      </c>
      <c r="P239">
        <v>1.72</v>
      </c>
      <c r="Q239">
        <v>4.29</v>
      </c>
      <c r="R239">
        <v>1.2947686116699999</v>
      </c>
    </row>
    <row r="240" spans="1:18">
      <c r="A240" t="s">
        <v>300</v>
      </c>
      <c r="B240" t="s">
        <v>36</v>
      </c>
      <c r="C240">
        <v>3000</v>
      </c>
      <c r="D240" t="s">
        <v>23</v>
      </c>
      <c r="E240">
        <v>0</v>
      </c>
      <c r="F240" t="s">
        <v>77</v>
      </c>
      <c r="L240">
        <v>0.13</v>
      </c>
      <c r="N240">
        <v>0.13</v>
      </c>
      <c r="O240">
        <v>0.13</v>
      </c>
      <c r="P240">
        <v>0.13</v>
      </c>
      <c r="Q240">
        <v>0</v>
      </c>
      <c r="R240">
        <v>0</v>
      </c>
    </row>
    <row r="241" spans="1:18">
      <c r="A241" t="s">
        <v>301</v>
      </c>
      <c r="B241" t="s">
        <v>19</v>
      </c>
      <c r="C241">
        <v>3000</v>
      </c>
      <c r="D241" t="s">
        <v>51</v>
      </c>
      <c r="E241">
        <v>3.1669999999999998</v>
      </c>
      <c r="F241" t="s">
        <v>52</v>
      </c>
      <c r="I241">
        <v>4.03</v>
      </c>
      <c r="K241">
        <v>4.41</v>
      </c>
      <c r="N241">
        <v>4.22</v>
      </c>
      <c r="O241">
        <v>4.41</v>
      </c>
      <c r="P241">
        <v>4.03</v>
      </c>
      <c r="Q241">
        <v>0.38</v>
      </c>
      <c r="R241">
        <v>9.0047393364900002E-2</v>
      </c>
    </row>
    <row r="242" spans="1:18">
      <c r="A242" t="s">
        <v>302</v>
      </c>
      <c r="B242" t="s">
        <v>36</v>
      </c>
      <c r="C242">
        <v>3000</v>
      </c>
      <c r="D242" t="s">
        <v>31</v>
      </c>
      <c r="E242">
        <v>8.4290000000000003</v>
      </c>
      <c r="F242" t="s">
        <v>80</v>
      </c>
      <c r="G242">
        <v>4</v>
      </c>
      <c r="H242">
        <v>1.6</v>
      </c>
      <c r="I242">
        <v>7.01</v>
      </c>
      <c r="J242">
        <v>2</v>
      </c>
      <c r="K242">
        <v>6.05</v>
      </c>
      <c r="L242">
        <v>5.6</v>
      </c>
      <c r="M242">
        <v>1.7989999999999999</v>
      </c>
      <c r="N242">
        <v>4.0084285714299996</v>
      </c>
      <c r="O242">
        <v>7.01</v>
      </c>
      <c r="P242">
        <v>1.6</v>
      </c>
      <c r="Q242">
        <v>5.41</v>
      </c>
      <c r="R242">
        <v>1.3496560818300001</v>
      </c>
    </row>
    <row r="243" spans="1:18">
      <c r="A243" t="s">
        <v>303</v>
      </c>
      <c r="B243" t="s">
        <v>36</v>
      </c>
      <c r="C243">
        <v>3000</v>
      </c>
      <c r="D243" t="s">
        <v>20</v>
      </c>
      <c r="E243">
        <v>2.238</v>
      </c>
      <c r="F243" t="s">
        <v>150</v>
      </c>
      <c r="I243">
        <v>3.62</v>
      </c>
      <c r="K243">
        <v>1.73</v>
      </c>
      <c r="L243">
        <v>2</v>
      </c>
      <c r="M243">
        <v>1.2030000000000001</v>
      </c>
      <c r="N243">
        <v>2.1382500000000002</v>
      </c>
      <c r="O243">
        <v>3.62</v>
      </c>
      <c r="P243">
        <v>1.2030000000000001</v>
      </c>
      <c r="Q243">
        <v>2.4169999999999998</v>
      </c>
      <c r="R243">
        <v>1.1303636151100001</v>
      </c>
    </row>
    <row r="244" spans="1:18">
      <c r="A244" t="s">
        <v>304</v>
      </c>
      <c r="B244" t="s">
        <v>19</v>
      </c>
      <c r="C244">
        <v>3000</v>
      </c>
      <c r="D244" t="s">
        <v>42</v>
      </c>
      <c r="E244">
        <v>0.41399999999999998</v>
      </c>
      <c r="F244" t="s">
        <v>74</v>
      </c>
      <c r="K244">
        <v>4.93</v>
      </c>
      <c r="L244">
        <v>2.06</v>
      </c>
      <c r="N244">
        <v>3.4950000000000001</v>
      </c>
      <c r="O244">
        <v>4.93</v>
      </c>
      <c r="P244">
        <v>2.06</v>
      </c>
      <c r="Q244">
        <v>2.87</v>
      </c>
      <c r="R244">
        <v>0.82117310443500002</v>
      </c>
    </row>
    <row r="245" spans="1:18">
      <c r="A245" t="s">
        <v>305</v>
      </c>
      <c r="B245" t="s">
        <v>19</v>
      </c>
      <c r="C245">
        <v>3000</v>
      </c>
      <c r="D245" t="s">
        <v>45</v>
      </c>
      <c r="E245">
        <v>6.9669999999999996</v>
      </c>
      <c r="F245" t="s">
        <v>90</v>
      </c>
      <c r="G245">
        <v>4.5</v>
      </c>
      <c r="H245">
        <v>4.4000000000000004</v>
      </c>
      <c r="I245">
        <v>5.78</v>
      </c>
      <c r="J245">
        <v>4.2</v>
      </c>
      <c r="K245">
        <v>8.51</v>
      </c>
      <c r="L245">
        <v>8.0299999999999994</v>
      </c>
      <c r="M245">
        <v>1.3580000000000001</v>
      </c>
      <c r="N245">
        <v>5.2539999999999996</v>
      </c>
      <c r="O245">
        <v>8.51</v>
      </c>
      <c r="P245">
        <v>1.3580000000000001</v>
      </c>
      <c r="Q245">
        <v>7.1520000000000001</v>
      </c>
      <c r="R245">
        <v>1.3612485725200001</v>
      </c>
    </row>
    <row r="246" spans="1:18">
      <c r="A246" t="s">
        <v>306</v>
      </c>
      <c r="B246" t="s">
        <v>19</v>
      </c>
      <c r="C246">
        <v>3000</v>
      </c>
      <c r="D246" t="s">
        <v>27</v>
      </c>
      <c r="E246">
        <v>3.3170000000000002</v>
      </c>
      <c r="F246" t="s">
        <v>102</v>
      </c>
      <c r="H246">
        <v>5.9</v>
      </c>
      <c r="J246">
        <v>5</v>
      </c>
      <c r="L246">
        <v>0.25</v>
      </c>
      <c r="N246">
        <v>3.7166666666700001</v>
      </c>
      <c r="O246">
        <v>5.9</v>
      </c>
      <c r="P246">
        <v>0.25</v>
      </c>
      <c r="Q246">
        <v>5.65</v>
      </c>
      <c r="R246">
        <v>1.5201793722000001</v>
      </c>
    </row>
    <row r="247" spans="1:18">
      <c r="A247" t="s">
        <v>307</v>
      </c>
      <c r="B247" t="s">
        <v>19</v>
      </c>
      <c r="C247">
        <v>3000</v>
      </c>
      <c r="D247" t="s">
        <v>42</v>
      </c>
      <c r="E247">
        <v>0</v>
      </c>
      <c r="F247" t="s">
        <v>43</v>
      </c>
      <c r="L247">
        <v>1.88</v>
      </c>
      <c r="M247">
        <v>1.0900000000000001</v>
      </c>
      <c r="N247">
        <v>1.4850000000000001</v>
      </c>
      <c r="O247">
        <v>1.88</v>
      </c>
      <c r="P247">
        <v>1.0900000000000001</v>
      </c>
      <c r="Q247">
        <v>0.79</v>
      </c>
      <c r="R247">
        <v>0.53198653198699997</v>
      </c>
    </row>
    <row r="248" spans="1:18">
      <c r="A248" t="s">
        <v>308</v>
      </c>
      <c r="B248" t="s">
        <v>19</v>
      </c>
      <c r="C248">
        <v>3000</v>
      </c>
      <c r="D248" t="s">
        <v>38</v>
      </c>
      <c r="E248">
        <v>6.2140000000000004</v>
      </c>
      <c r="F248" t="s">
        <v>86</v>
      </c>
      <c r="G248">
        <v>4</v>
      </c>
      <c r="H248">
        <v>3.2</v>
      </c>
      <c r="I248">
        <v>5.43</v>
      </c>
      <c r="J248">
        <v>2.6</v>
      </c>
      <c r="K248">
        <v>5.19</v>
      </c>
      <c r="L248">
        <v>12.3</v>
      </c>
      <c r="M248">
        <v>3.012</v>
      </c>
      <c r="N248">
        <v>5.1045714285699999</v>
      </c>
      <c r="O248">
        <v>12.3</v>
      </c>
      <c r="P248">
        <v>2.6</v>
      </c>
      <c r="Q248">
        <v>9.6999999999999993</v>
      </c>
      <c r="R248">
        <v>1.9002574722900001</v>
      </c>
    </row>
    <row r="249" spans="1:18">
      <c r="A249" t="s">
        <v>309</v>
      </c>
      <c r="B249" t="s">
        <v>36</v>
      </c>
      <c r="C249">
        <v>3000</v>
      </c>
      <c r="D249" t="s">
        <v>93</v>
      </c>
      <c r="E249">
        <v>2.4140000000000001</v>
      </c>
      <c r="F249" t="s">
        <v>108</v>
      </c>
    </row>
    <row r="250" spans="1:18">
      <c r="A250" t="s">
        <v>310</v>
      </c>
      <c r="B250" t="s">
        <v>36</v>
      </c>
      <c r="C250">
        <v>3000</v>
      </c>
      <c r="D250" t="s">
        <v>57</v>
      </c>
      <c r="E250">
        <v>0</v>
      </c>
      <c r="F250" t="s">
        <v>72</v>
      </c>
    </row>
    <row r="251" spans="1:18">
      <c r="A251" t="s">
        <v>311</v>
      </c>
      <c r="B251" t="s">
        <v>36</v>
      </c>
      <c r="C251">
        <v>3000</v>
      </c>
      <c r="D251" t="s">
        <v>54</v>
      </c>
      <c r="E251">
        <v>1.6859999999999999</v>
      </c>
      <c r="F251" t="s">
        <v>69</v>
      </c>
      <c r="H251">
        <v>5.9</v>
      </c>
      <c r="I251">
        <v>3.23</v>
      </c>
      <c r="J251">
        <v>6.5</v>
      </c>
      <c r="K251">
        <v>1.89</v>
      </c>
      <c r="L251">
        <v>0.42</v>
      </c>
      <c r="M251">
        <v>1.0509999999999999</v>
      </c>
      <c r="N251">
        <v>3.1651666666699998</v>
      </c>
      <c r="O251">
        <v>6.5</v>
      </c>
      <c r="P251">
        <v>0.42</v>
      </c>
      <c r="Q251">
        <v>6.08</v>
      </c>
      <c r="R251">
        <v>1.92090990469</v>
      </c>
    </row>
    <row r="252" spans="1:18">
      <c r="A252" t="s">
        <v>312</v>
      </c>
      <c r="B252" t="s">
        <v>36</v>
      </c>
      <c r="C252">
        <v>3000</v>
      </c>
      <c r="D252" t="s">
        <v>57</v>
      </c>
      <c r="E252">
        <v>2.9860000000000002</v>
      </c>
      <c r="F252" t="s">
        <v>58</v>
      </c>
      <c r="H252">
        <v>3.2</v>
      </c>
      <c r="I252">
        <v>3.13</v>
      </c>
      <c r="J252">
        <v>3.5</v>
      </c>
      <c r="K252">
        <v>2.88</v>
      </c>
      <c r="L252">
        <v>2.6</v>
      </c>
      <c r="M252">
        <v>1.3031999999999999</v>
      </c>
      <c r="N252">
        <v>2.7688666666700001</v>
      </c>
      <c r="O252">
        <v>3.5</v>
      </c>
      <c r="P252">
        <v>1.3031999999999999</v>
      </c>
      <c r="Q252">
        <v>2.1968000000000001</v>
      </c>
      <c r="R252">
        <v>0.79339320540299996</v>
      </c>
    </row>
    <row r="253" spans="1:18">
      <c r="A253" t="s">
        <v>313</v>
      </c>
      <c r="B253" t="s">
        <v>19</v>
      </c>
      <c r="C253">
        <v>3000</v>
      </c>
      <c r="D253" t="s">
        <v>57</v>
      </c>
      <c r="E253">
        <v>3.64</v>
      </c>
      <c r="F253" t="s">
        <v>58</v>
      </c>
      <c r="G253">
        <v>5</v>
      </c>
      <c r="H253">
        <v>7.1</v>
      </c>
      <c r="I253">
        <v>5.0599999999999996</v>
      </c>
      <c r="J253">
        <v>6.6</v>
      </c>
      <c r="K253">
        <v>2.5</v>
      </c>
      <c r="L253">
        <v>0.5</v>
      </c>
      <c r="M253">
        <v>2.8130000000000002</v>
      </c>
      <c r="N253">
        <v>4.2247142857100002</v>
      </c>
      <c r="O253">
        <v>7.1</v>
      </c>
      <c r="P253">
        <v>0.5</v>
      </c>
      <c r="Q253">
        <v>6.6</v>
      </c>
      <c r="R253">
        <v>1.56223582322</v>
      </c>
    </row>
    <row r="254" spans="1:18">
      <c r="A254" t="s">
        <v>314</v>
      </c>
      <c r="B254" t="s">
        <v>19</v>
      </c>
      <c r="C254">
        <v>3000</v>
      </c>
      <c r="D254" t="s">
        <v>57</v>
      </c>
      <c r="E254">
        <v>0.875</v>
      </c>
      <c r="F254" t="s">
        <v>72</v>
      </c>
      <c r="H254">
        <v>6.4</v>
      </c>
      <c r="I254">
        <v>4.53</v>
      </c>
      <c r="J254">
        <v>6.2</v>
      </c>
      <c r="K254">
        <v>3.28</v>
      </c>
      <c r="L254">
        <v>2.87</v>
      </c>
      <c r="M254">
        <v>3.899</v>
      </c>
      <c r="N254">
        <v>4.52983333333</v>
      </c>
      <c r="O254">
        <v>6.4</v>
      </c>
      <c r="P254">
        <v>2.87</v>
      </c>
      <c r="Q254">
        <v>3.53</v>
      </c>
      <c r="R254">
        <v>0.77927811913599998</v>
      </c>
    </row>
    <row r="255" spans="1:18">
      <c r="A255" t="s">
        <v>315</v>
      </c>
      <c r="B255" t="s">
        <v>36</v>
      </c>
      <c r="C255">
        <v>3000</v>
      </c>
      <c r="D255" t="s">
        <v>93</v>
      </c>
      <c r="E255">
        <v>2.9</v>
      </c>
      <c r="F255" t="s">
        <v>108</v>
      </c>
      <c r="H255">
        <v>3.1</v>
      </c>
      <c r="J255">
        <v>3.4</v>
      </c>
      <c r="L255">
        <v>0.02</v>
      </c>
      <c r="M255">
        <v>1.7769999999999999</v>
      </c>
      <c r="N255">
        <v>2.0742500000000001</v>
      </c>
      <c r="O255">
        <v>3.4</v>
      </c>
      <c r="P255">
        <v>0.02</v>
      </c>
      <c r="Q255">
        <v>3.38</v>
      </c>
      <c r="R255">
        <v>1.62950464023</v>
      </c>
    </row>
    <row r="256" spans="1:18">
      <c r="A256" t="s">
        <v>316</v>
      </c>
      <c r="B256" t="s">
        <v>19</v>
      </c>
      <c r="C256">
        <v>3000</v>
      </c>
      <c r="D256" t="s">
        <v>93</v>
      </c>
      <c r="E256">
        <v>-0.33300000000000002</v>
      </c>
      <c r="F256" t="s">
        <v>108</v>
      </c>
      <c r="I256">
        <v>3.13</v>
      </c>
      <c r="N256">
        <v>3.13</v>
      </c>
      <c r="O256">
        <v>3.13</v>
      </c>
      <c r="P256">
        <v>3.13</v>
      </c>
      <c r="Q256">
        <v>0</v>
      </c>
      <c r="R256">
        <v>0</v>
      </c>
    </row>
    <row r="257" spans="1:18">
      <c r="A257" t="s">
        <v>317</v>
      </c>
      <c r="B257" t="s">
        <v>19</v>
      </c>
      <c r="C257">
        <v>3000</v>
      </c>
      <c r="D257" t="s">
        <v>42</v>
      </c>
      <c r="E257">
        <v>4.1710000000000003</v>
      </c>
      <c r="F257" t="s">
        <v>43</v>
      </c>
      <c r="G257">
        <v>9</v>
      </c>
      <c r="H257">
        <v>3.4</v>
      </c>
      <c r="I257">
        <v>7.07</v>
      </c>
      <c r="J257">
        <v>3.7</v>
      </c>
      <c r="K257">
        <v>9.84</v>
      </c>
      <c r="L257">
        <v>9.49</v>
      </c>
      <c r="M257">
        <v>6.4550000000000001</v>
      </c>
      <c r="N257">
        <v>6.9935714285700001</v>
      </c>
      <c r="O257">
        <v>9.84</v>
      </c>
      <c r="P257">
        <v>3.4</v>
      </c>
      <c r="Q257">
        <v>6.44</v>
      </c>
      <c r="R257">
        <v>0.92084567459900002</v>
      </c>
    </row>
    <row r="258" spans="1:18">
      <c r="A258" t="s">
        <v>318</v>
      </c>
      <c r="B258" t="s">
        <v>19</v>
      </c>
      <c r="C258">
        <v>3000</v>
      </c>
      <c r="D258" t="s">
        <v>48</v>
      </c>
      <c r="E258">
        <v>0</v>
      </c>
      <c r="F258" t="s">
        <v>49</v>
      </c>
    </row>
    <row r="259" spans="1:18">
      <c r="A259" t="s">
        <v>319</v>
      </c>
      <c r="B259" t="s">
        <v>36</v>
      </c>
      <c r="C259">
        <v>3000</v>
      </c>
      <c r="D259" t="s">
        <v>45</v>
      </c>
      <c r="E259">
        <v>0</v>
      </c>
      <c r="F259" t="s">
        <v>90</v>
      </c>
    </row>
    <row r="260" spans="1:18">
      <c r="A260" t="s">
        <v>320</v>
      </c>
      <c r="B260" t="s">
        <v>19</v>
      </c>
      <c r="C260">
        <v>3000</v>
      </c>
      <c r="D260" t="s">
        <v>45</v>
      </c>
      <c r="E260">
        <v>5.3289999999999997</v>
      </c>
      <c r="F260" t="s">
        <v>46</v>
      </c>
      <c r="G260">
        <v>6.5</v>
      </c>
      <c r="H260">
        <v>8.6</v>
      </c>
      <c r="I260">
        <v>7.41</v>
      </c>
      <c r="J260">
        <v>8.4</v>
      </c>
      <c r="K260">
        <v>6.95</v>
      </c>
      <c r="L260">
        <v>6.91</v>
      </c>
      <c r="M260">
        <v>4.7</v>
      </c>
      <c r="N260">
        <v>7.0671428571400003</v>
      </c>
      <c r="O260">
        <v>8.6</v>
      </c>
      <c r="P260">
        <v>4.7</v>
      </c>
      <c r="Q260">
        <v>3.9</v>
      </c>
      <c r="R260">
        <v>0.55184960582200004</v>
      </c>
    </row>
    <row r="261" spans="1:18">
      <c r="A261" t="s">
        <v>321</v>
      </c>
      <c r="B261" t="s">
        <v>36</v>
      </c>
      <c r="C261">
        <v>3000</v>
      </c>
      <c r="D261" t="s">
        <v>48</v>
      </c>
      <c r="E261">
        <v>2.9329999999999998</v>
      </c>
      <c r="F261" t="s">
        <v>124</v>
      </c>
      <c r="G261">
        <v>3.5</v>
      </c>
      <c r="H261">
        <v>4</v>
      </c>
      <c r="I261">
        <v>3.86</v>
      </c>
      <c r="J261">
        <v>3.8</v>
      </c>
      <c r="K261">
        <v>1.69</v>
      </c>
      <c r="L261">
        <v>0.92</v>
      </c>
      <c r="M261">
        <v>4.7190000000000003</v>
      </c>
      <c r="N261">
        <v>3.2127142857100002</v>
      </c>
      <c r="O261">
        <v>4.7190000000000003</v>
      </c>
      <c r="P261">
        <v>0.92</v>
      </c>
      <c r="Q261">
        <v>3.7989999999999999</v>
      </c>
      <c r="R261">
        <v>1.1824892169500001</v>
      </c>
    </row>
    <row r="262" spans="1:18">
      <c r="A262" t="s">
        <v>322</v>
      </c>
      <c r="B262" t="s">
        <v>34</v>
      </c>
      <c r="C262">
        <v>3000</v>
      </c>
      <c r="D262" t="s">
        <v>23</v>
      </c>
      <c r="E262">
        <v>7.9130000000000003</v>
      </c>
      <c r="F262" t="s">
        <v>24</v>
      </c>
    </row>
    <row r="263" spans="1:18">
      <c r="A263" t="s">
        <v>323</v>
      </c>
      <c r="B263" t="s">
        <v>36</v>
      </c>
      <c r="C263">
        <v>3000</v>
      </c>
      <c r="D263" t="s">
        <v>45</v>
      </c>
      <c r="E263">
        <v>7.36</v>
      </c>
      <c r="F263" t="s">
        <v>46</v>
      </c>
      <c r="H263">
        <v>6.4</v>
      </c>
      <c r="J263">
        <v>6.7</v>
      </c>
      <c r="L263">
        <v>0.34</v>
      </c>
      <c r="N263">
        <v>4.4800000000000004</v>
      </c>
      <c r="O263">
        <v>6.7</v>
      </c>
      <c r="P263">
        <v>0.34</v>
      </c>
      <c r="Q263">
        <v>6.36</v>
      </c>
      <c r="R263">
        <v>1.4196428571399999</v>
      </c>
    </row>
    <row r="264" spans="1:18">
      <c r="A264" t="s">
        <v>324</v>
      </c>
      <c r="B264" t="s">
        <v>36</v>
      </c>
      <c r="C264">
        <v>3000</v>
      </c>
      <c r="D264" t="s">
        <v>31</v>
      </c>
      <c r="E264">
        <v>0.83799999999999997</v>
      </c>
      <c r="F264" t="s">
        <v>32</v>
      </c>
      <c r="I264">
        <v>3.32</v>
      </c>
      <c r="L264">
        <v>0.17</v>
      </c>
      <c r="N264">
        <v>1.7450000000000001</v>
      </c>
      <c r="O264">
        <v>3.32</v>
      </c>
      <c r="P264">
        <v>0.17</v>
      </c>
      <c r="Q264">
        <v>3.15</v>
      </c>
      <c r="R264">
        <v>1.8051575931199999</v>
      </c>
    </row>
    <row r="265" spans="1:18">
      <c r="A265" t="s">
        <v>325</v>
      </c>
      <c r="B265" t="s">
        <v>36</v>
      </c>
      <c r="C265">
        <v>3000</v>
      </c>
      <c r="D265" t="s">
        <v>23</v>
      </c>
      <c r="E265">
        <v>0.8</v>
      </c>
      <c r="F265" t="s">
        <v>77</v>
      </c>
      <c r="H265">
        <v>5</v>
      </c>
      <c r="J265">
        <v>5.4</v>
      </c>
      <c r="L265">
        <v>0.1</v>
      </c>
      <c r="M265">
        <v>1.4184000000000001</v>
      </c>
      <c r="N265">
        <v>2.9796</v>
      </c>
      <c r="O265">
        <v>5.4</v>
      </c>
      <c r="P265">
        <v>0.1</v>
      </c>
      <c r="Q265">
        <v>5.3</v>
      </c>
      <c r="R265">
        <v>1.77876224997</v>
      </c>
    </row>
    <row r="266" spans="1:18">
      <c r="A266" t="s">
        <v>326</v>
      </c>
      <c r="B266" t="s">
        <v>36</v>
      </c>
      <c r="C266">
        <v>3000</v>
      </c>
      <c r="D266" t="s">
        <v>31</v>
      </c>
      <c r="E266">
        <v>3.133</v>
      </c>
      <c r="F266" t="s">
        <v>80</v>
      </c>
      <c r="H266">
        <v>5.6</v>
      </c>
      <c r="I266">
        <v>6.85</v>
      </c>
      <c r="J266">
        <v>5.7</v>
      </c>
      <c r="K266">
        <v>1.34</v>
      </c>
      <c r="L266">
        <v>7.0000000000000007E-2</v>
      </c>
      <c r="N266">
        <v>3.9119999999999999</v>
      </c>
      <c r="O266">
        <v>6.85</v>
      </c>
      <c r="P266">
        <v>7.0000000000000007E-2</v>
      </c>
      <c r="Q266">
        <v>6.78</v>
      </c>
      <c r="R266">
        <v>1.73312883436</v>
      </c>
    </row>
    <row r="267" spans="1:18">
      <c r="A267" t="s">
        <v>327</v>
      </c>
      <c r="B267" t="s">
        <v>36</v>
      </c>
      <c r="C267">
        <v>3000</v>
      </c>
      <c r="D267" t="s">
        <v>20</v>
      </c>
      <c r="E267">
        <v>1.238</v>
      </c>
      <c r="F267" t="s">
        <v>21</v>
      </c>
      <c r="I267">
        <v>1.86</v>
      </c>
      <c r="K267">
        <v>1.08</v>
      </c>
      <c r="L267">
        <v>0.16</v>
      </c>
      <c r="N267">
        <v>1.0333333333300001</v>
      </c>
      <c r="O267">
        <v>1.86</v>
      </c>
      <c r="P267">
        <v>0.16</v>
      </c>
      <c r="Q267">
        <v>1.7</v>
      </c>
      <c r="R267">
        <v>1.6451612903199999</v>
      </c>
    </row>
    <row r="268" spans="1:18">
      <c r="A268" t="s">
        <v>328</v>
      </c>
      <c r="B268" t="s">
        <v>36</v>
      </c>
      <c r="C268">
        <v>3000</v>
      </c>
      <c r="D268" t="s">
        <v>61</v>
      </c>
      <c r="E268">
        <v>1.5669999999999999</v>
      </c>
      <c r="F268" t="s">
        <v>62</v>
      </c>
      <c r="I268">
        <v>2.95</v>
      </c>
      <c r="L268">
        <v>0.03</v>
      </c>
      <c r="N268">
        <v>1.49</v>
      </c>
      <c r="O268">
        <v>2.95</v>
      </c>
      <c r="P268">
        <v>0.03</v>
      </c>
      <c r="Q268">
        <v>2.92</v>
      </c>
      <c r="R268">
        <v>1.95973154362</v>
      </c>
    </row>
    <row r="269" spans="1:18">
      <c r="A269" t="s">
        <v>329</v>
      </c>
      <c r="B269" t="s">
        <v>36</v>
      </c>
      <c r="C269">
        <v>3000</v>
      </c>
      <c r="D269" t="s">
        <v>38</v>
      </c>
      <c r="E269">
        <v>0</v>
      </c>
      <c r="F269" t="s">
        <v>86</v>
      </c>
      <c r="L269">
        <v>0.1</v>
      </c>
      <c r="N269">
        <v>0.1</v>
      </c>
      <c r="O269">
        <v>0.1</v>
      </c>
      <c r="P269">
        <v>0.1</v>
      </c>
      <c r="Q269">
        <v>0</v>
      </c>
      <c r="R269">
        <v>0</v>
      </c>
    </row>
    <row r="270" spans="1:18">
      <c r="A270" t="s">
        <v>330</v>
      </c>
      <c r="B270" t="s">
        <v>19</v>
      </c>
      <c r="C270">
        <v>3000</v>
      </c>
      <c r="D270" t="s">
        <v>38</v>
      </c>
      <c r="E270">
        <v>3.45</v>
      </c>
      <c r="F270" t="s">
        <v>39</v>
      </c>
    </row>
    <row r="271" spans="1:18">
      <c r="A271" t="s">
        <v>331</v>
      </c>
      <c r="B271" t="s">
        <v>19</v>
      </c>
      <c r="C271">
        <v>3000</v>
      </c>
      <c r="D271" t="s">
        <v>38</v>
      </c>
      <c r="E271">
        <v>5.9139999999999997</v>
      </c>
      <c r="F271" t="s">
        <v>39</v>
      </c>
      <c r="G271">
        <v>4.5</v>
      </c>
      <c r="H271">
        <v>4.8</v>
      </c>
      <c r="I271">
        <v>5.57</v>
      </c>
      <c r="J271">
        <v>4.4000000000000004</v>
      </c>
      <c r="K271">
        <v>3.59</v>
      </c>
      <c r="L271">
        <v>5.42</v>
      </c>
      <c r="M271">
        <v>3.871</v>
      </c>
      <c r="N271">
        <v>4.593</v>
      </c>
      <c r="O271">
        <v>5.57</v>
      </c>
      <c r="P271">
        <v>3.59</v>
      </c>
      <c r="Q271">
        <v>1.98</v>
      </c>
      <c r="R271">
        <v>0.43109079033300002</v>
      </c>
    </row>
    <row r="272" spans="1:18">
      <c r="A272" t="s">
        <v>332</v>
      </c>
      <c r="B272" t="s">
        <v>36</v>
      </c>
      <c r="C272">
        <v>3000</v>
      </c>
      <c r="D272" t="s">
        <v>57</v>
      </c>
      <c r="E272">
        <v>2.8</v>
      </c>
      <c r="F272" t="s">
        <v>58</v>
      </c>
      <c r="I272">
        <v>3.22</v>
      </c>
      <c r="L272">
        <v>0.02</v>
      </c>
      <c r="N272">
        <v>1.62</v>
      </c>
      <c r="O272">
        <v>3.22</v>
      </c>
      <c r="P272">
        <v>0.02</v>
      </c>
      <c r="Q272">
        <v>3.2</v>
      </c>
      <c r="R272">
        <v>1.9753086419799999</v>
      </c>
    </row>
    <row r="273" spans="1:18">
      <c r="A273" t="s">
        <v>333</v>
      </c>
      <c r="B273" t="s">
        <v>19</v>
      </c>
      <c r="C273">
        <v>3000</v>
      </c>
      <c r="D273" t="s">
        <v>51</v>
      </c>
      <c r="E273">
        <v>2.8</v>
      </c>
      <c r="F273" t="s">
        <v>65</v>
      </c>
      <c r="K273">
        <v>8.43</v>
      </c>
      <c r="L273">
        <v>3.24</v>
      </c>
      <c r="N273">
        <v>5.835</v>
      </c>
      <c r="O273">
        <v>8.43</v>
      </c>
      <c r="P273">
        <v>3.24</v>
      </c>
      <c r="Q273">
        <v>5.19</v>
      </c>
      <c r="R273">
        <v>0.88946015424199998</v>
      </c>
    </row>
    <row r="274" spans="1:18">
      <c r="A274" t="s">
        <v>334</v>
      </c>
      <c r="B274" t="s">
        <v>19</v>
      </c>
      <c r="C274">
        <v>3000</v>
      </c>
      <c r="D274" t="s">
        <v>54</v>
      </c>
      <c r="E274">
        <v>2.34</v>
      </c>
      <c r="F274" t="s">
        <v>69</v>
      </c>
    </row>
    <row r="275" spans="1:18">
      <c r="A275" t="s">
        <v>335</v>
      </c>
      <c r="B275" t="s">
        <v>19</v>
      </c>
      <c r="C275">
        <v>3000</v>
      </c>
      <c r="D275" t="s">
        <v>27</v>
      </c>
      <c r="E275">
        <v>7.1669999999999998</v>
      </c>
      <c r="F275" t="s">
        <v>28</v>
      </c>
      <c r="L275">
        <v>0.19</v>
      </c>
      <c r="M275">
        <v>2.8226</v>
      </c>
      <c r="N275">
        <v>1.5063</v>
      </c>
      <c r="O275">
        <v>2.8226</v>
      </c>
      <c r="P275">
        <v>0.19</v>
      </c>
      <c r="Q275">
        <v>2.6326000000000001</v>
      </c>
      <c r="R275">
        <v>1.74772621656</v>
      </c>
    </row>
    <row r="276" spans="1:18">
      <c r="A276" t="s">
        <v>336</v>
      </c>
      <c r="B276" t="s">
        <v>19</v>
      </c>
      <c r="C276">
        <v>3000</v>
      </c>
      <c r="D276" t="s">
        <v>23</v>
      </c>
      <c r="E276">
        <v>0.45</v>
      </c>
      <c r="F276" t="s">
        <v>24</v>
      </c>
    </row>
    <row r="277" spans="1:18">
      <c r="A277" t="s">
        <v>337</v>
      </c>
      <c r="B277" t="s">
        <v>36</v>
      </c>
      <c r="C277">
        <v>3000</v>
      </c>
      <c r="D277" t="s">
        <v>31</v>
      </c>
      <c r="E277">
        <v>0.13800000000000001</v>
      </c>
      <c r="F277" t="s">
        <v>32</v>
      </c>
      <c r="I277">
        <v>6.25</v>
      </c>
      <c r="K277">
        <v>3.1</v>
      </c>
      <c r="L277">
        <v>0.18</v>
      </c>
      <c r="N277">
        <v>3.1766666666700001</v>
      </c>
      <c r="O277">
        <v>6.25</v>
      </c>
      <c r="P277">
        <v>0.18</v>
      </c>
      <c r="Q277">
        <v>6.07</v>
      </c>
      <c r="R277">
        <v>1.91080797482</v>
      </c>
    </row>
    <row r="278" spans="1:18">
      <c r="A278" t="s">
        <v>338</v>
      </c>
      <c r="B278" t="s">
        <v>19</v>
      </c>
      <c r="C278">
        <v>3000</v>
      </c>
      <c r="D278" t="s">
        <v>57</v>
      </c>
      <c r="E278">
        <v>4.5570000000000004</v>
      </c>
      <c r="F278" t="s">
        <v>58</v>
      </c>
      <c r="G278">
        <v>5.5</v>
      </c>
      <c r="H278">
        <v>7.6</v>
      </c>
      <c r="I278">
        <v>5.77</v>
      </c>
      <c r="J278">
        <v>7.1</v>
      </c>
      <c r="K278">
        <v>4.54</v>
      </c>
      <c r="L278">
        <v>6.39</v>
      </c>
      <c r="M278">
        <v>3.5916000000000001</v>
      </c>
      <c r="N278">
        <v>5.7845142857100003</v>
      </c>
      <c r="O278">
        <v>7.6</v>
      </c>
      <c r="P278">
        <v>3.5916000000000001</v>
      </c>
      <c r="Q278">
        <v>4.0084</v>
      </c>
      <c r="R278">
        <v>0.69295360025300001</v>
      </c>
    </row>
    <row r="279" spans="1:18">
      <c r="A279" t="s">
        <v>339</v>
      </c>
      <c r="B279" t="s">
        <v>36</v>
      </c>
      <c r="C279">
        <v>3000</v>
      </c>
      <c r="D279" t="s">
        <v>27</v>
      </c>
      <c r="E279">
        <v>0.6</v>
      </c>
      <c r="F279" t="s">
        <v>28</v>
      </c>
      <c r="H279">
        <v>2.9</v>
      </c>
      <c r="J279">
        <v>3.3</v>
      </c>
      <c r="M279">
        <v>1.08</v>
      </c>
      <c r="N279">
        <v>2.4266666666700001</v>
      </c>
      <c r="O279">
        <v>3.3</v>
      </c>
      <c r="P279">
        <v>1.08</v>
      </c>
      <c r="Q279">
        <v>2.2200000000000002</v>
      </c>
      <c r="R279">
        <v>0.91483516483500005</v>
      </c>
    </row>
    <row r="280" spans="1:18">
      <c r="A280" t="s">
        <v>340</v>
      </c>
      <c r="B280" t="s">
        <v>36</v>
      </c>
      <c r="C280">
        <v>3000</v>
      </c>
      <c r="D280" t="s">
        <v>93</v>
      </c>
      <c r="E280">
        <v>5.08</v>
      </c>
      <c r="F280" t="s">
        <v>94</v>
      </c>
      <c r="G280">
        <v>3.5</v>
      </c>
      <c r="H280">
        <v>2.7</v>
      </c>
      <c r="J280">
        <v>2.5</v>
      </c>
      <c r="K280">
        <v>4.42</v>
      </c>
      <c r="L280">
        <v>2.96</v>
      </c>
      <c r="M280">
        <v>2.3393999999999999</v>
      </c>
      <c r="N280">
        <v>3.0699000000000001</v>
      </c>
      <c r="O280">
        <v>4.42</v>
      </c>
      <c r="P280">
        <v>2.3393999999999999</v>
      </c>
      <c r="Q280">
        <v>2.0806</v>
      </c>
      <c r="R280">
        <v>0.67774194599199999</v>
      </c>
    </row>
    <row r="281" spans="1:18">
      <c r="A281" t="s">
        <v>341</v>
      </c>
      <c r="B281" t="s">
        <v>19</v>
      </c>
      <c r="C281">
        <v>3000</v>
      </c>
      <c r="D281" t="s">
        <v>23</v>
      </c>
      <c r="E281">
        <v>0.4</v>
      </c>
      <c r="F281" t="s">
        <v>77</v>
      </c>
      <c r="L281">
        <v>9.25</v>
      </c>
      <c r="N281">
        <v>9.25</v>
      </c>
      <c r="O281">
        <v>9.25</v>
      </c>
      <c r="P281">
        <v>9.25</v>
      </c>
      <c r="Q281">
        <v>0</v>
      </c>
      <c r="R281">
        <v>0</v>
      </c>
    </row>
    <row r="282" spans="1:18">
      <c r="A282" t="s">
        <v>342</v>
      </c>
      <c r="B282" t="s">
        <v>36</v>
      </c>
      <c r="C282">
        <v>3000</v>
      </c>
      <c r="D282" t="s">
        <v>51</v>
      </c>
      <c r="E282">
        <v>0.18</v>
      </c>
      <c r="F282" t="s">
        <v>65</v>
      </c>
    </row>
    <row r="283" spans="1:18">
      <c r="A283" t="s">
        <v>343</v>
      </c>
      <c r="B283" t="s">
        <v>36</v>
      </c>
      <c r="C283">
        <v>3000</v>
      </c>
      <c r="D283" t="s">
        <v>45</v>
      </c>
      <c r="E283">
        <v>0.82899999999999996</v>
      </c>
      <c r="F283" t="s">
        <v>46</v>
      </c>
      <c r="I283">
        <v>2.33</v>
      </c>
      <c r="L283">
        <v>0.34</v>
      </c>
      <c r="N283">
        <v>1.335</v>
      </c>
      <c r="O283">
        <v>2.33</v>
      </c>
      <c r="P283">
        <v>0.34</v>
      </c>
      <c r="Q283">
        <v>1.99</v>
      </c>
      <c r="R283">
        <v>1.4906367041199999</v>
      </c>
    </row>
    <row r="284" spans="1:18">
      <c r="A284" t="s">
        <v>344</v>
      </c>
      <c r="B284" t="s">
        <v>19</v>
      </c>
      <c r="C284">
        <v>3000</v>
      </c>
      <c r="D284" t="s">
        <v>27</v>
      </c>
      <c r="E284">
        <v>6.0570000000000004</v>
      </c>
      <c r="F284" t="s">
        <v>102</v>
      </c>
      <c r="I284">
        <v>4.12</v>
      </c>
      <c r="J284">
        <v>1.7</v>
      </c>
      <c r="L284">
        <v>2.62</v>
      </c>
      <c r="M284">
        <v>4.9279999999999999</v>
      </c>
      <c r="N284">
        <v>3.3420000000000001</v>
      </c>
      <c r="O284">
        <v>4.9279999999999999</v>
      </c>
      <c r="P284">
        <v>1.7</v>
      </c>
      <c r="Q284">
        <v>3.2280000000000002</v>
      </c>
      <c r="R284">
        <v>0.96588868940799999</v>
      </c>
    </row>
    <row r="285" spans="1:18">
      <c r="A285" t="s">
        <v>345</v>
      </c>
      <c r="B285" t="s">
        <v>19</v>
      </c>
      <c r="C285">
        <v>3000</v>
      </c>
      <c r="D285" t="s">
        <v>31</v>
      </c>
      <c r="E285">
        <v>5.8380000000000001</v>
      </c>
      <c r="F285" t="s">
        <v>32</v>
      </c>
      <c r="G285">
        <v>3</v>
      </c>
      <c r="H285">
        <v>3.7</v>
      </c>
      <c r="I285">
        <v>5.87</v>
      </c>
      <c r="J285">
        <v>2.9</v>
      </c>
      <c r="K285">
        <v>8.4600000000000009</v>
      </c>
      <c r="M285">
        <v>4.3890000000000002</v>
      </c>
      <c r="N285">
        <v>4.7198333333300004</v>
      </c>
      <c r="O285">
        <v>8.4600000000000009</v>
      </c>
      <c r="P285">
        <v>2.9</v>
      </c>
      <c r="Q285">
        <v>5.56</v>
      </c>
      <c r="R285">
        <v>1.17800769801</v>
      </c>
    </row>
    <row r="286" spans="1:18">
      <c r="A286" t="s">
        <v>346</v>
      </c>
      <c r="B286" t="s">
        <v>36</v>
      </c>
      <c r="C286">
        <v>3000</v>
      </c>
      <c r="D286" t="s">
        <v>48</v>
      </c>
      <c r="E286">
        <v>1.1000000000000001</v>
      </c>
      <c r="F286" t="s">
        <v>49</v>
      </c>
      <c r="L286">
        <v>1.1299999999999999</v>
      </c>
      <c r="N286">
        <v>1.1299999999999999</v>
      </c>
      <c r="O286">
        <v>1.1299999999999999</v>
      </c>
      <c r="P286">
        <v>1.1299999999999999</v>
      </c>
      <c r="Q286">
        <v>0</v>
      </c>
      <c r="R286">
        <v>0</v>
      </c>
    </row>
    <row r="287" spans="1:18">
      <c r="A287" t="s">
        <v>347</v>
      </c>
      <c r="B287" t="s">
        <v>36</v>
      </c>
      <c r="C287">
        <v>3000</v>
      </c>
      <c r="D287" t="s">
        <v>57</v>
      </c>
      <c r="E287">
        <v>5.6429999999999998</v>
      </c>
      <c r="F287" t="s">
        <v>72</v>
      </c>
      <c r="G287">
        <v>4</v>
      </c>
      <c r="H287">
        <v>5.0999999999999996</v>
      </c>
      <c r="I287">
        <v>4.59</v>
      </c>
      <c r="J287">
        <v>5.2</v>
      </c>
      <c r="K287">
        <v>3.53</v>
      </c>
      <c r="L287">
        <v>0.73</v>
      </c>
      <c r="M287">
        <v>1.4870000000000001</v>
      </c>
      <c r="N287">
        <v>3.5195714285699999</v>
      </c>
      <c r="O287">
        <v>5.2</v>
      </c>
      <c r="P287">
        <v>0.73</v>
      </c>
      <c r="Q287">
        <v>4.47</v>
      </c>
      <c r="R287">
        <v>1.27004099525</v>
      </c>
    </row>
    <row r="288" spans="1:18">
      <c r="A288" t="s">
        <v>348</v>
      </c>
      <c r="B288" t="s">
        <v>36</v>
      </c>
      <c r="C288">
        <v>3000</v>
      </c>
      <c r="D288" t="s">
        <v>20</v>
      </c>
      <c r="E288">
        <v>4.3</v>
      </c>
      <c r="F288" t="s">
        <v>150</v>
      </c>
      <c r="G288">
        <v>5.5</v>
      </c>
      <c r="I288">
        <v>10.54</v>
      </c>
      <c r="K288">
        <v>8.17</v>
      </c>
      <c r="M288">
        <v>10.504</v>
      </c>
      <c r="N288">
        <v>8.6784999999999997</v>
      </c>
      <c r="O288">
        <v>10.54</v>
      </c>
      <c r="P288">
        <v>5.5</v>
      </c>
      <c r="Q288">
        <v>5.04</v>
      </c>
      <c r="R288">
        <v>0.58074552053899997</v>
      </c>
    </row>
    <row r="289" spans="1:18">
      <c r="A289" t="s">
        <v>349</v>
      </c>
      <c r="B289" t="s">
        <v>36</v>
      </c>
      <c r="C289">
        <v>3000</v>
      </c>
      <c r="D289" t="s">
        <v>23</v>
      </c>
      <c r="E289">
        <v>0</v>
      </c>
      <c r="F289" t="s">
        <v>24</v>
      </c>
      <c r="L289">
        <v>0.03</v>
      </c>
      <c r="N289">
        <v>0.03</v>
      </c>
      <c r="O289">
        <v>0.03</v>
      </c>
      <c r="P289">
        <v>0.03</v>
      </c>
      <c r="Q289">
        <v>0</v>
      </c>
      <c r="R289">
        <v>0</v>
      </c>
    </row>
    <row r="290" spans="1:18">
      <c r="A290" t="s">
        <v>350</v>
      </c>
      <c r="B290" t="s">
        <v>36</v>
      </c>
      <c r="C290">
        <v>3000</v>
      </c>
      <c r="D290" t="s">
        <v>45</v>
      </c>
      <c r="E290">
        <v>4.5830000000000002</v>
      </c>
      <c r="F290" t="s">
        <v>46</v>
      </c>
      <c r="G290">
        <v>4</v>
      </c>
      <c r="H290">
        <v>5.3</v>
      </c>
      <c r="I290">
        <v>7.58</v>
      </c>
      <c r="J290">
        <v>6.1</v>
      </c>
      <c r="K290">
        <v>6.4</v>
      </c>
      <c r="L290">
        <v>4.12</v>
      </c>
      <c r="M290">
        <v>2.7669999999999999</v>
      </c>
      <c r="N290">
        <v>5.181</v>
      </c>
      <c r="O290">
        <v>7.58</v>
      </c>
      <c r="P290">
        <v>2.7669999999999999</v>
      </c>
      <c r="Q290">
        <v>4.8129999999999997</v>
      </c>
      <c r="R290">
        <v>0.928971241073</v>
      </c>
    </row>
    <row r="291" spans="1:18">
      <c r="A291" t="s">
        <v>351</v>
      </c>
      <c r="B291" t="s">
        <v>36</v>
      </c>
      <c r="C291">
        <v>3000</v>
      </c>
      <c r="D291" t="s">
        <v>42</v>
      </c>
      <c r="E291">
        <v>4.375</v>
      </c>
      <c r="F291" t="s">
        <v>43</v>
      </c>
    </row>
    <row r="292" spans="1:18">
      <c r="A292" t="s">
        <v>352</v>
      </c>
      <c r="B292" t="s">
        <v>19</v>
      </c>
      <c r="C292">
        <v>3000</v>
      </c>
      <c r="D292" t="s">
        <v>31</v>
      </c>
      <c r="E292">
        <v>0</v>
      </c>
      <c r="F292" t="s">
        <v>32</v>
      </c>
      <c r="L292">
        <v>6.01</v>
      </c>
      <c r="N292">
        <v>6.01</v>
      </c>
      <c r="O292">
        <v>6.01</v>
      </c>
      <c r="P292">
        <v>6.01</v>
      </c>
      <c r="Q292">
        <v>0</v>
      </c>
      <c r="R292">
        <v>0</v>
      </c>
    </row>
    <row r="293" spans="1:18">
      <c r="A293" t="s">
        <v>353</v>
      </c>
      <c r="B293" t="s">
        <v>19</v>
      </c>
      <c r="C293">
        <v>3000</v>
      </c>
      <c r="D293" t="s">
        <v>61</v>
      </c>
      <c r="E293">
        <v>0</v>
      </c>
      <c r="F293" t="s">
        <v>118</v>
      </c>
    </row>
    <row r="294" spans="1:18">
      <c r="A294" t="s">
        <v>354</v>
      </c>
      <c r="B294" t="s">
        <v>36</v>
      </c>
      <c r="C294">
        <v>3000</v>
      </c>
      <c r="D294" t="s">
        <v>54</v>
      </c>
      <c r="E294">
        <v>0</v>
      </c>
      <c r="F294" t="s">
        <v>69</v>
      </c>
    </row>
    <row r="295" spans="1:18">
      <c r="A295" t="s">
        <v>355</v>
      </c>
      <c r="B295" t="s">
        <v>19</v>
      </c>
      <c r="C295">
        <v>3000</v>
      </c>
      <c r="D295" t="s">
        <v>54</v>
      </c>
      <c r="E295">
        <v>0</v>
      </c>
      <c r="F295" t="s">
        <v>69</v>
      </c>
      <c r="L295">
        <v>0.28999999999999998</v>
      </c>
      <c r="N295">
        <v>0.28999999999999998</v>
      </c>
      <c r="O295">
        <v>0.28999999999999998</v>
      </c>
      <c r="P295">
        <v>0.28999999999999998</v>
      </c>
      <c r="Q295">
        <v>0</v>
      </c>
      <c r="R295">
        <v>0</v>
      </c>
    </row>
    <row r="296" spans="1:18">
      <c r="A296" t="s">
        <v>356</v>
      </c>
      <c r="B296" t="s">
        <v>36</v>
      </c>
      <c r="C296">
        <v>3000</v>
      </c>
      <c r="D296" t="s">
        <v>57</v>
      </c>
      <c r="E296">
        <v>0</v>
      </c>
      <c r="F296" t="s">
        <v>72</v>
      </c>
    </row>
    <row r="297" spans="1:18">
      <c r="A297" t="s">
        <v>357</v>
      </c>
      <c r="B297" t="s">
        <v>36</v>
      </c>
      <c r="C297">
        <v>3000</v>
      </c>
      <c r="D297" t="s">
        <v>38</v>
      </c>
      <c r="E297">
        <v>1.375</v>
      </c>
      <c r="F297" t="s">
        <v>39</v>
      </c>
      <c r="G297">
        <v>2.5</v>
      </c>
      <c r="H297">
        <v>4.0999999999999996</v>
      </c>
      <c r="I297">
        <v>6.4</v>
      </c>
      <c r="J297">
        <v>4.8</v>
      </c>
      <c r="K297">
        <v>4.68</v>
      </c>
      <c r="L297">
        <v>3.3</v>
      </c>
      <c r="M297">
        <v>4.7290000000000001</v>
      </c>
      <c r="N297">
        <v>4.3584285714300002</v>
      </c>
      <c r="O297">
        <v>6.4</v>
      </c>
      <c r="P297">
        <v>2.5</v>
      </c>
      <c r="Q297">
        <v>3.9</v>
      </c>
      <c r="R297">
        <v>0.89481792258000004</v>
      </c>
    </row>
    <row r="298" spans="1:18">
      <c r="A298" t="s">
        <v>358</v>
      </c>
      <c r="B298" t="s">
        <v>36</v>
      </c>
      <c r="C298">
        <v>3000</v>
      </c>
      <c r="D298" t="s">
        <v>45</v>
      </c>
      <c r="E298">
        <v>3.55</v>
      </c>
      <c r="F298" t="s">
        <v>90</v>
      </c>
      <c r="G298">
        <v>3.5</v>
      </c>
      <c r="H298">
        <v>5.3</v>
      </c>
      <c r="I298">
        <v>3.85</v>
      </c>
      <c r="J298">
        <v>5.4</v>
      </c>
      <c r="K298">
        <v>2.56</v>
      </c>
      <c r="L298">
        <v>1.41</v>
      </c>
      <c r="M298">
        <v>2.3460000000000001</v>
      </c>
      <c r="N298">
        <v>3.4808571428600001</v>
      </c>
      <c r="O298">
        <v>5.4</v>
      </c>
      <c r="P298">
        <v>1.41</v>
      </c>
      <c r="Q298">
        <v>3.99</v>
      </c>
      <c r="R298">
        <v>1.14626939178</v>
      </c>
    </row>
    <row r="299" spans="1:18">
      <c r="A299" t="s">
        <v>359</v>
      </c>
      <c r="B299" t="s">
        <v>19</v>
      </c>
      <c r="C299">
        <v>3000</v>
      </c>
      <c r="D299" t="s">
        <v>51</v>
      </c>
      <c r="E299">
        <v>3.1139999999999999</v>
      </c>
      <c r="F299" t="s">
        <v>52</v>
      </c>
      <c r="I299">
        <v>3.06</v>
      </c>
      <c r="K299">
        <v>1.1599999999999999</v>
      </c>
      <c r="L299">
        <v>6.11</v>
      </c>
      <c r="M299">
        <v>3.9580000000000002</v>
      </c>
      <c r="N299">
        <v>3.5720000000000001</v>
      </c>
      <c r="O299">
        <v>6.11</v>
      </c>
      <c r="P299">
        <v>1.1599999999999999</v>
      </c>
      <c r="Q299">
        <v>4.95</v>
      </c>
      <c r="R299">
        <v>1.3857782754800001</v>
      </c>
    </row>
    <row r="300" spans="1:18">
      <c r="A300" t="s">
        <v>360</v>
      </c>
      <c r="B300" t="s">
        <v>19</v>
      </c>
      <c r="C300">
        <v>3000</v>
      </c>
      <c r="D300" t="s">
        <v>54</v>
      </c>
      <c r="E300">
        <v>0</v>
      </c>
      <c r="F300" t="s">
        <v>55</v>
      </c>
    </row>
    <row r="301" spans="1:18">
      <c r="A301" t="s">
        <v>361</v>
      </c>
      <c r="B301" t="s">
        <v>19</v>
      </c>
      <c r="C301">
        <v>3000</v>
      </c>
      <c r="D301" t="s">
        <v>20</v>
      </c>
      <c r="E301">
        <v>2.6859999999999999</v>
      </c>
      <c r="F301" t="s">
        <v>21</v>
      </c>
      <c r="L301">
        <v>5.07</v>
      </c>
      <c r="M301">
        <v>4.3209999999999997</v>
      </c>
      <c r="N301">
        <v>4.6955</v>
      </c>
      <c r="O301">
        <v>5.07</v>
      </c>
      <c r="P301">
        <v>4.3209999999999997</v>
      </c>
      <c r="Q301">
        <v>0.749</v>
      </c>
      <c r="R301">
        <v>0.15951442870800001</v>
      </c>
    </row>
    <row r="302" spans="1:18">
      <c r="A302" t="s">
        <v>362</v>
      </c>
      <c r="B302" t="s">
        <v>19</v>
      </c>
      <c r="C302">
        <v>3000</v>
      </c>
      <c r="D302" t="s">
        <v>38</v>
      </c>
      <c r="E302">
        <v>2.0859999999999999</v>
      </c>
      <c r="F302" t="s">
        <v>39</v>
      </c>
      <c r="L302">
        <v>1.1000000000000001</v>
      </c>
      <c r="M302">
        <v>2.2290000000000001</v>
      </c>
      <c r="N302">
        <v>1.6645000000000001</v>
      </c>
      <c r="O302">
        <v>2.2290000000000001</v>
      </c>
      <c r="P302">
        <v>1.1000000000000001</v>
      </c>
      <c r="Q302">
        <v>1.129</v>
      </c>
      <c r="R302">
        <v>0.67828176629600001</v>
      </c>
    </row>
    <row r="303" spans="1:18">
      <c r="A303" t="s">
        <v>363</v>
      </c>
      <c r="B303" t="s">
        <v>19</v>
      </c>
      <c r="C303">
        <v>3000</v>
      </c>
      <c r="D303" t="s">
        <v>27</v>
      </c>
      <c r="E303">
        <v>4.58</v>
      </c>
      <c r="F303" t="s">
        <v>28</v>
      </c>
      <c r="H303">
        <v>5.2</v>
      </c>
      <c r="J303">
        <v>4.5999999999999996</v>
      </c>
      <c r="L303">
        <v>0.88</v>
      </c>
      <c r="M303">
        <v>2.9239999999999999</v>
      </c>
      <c r="N303">
        <v>3.4009999999999998</v>
      </c>
      <c r="O303">
        <v>5.2</v>
      </c>
      <c r="P303">
        <v>0.88</v>
      </c>
      <c r="Q303">
        <v>4.32</v>
      </c>
      <c r="R303">
        <v>1.2702146427500001</v>
      </c>
    </row>
    <row r="304" spans="1:18">
      <c r="A304" t="s">
        <v>364</v>
      </c>
      <c r="B304" t="s">
        <v>36</v>
      </c>
      <c r="C304">
        <v>3000</v>
      </c>
      <c r="D304" t="s">
        <v>45</v>
      </c>
      <c r="E304">
        <v>0.8</v>
      </c>
      <c r="F304" t="s">
        <v>90</v>
      </c>
      <c r="H304">
        <v>0.6</v>
      </c>
      <c r="J304">
        <v>0.5</v>
      </c>
      <c r="N304">
        <v>0.55000000000000004</v>
      </c>
      <c r="O304">
        <v>0.6</v>
      </c>
      <c r="P304">
        <v>0.5</v>
      </c>
      <c r="Q304">
        <v>0.1</v>
      </c>
      <c r="R304">
        <v>0.181818181818</v>
      </c>
    </row>
    <row r="305" spans="1:18">
      <c r="A305" t="s">
        <v>365</v>
      </c>
      <c r="B305" t="s">
        <v>19</v>
      </c>
      <c r="C305">
        <v>3000</v>
      </c>
      <c r="D305" t="s">
        <v>57</v>
      </c>
      <c r="E305">
        <v>4.7</v>
      </c>
      <c r="F305" t="s">
        <v>72</v>
      </c>
      <c r="G305">
        <v>4.5</v>
      </c>
      <c r="H305">
        <v>5.2</v>
      </c>
      <c r="I305">
        <v>5.48</v>
      </c>
      <c r="J305">
        <v>5.7</v>
      </c>
      <c r="K305">
        <v>4.3899999999999997</v>
      </c>
      <c r="L305">
        <v>7.78</v>
      </c>
      <c r="M305">
        <v>3.0110000000000001</v>
      </c>
      <c r="N305">
        <v>5.1515714285699996</v>
      </c>
      <c r="O305">
        <v>7.78</v>
      </c>
      <c r="P305">
        <v>3.0110000000000001</v>
      </c>
      <c r="Q305">
        <v>4.7690000000000001</v>
      </c>
      <c r="R305">
        <v>0.92573694573099996</v>
      </c>
    </row>
    <row r="306" spans="1:18">
      <c r="A306" t="s">
        <v>366</v>
      </c>
      <c r="B306" t="s">
        <v>19</v>
      </c>
      <c r="C306">
        <v>3000</v>
      </c>
      <c r="D306" t="s">
        <v>61</v>
      </c>
      <c r="E306">
        <v>5</v>
      </c>
      <c r="F306" t="s">
        <v>118</v>
      </c>
      <c r="G306">
        <v>9.5</v>
      </c>
      <c r="H306">
        <v>5.8</v>
      </c>
      <c r="I306">
        <v>5.67</v>
      </c>
      <c r="J306">
        <v>4.9000000000000004</v>
      </c>
      <c r="K306">
        <v>9.01</v>
      </c>
      <c r="L306">
        <v>11.16</v>
      </c>
      <c r="M306">
        <v>7.4630000000000001</v>
      </c>
      <c r="N306">
        <v>7.6432857142900001</v>
      </c>
      <c r="O306">
        <v>11.16</v>
      </c>
      <c r="P306">
        <v>4.9000000000000004</v>
      </c>
      <c r="Q306">
        <v>6.26</v>
      </c>
      <c r="R306">
        <v>0.819019494234</v>
      </c>
    </row>
    <row r="307" spans="1:18">
      <c r="A307" t="s">
        <v>367</v>
      </c>
      <c r="B307" t="s">
        <v>19</v>
      </c>
      <c r="C307">
        <v>3000</v>
      </c>
      <c r="D307" t="s">
        <v>93</v>
      </c>
      <c r="E307">
        <v>5.6429999999999998</v>
      </c>
      <c r="F307" t="s">
        <v>94</v>
      </c>
      <c r="G307">
        <v>4.5</v>
      </c>
      <c r="H307">
        <v>7.2</v>
      </c>
      <c r="I307">
        <v>5.47</v>
      </c>
      <c r="J307">
        <v>6.6</v>
      </c>
      <c r="K307">
        <v>7.43</v>
      </c>
      <c r="L307">
        <v>6.48</v>
      </c>
      <c r="M307">
        <v>3.802</v>
      </c>
      <c r="N307">
        <v>5.9260000000000002</v>
      </c>
      <c r="O307">
        <v>7.43</v>
      </c>
      <c r="P307">
        <v>3.802</v>
      </c>
      <c r="Q307">
        <v>3.6280000000000001</v>
      </c>
      <c r="R307">
        <v>0.61221734728300004</v>
      </c>
    </row>
    <row r="308" spans="1:18">
      <c r="A308" t="s">
        <v>368</v>
      </c>
      <c r="B308" t="s">
        <v>36</v>
      </c>
      <c r="C308">
        <v>3000</v>
      </c>
      <c r="D308" t="s">
        <v>61</v>
      </c>
      <c r="E308">
        <v>1.4430000000000001</v>
      </c>
      <c r="F308" t="s">
        <v>118</v>
      </c>
      <c r="I308">
        <v>1.8</v>
      </c>
      <c r="L308">
        <v>0.05</v>
      </c>
      <c r="N308">
        <v>0.92500000000000004</v>
      </c>
      <c r="O308">
        <v>1.8</v>
      </c>
      <c r="P308">
        <v>0.05</v>
      </c>
      <c r="Q308">
        <v>1.75</v>
      </c>
      <c r="R308">
        <v>1.8918918918900001</v>
      </c>
    </row>
    <row r="309" spans="1:18">
      <c r="A309" t="s">
        <v>369</v>
      </c>
      <c r="B309" t="s">
        <v>19</v>
      </c>
      <c r="C309">
        <v>3000</v>
      </c>
      <c r="D309" t="s">
        <v>45</v>
      </c>
      <c r="E309">
        <v>10.1</v>
      </c>
      <c r="F309" t="s">
        <v>46</v>
      </c>
      <c r="I309">
        <v>3.1</v>
      </c>
      <c r="K309">
        <v>1.34</v>
      </c>
      <c r="N309">
        <v>2.2200000000000002</v>
      </c>
      <c r="O309">
        <v>3.1</v>
      </c>
      <c r="P309">
        <v>1.34</v>
      </c>
      <c r="Q309">
        <v>1.76</v>
      </c>
      <c r="R309">
        <v>0.79279279279299997</v>
      </c>
    </row>
    <row r="310" spans="1:18">
      <c r="A310" t="s">
        <v>370</v>
      </c>
      <c r="B310" t="s">
        <v>36</v>
      </c>
      <c r="C310">
        <v>3000</v>
      </c>
      <c r="D310" t="s">
        <v>31</v>
      </c>
      <c r="E310">
        <v>0</v>
      </c>
      <c r="F310" t="s">
        <v>32</v>
      </c>
    </row>
    <row r="311" spans="1:18">
      <c r="A311" t="s">
        <v>371</v>
      </c>
      <c r="B311" t="s">
        <v>19</v>
      </c>
      <c r="C311">
        <v>3000</v>
      </c>
      <c r="D311" t="s">
        <v>31</v>
      </c>
      <c r="E311">
        <v>1.8</v>
      </c>
      <c r="F311" t="s">
        <v>80</v>
      </c>
      <c r="H311">
        <v>3.6</v>
      </c>
      <c r="I311">
        <v>5.0599999999999996</v>
      </c>
      <c r="J311">
        <v>2.8</v>
      </c>
      <c r="L311">
        <v>0.96</v>
      </c>
      <c r="N311">
        <v>3.105</v>
      </c>
      <c r="O311">
        <v>5.0599999999999996</v>
      </c>
      <c r="P311">
        <v>0.96</v>
      </c>
      <c r="Q311">
        <v>4.0999999999999996</v>
      </c>
      <c r="R311">
        <v>1.3204508856699999</v>
      </c>
    </row>
    <row r="312" spans="1:18">
      <c r="A312" t="s">
        <v>372</v>
      </c>
      <c r="B312" t="s">
        <v>36</v>
      </c>
      <c r="C312">
        <v>3000</v>
      </c>
      <c r="D312" t="s">
        <v>61</v>
      </c>
      <c r="E312">
        <v>0.75</v>
      </c>
      <c r="F312" t="s">
        <v>62</v>
      </c>
      <c r="L312">
        <v>0.03</v>
      </c>
      <c r="N312">
        <v>0.03</v>
      </c>
      <c r="O312">
        <v>0.03</v>
      </c>
      <c r="P312">
        <v>0.03</v>
      </c>
      <c r="Q312">
        <v>0</v>
      </c>
      <c r="R312">
        <v>0</v>
      </c>
    </row>
    <row r="313" spans="1:18">
      <c r="A313" t="s">
        <v>373</v>
      </c>
      <c r="B313" t="s">
        <v>36</v>
      </c>
      <c r="C313">
        <v>3000</v>
      </c>
      <c r="D313" t="s">
        <v>23</v>
      </c>
      <c r="E313">
        <v>2.8380000000000001</v>
      </c>
      <c r="F313" t="s">
        <v>24</v>
      </c>
      <c r="H313">
        <v>3.3</v>
      </c>
      <c r="I313">
        <v>5.03</v>
      </c>
      <c r="J313">
        <v>3.9</v>
      </c>
      <c r="K313">
        <v>2.23</v>
      </c>
      <c r="L313">
        <v>6.6</v>
      </c>
      <c r="M313">
        <v>3.2730000000000001</v>
      </c>
      <c r="N313">
        <v>4.0555000000000003</v>
      </c>
      <c r="O313">
        <v>6.6</v>
      </c>
      <c r="P313">
        <v>2.23</v>
      </c>
      <c r="Q313">
        <v>4.37</v>
      </c>
      <c r="R313">
        <v>1.07754900752</v>
      </c>
    </row>
    <row r="314" spans="1:18">
      <c r="A314" t="s">
        <v>374</v>
      </c>
      <c r="B314" t="s">
        <v>36</v>
      </c>
      <c r="C314">
        <v>3000</v>
      </c>
      <c r="D314" t="s">
        <v>38</v>
      </c>
      <c r="E314">
        <v>0.25</v>
      </c>
      <c r="F314" t="s">
        <v>39</v>
      </c>
    </row>
    <row r="315" spans="1:18">
      <c r="A315" t="s">
        <v>375</v>
      </c>
      <c r="B315" t="s">
        <v>19</v>
      </c>
      <c r="C315">
        <v>3000</v>
      </c>
      <c r="D315" t="s">
        <v>42</v>
      </c>
      <c r="E315">
        <v>2.9860000000000002</v>
      </c>
      <c r="F315" t="s">
        <v>74</v>
      </c>
      <c r="K315">
        <v>1.33</v>
      </c>
      <c r="L315">
        <v>5.0999999999999996</v>
      </c>
      <c r="N315">
        <v>3.2149999999999999</v>
      </c>
      <c r="O315">
        <v>5.0999999999999996</v>
      </c>
      <c r="P315">
        <v>1.33</v>
      </c>
      <c r="Q315">
        <v>3.77</v>
      </c>
      <c r="R315">
        <v>1.1726283048199999</v>
      </c>
    </row>
    <row r="316" spans="1:18">
      <c r="A316" t="s">
        <v>376</v>
      </c>
      <c r="B316" t="s">
        <v>19</v>
      </c>
      <c r="C316">
        <v>3000</v>
      </c>
      <c r="D316" t="s">
        <v>45</v>
      </c>
      <c r="E316">
        <v>0</v>
      </c>
      <c r="F316" t="s">
        <v>90</v>
      </c>
    </row>
    <row r="317" spans="1:18">
      <c r="A317" t="s">
        <v>377</v>
      </c>
      <c r="B317" t="s">
        <v>19</v>
      </c>
      <c r="C317">
        <v>3000</v>
      </c>
      <c r="D317" t="s">
        <v>31</v>
      </c>
      <c r="E317">
        <v>0</v>
      </c>
      <c r="F317" t="s">
        <v>80</v>
      </c>
    </row>
    <row r="318" spans="1:18">
      <c r="A318" t="s">
        <v>378</v>
      </c>
      <c r="B318" t="s">
        <v>36</v>
      </c>
      <c r="C318">
        <v>3000</v>
      </c>
      <c r="D318" t="s">
        <v>48</v>
      </c>
      <c r="E318">
        <v>0.55000000000000004</v>
      </c>
      <c r="F318" t="s">
        <v>124</v>
      </c>
      <c r="L318">
        <v>0.04</v>
      </c>
      <c r="M318">
        <v>1.0740000000000001</v>
      </c>
      <c r="N318">
        <v>0.55700000000000005</v>
      </c>
      <c r="O318">
        <v>1.0740000000000001</v>
      </c>
      <c r="P318">
        <v>0.04</v>
      </c>
      <c r="Q318">
        <v>1.034</v>
      </c>
      <c r="R318">
        <v>1.85637342908</v>
      </c>
    </row>
    <row r="319" spans="1:18">
      <c r="A319" t="s">
        <v>379</v>
      </c>
      <c r="B319" t="s">
        <v>36</v>
      </c>
      <c r="C319">
        <v>3000</v>
      </c>
      <c r="D319" t="s">
        <v>51</v>
      </c>
      <c r="E319">
        <v>0.6</v>
      </c>
      <c r="F319" t="s">
        <v>52</v>
      </c>
      <c r="H319">
        <v>0.7</v>
      </c>
      <c r="J319">
        <v>0.6</v>
      </c>
      <c r="L319">
        <v>0.37</v>
      </c>
      <c r="M319">
        <v>1.198</v>
      </c>
      <c r="N319">
        <v>0.71699999999999997</v>
      </c>
      <c r="O319">
        <v>1.198</v>
      </c>
      <c r="P319">
        <v>0.37</v>
      </c>
      <c r="Q319">
        <v>0.82799999999999996</v>
      </c>
      <c r="R319">
        <v>1.1548117154799999</v>
      </c>
    </row>
    <row r="320" spans="1:18">
      <c r="A320" t="s">
        <v>380</v>
      </c>
      <c r="B320" t="s">
        <v>36</v>
      </c>
      <c r="C320">
        <v>3000</v>
      </c>
      <c r="D320" t="s">
        <v>27</v>
      </c>
      <c r="E320">
        <v>2.2829999999999999</v>
      </c>
      <c r="F320" t="s">
        <v>28</v>
      </c>
      <c r="H320">
        <v>6.2</v>
      </c>
      <c r="J320">
        <v>7</v>
      </c>
      <c r="L320">
        <v>0.95</v>
      </c>
      <c r="M320">
        <v>1.0089999999999999</v>
      </c>
      <c r="N320">
        <v>3.7897500000000002</v>
      </c>
      <c r="O320">
        <v>7</v>
      </c>
      <c r="P320">
        <v>0.95</v>
      </c>
      <c r="Q320">
        <v>6.05</v>
      </c>
      <c r="R320">
        <v>1.59641137278</v>
      </c>
    </row>
    <row r="321" spans="1:18">
      <c r="A321" t="s">
        <v>381</v>
      </c>
      <c r="B321" t="s">
        <v>19</v>
      </c>
      <c r="C321">
        <v>3000</v>
      </c>
      <c r="D321" t="s">
        <v>61</v>
      </c>
      <c r="E321">
        <v>4.0129999999999999</v>
      </c>
      <c r="F321" t="s">
        <v>62</v>
      </c>
      <c r="G321">
        <v>4</v>
      </c>
      <c r="H321">
        <v>6.8</v>
      </c>
      <c r="I321">
        <v>5.97</v>
      </c>
      <c r="J321">
        <v>6.4</v>
      </c>
      <c r="K321">
        <v>1.07</v>
      </c>
      <c r="L321">
        <v>2.56</v>
      </c>
      <c r="M321">
        <v>2.9729999999999999</v>
      </c>
      <c r="N321">
        <v>4.2532857142899996</v>
      </c>
      <c r="O321">
        <v>6.8</v>
      </c>
      <c r="P321">
        <v>1.07</v>
      </c>
      <c r="Q321">
        <v>5.73</v>
      </c>
      <c r="R321">
        <v>1.34719376616</v>
      </c>
    </row>
    <row r="322" spans="1:18">
      <c r="A322" t="s">
        <v>382</v>
      </c>
      <c r="B322" t="s">
        <v>19</v>
      </c>
      <c r="C322">
        <v>3000</v>
      </c>
      <c r="D322" t="s">
        <v>20</v>
      </c>
      <c r="E322">
        <v>1.2669999999999999</v>
      </c>
      <c r="F322" t="s">
        <v>150</v>
      </c>
    </row>
    <row r="323" spans="1:18">
      <c r="A323" t="s">
        <v>383</v>
      </c>
      <c r="B323" t="s">
        <v>19</v>
      </c>
      <c r="C323">
        <v>3000</v>
      </c>
      <c r="D323" t="s">
        <v>93</v>
      </c>
      <c r="E323">
        <v>0</v>
      </c>
      <c r="F323" t="s">
        <v>94</v>
      </c>
      <c r="L323">
        <v>0.02</v>
      </c>
      <c r="N323">
        <v>0.02</v>
      </c>
      <c r="O323">
        <v>0.02</v>
      </c>
      <c r="P323">
        <v>0.02</v>
      </c>
      <c r="Q323">
        <v>0</v>
      </c>
      <c r="R323">
        <v>0</v>
      </c>
    </row>
    <row r="324" spans="1:18">
      <c r="A324" t="s">
        <v>384</v>
      </c>
      <c r="B324" t="s">
        <v>19</v>
      </c>
      <c r="C324">
        <v>3000</v>
      </c>
      <c r="D324" t="s">
        <v>20</v>
      </c>
      <c r="E324">
        <v>4.0999999999999996</v>
      </c>
      <c r="F324" t="s">
        <v>21</v>
      </c>
      <c r="G324">
        <v>4.5</v>
      </c>
      <c r="H324">
        <v>1.6</v>
      </c>
      <c r="J324">
        <v>1.8</v>
      </c>
      <c r="K324">
        <v>6.37</v>
      </c>
      <c r="L324">
        <v>9.08</v>
      </c>
      <c r="M324">
        <v>8.0640000000000001</v>
      </c>
      <c r="N324">
        <v>5.2356666666700002</v>
      </c>
      <c r="O324">
        <v>9.08</v>
      </c>
      <c r="P324">
        <v>1.6</v>
      </c>
      <c r="Q324">
        <v>7.48</v>
      </c>
      <c r="R324">
        <v>1.42866237983</v>
      </c>
    </row>
    <row r="325" spans="1:18">
      <c r="A325" t="s">
        <v>385</v>
      </c>
      <c r="B325" t="s">
        <v>19</v>
      </c>
      <c r="C325">
        <v>3000</v>
      </c>
      <c r="D325" t="s">
        <v>31</v>
      </c>
      <c r="E325">
        <v>4.9569999999999999</v>
      </c>
      <c r="F325" t="s">
        <v>80</v>
      </c>
      <c r="H325">
        <v>3.2</v>
      </c>
      <c r="I325">
        <v>5.57</v>
      </c>
      <c r="J325">
        <v>2.6</v>
      </c>
      <c r="K325">
        <v>2.86</v>
      </c>
      <c r="L325">
        <v>5.68</v>
      </c>
      <c r="M325">
        <v>3.38</v>
      </c>
      <c r="N325">
        <v>3.8816666666700002</v>
      </c>
      <c r="O325">
        <v>5.68</v>
      </c>
      <c r="P325">
        <v>2.6</v>
      </c>
      <c r="Q325">
        <v>3.08</v>
      </c>
      <c r="R325">
        <v>0.793473593817</v>
      </c>
    </row>
    <row r="326" spans="1:18">
      <c r="A326" t="s">
        <v>386</v>
      </c>
      <c r="B326" t="s">
        <v>19</v>
      </c>
      <c r="C326">
        <v>3000</v>
      </c>
      <c r="D326" t="s">
        <v>23</v>
      </c>
      <c r="E326">
        <v>0.51300000000000001</v>
      </c>
      <c r="F326" t="s">
        <v>24</v>
      </c>
      <c r="L326">
        <v>4.04</v>
      </c>
      <c r="N326">
        <v>4.04</v>
      </c>
      <c r="O326">
        <v>4.04</v>
      </c>
      <c r="P326">
        <v>4.04</v>
      </c>
      <c r="Q326">
        <v>0</v>
      </c>
      <c r="R326">
        <v>0</v>
      </c>
    </row>
    <row r="327" spans="1:18">
      <c r="A327" t="s">
        <v>387</v>
      </c>
      <c r="B327" t="s">
        <v>36</v>
      </c>
      <c r="C327">
        <v>3000</v>
      </c>
      <c r="D327" t="s">
        <v>31</v>
      </c>
      <c r="E327">
        <v>1.42</v>
      </c>
      <c r="F327" t="s">
        <v>80</v>
      </c>
      <c r="L327">
        <v>0.01</v>
      </c>
      <c r="N327">
        <v>0.01</v>
      </c>
      <c r="O327">
        <v>0.01</v>
      </c>
      <c r="P327">
        <v>0.01</v>
      </c>
      <c r="Q327">
        <v>0</v>
      </c>
      <c r="R327">
        <v>0</v>
      </c>
    </row>
    <row r="328" spans="1:18">
      <c r="A328" t="s">
        <v>388</v>
      </c>
      <c r="B328" t="s">
        <v>19</v>
      </c>
      <c r="C328">
        <v>3000</v>
      </c>
      <c r="D328" t="s">
        <v>42</v>
      </c>
      <c r="E328">
        <v>3.5</v>
      </c>
      <c r="F328" t="s">
        <v>74</v>
      </c>
      <c r="I328">
        <v>8.32</v>
      </c>
      <c r="L328">
        <v>6.48</v>
      </c>
      <c r="M328">
        <v>1.0780000000000001</v>
      </c>
      <c r="N328">
        <v>5.2926666666699997</v>
      </c>
      <c r="O328">
        <v>8.32</v>
      </c>
      <c r="P328">
        <v>1.0780000000000001</v>
      </c>
      <c r="Q328">
        <v>7.242</v>
      </c>
      <c r="R328">
        <v>1.36830835118</v>
      </c>
    </row>
    <row r="329" spans="1:18">
      <c r="A329" t="s">
        <v>389</v>
      </c>
      <c r="B329" t="s">
        <v>36</v>
      </c>
      <c r="C329">
        <v>3000</v>
      </c>
      <c r="D329" t="s">
        <v>57</v>
      </c>
      <c r="E329">
        <v>2.0710000000000002</v>
      </c>
      <c r="F329" t="s">
        <v>58</v>
      </c>
      <c r="G329">
        <v>2.5</v>
      </c>
      <c r="H329">
        <v>3</v>
      </c>
      <c r="I329">
        <v>1.97</v>
      </c>
      <c r="J329">
        <v>3.2</v>
      </c>
      <c r="K329">
        <v>2.27</v>
      </c>
      <c r="L329">
        <v>2.21</v>
      </c>
      <c r="M329">
        <v>1.7672000000000001</v>
      </c>
      <c r="N329">
        <v>2.41674285714</v>
      </c>
      <c r="O329">
        <v>3.2</v>
      </c>
      <c r="P329">
        <v>1.7672000000000001</v>
      </c>
      <c r="Q329">
        <v>1.4328000000000001</v>
      </c>
      <c r="R329">
        <v>0.59286406733999997</v>
      </c>
    </row>
    <row r="330" spans="1:18">
      <c r="A330" t="s">
        <v>390</v>
      </c>
      <c r="B330" t="s">
        <v>19</v>
      </c>
      <c r="C330">
        <v>3000</v>
      </c>
      <c r="D330" t="s">
        <v>54</v>
      </c>
      <c r="E330">
        <v>6.8</v>
      </c>
      <c r="F330" t="s">
        <v>69</v>
      </c>
      <c r="H330">
        <v>6</v>
      </c>
      <c r="I330">
        <v>5.45</v>
      </c>
      <c r="J330">
        <v>6.2</v>
      </c>
      <c r="K330">
        <v>6.81</v>
      </c>
      <c r="L330">
        <v>2.85</v>
      </c>
      <c r="N330">
        <v>5.4619999999999997</v>
      </c>
      <c r="O330">
        <v>6.81</v>
      </c>
      <c r="P330">
        <v>2.85</v>
      </c>
      <c r="Q330">
        <v>3.96</v>
      </c>
      <c r="R330">
        <v>0.72500915415599998</v>
      </c>
    </row>
    <row r="331" spans="1:18">
      <c r="A331" t="s">
        <v>391</v>
      </c>
      <c r="B331" t="s">
        <v>36</v>
      </c>
      <c r="C331">
        <v>3000</v>
      </c>
      <c r="D331" t="s">
        <v>20</v>
      </c>
      <c r="E331">
        <v>2.8879999999999999</v>
      </c>
      <c r="F331" t="s">
        <v>21</v>
      </c>
      <c r="H331">
        <v>2.6</v>
      </c>
      <c r="J331">
        <v>2.9</v>
      </c>
      <c r="K331">
        <v>1.08</v>
      </c>
      <c r="M331">
        <v>2.2240000000000002</v>
      </c>
      <c r="N331">
        <v>2.2010000000000001</v>
      </c>
      <c r="O331">
        <v>2.9</v>
      </c>
      <c r="P331">
        <v>1.08</v>
      </c>
      <c r="Q331">
        <v>1.82</v>
      </c>
      <c r="R331">
        <v>0.82689686506100002</v>
      </c>
    </row>
    <row r="332" spans="1:18">
      <c r="A332" t="s">
        <v>392</v>
      </c>
      <c r="B332" t="s">
        <v>19</v>
      </c>
      <c r="C332">
        <v>3000</v>
      </c>
      <c r="D332" t="s">
        <v>20</v>
      </c>
      <c r="E332">
        <v>4.55</v>
      </c>
      <c r="F332" t="s">
        <v>150</v>
      </c>
      <c r="G332">
        <v>2</v>
      </c>
      <c r="I332">
        <v>3.54</v>
      </c>
      <c r="K332">
        <v>6.05</v>
      </c>
      <c r="L332">
        <v>5.29</v>
      </c>
      <c r="M332">
        <v>4.8179999999999996</v>
      </c>
      <c r="N332">
        <v>4.3395999999999999</v>
      </c>
      <c r="O332">
        <v>6.05</v>
      </c>
      <c r="P332">
        <v>2</v>
      </c>
      <c r="Q332">
        <v>4.05</v>
      </c>
      <c r="R332">
        <v>0.93326573877800001</v>
      </c>
    </row>
    <row r="333" spans="1:18">
      <c r="A333" t="s">
        <v>393</v>
      </c>
      <c r="B333" t="s">
        <v>19</v>
      </c>
      <c r="C333">
        <v>3000</v>
      </c>
      <c r="D333" t="s">
        <v>51</v>
      </c>
      <c r="E333">
        <v>0</v>
      </c>
      <c r="F333" t="s">
        <v>65</v>
      </c>
      <c r="K333">
        <v>3.18</v>
      </c>
      <c r="N333">
        <v>3.18</v>
      </c>
      <c r="O333">
        <v>3.18</v>
      </c>
      <c r="P333">
        <v>3.18</v>
      </c>
      <c r="Q333">
        <v>0</v>
      </c>
      <c r="R333">
        <v>0</v>
      </c>
    </row>
    <row r="334" spans="1:18">
      <c r="A334" t="s">
        <v>394</v>
      </c>
      <c r="B334" t="s">
        <v>19</v>
      </c>
      <c r="C334">
        <v>3000</v>
      </c>
      <c r="D334" t="s">
        <v>31</v>
      </c>
      <c r="E334">
        <v>0.42</v>
      </c>
      <c r="F334" t="s">
        <v>32</v>
      </c>
      <c r="H334">
        <v>1.6</v>
      </c>
      <c r="J334">
        <v>1.8</v>
      </c>
      <c r="L334">
        <v>2.08</v>
      </c>
      <c r="M334">
        <v>1.3839999999999999</v>
      </c>
      <c r="N334">
        <v>1.716</v>
      </c>
      <c r="O334">
        <v>2.08</v>
      </c>
      <c r="P334">
        <v>1.3839999999999999</v>
      </c>
      <c r="Q334">
        <v>0.69599999999999995</v>
      </c>
      <c r="R334">
        <v>0.40559440559400001</v>
      </c>
    </row>
    <row r="335" spans="1:18">
      <c r="A335" t="s">
        <v>395</v>
      </c>
      <c r="B335" t="s">
        <v>36</v>
      </c>
      <c r="C335">
        <v>3000</v>
      </c>
      <c r="D335" t="s">
        <v>42</v>
      </c>
      <c r="E335">
        <v>0</v>
      </c>
      <c r="F335" t="s">
        <v>74</v>
      </c>
      <c r="H335">
        <v>3.1</v>
      </c>
      <c r="I335">
        <v>3.45</v>
      </c>
      <c r="J335">
        <v>3.4</v>
      </c>
      <c r="K335">
        <v>2.65</v>
      </c>
      <c r="L335">
        <v>9.23</v>
      </c>
      <c r="M335">
        <v>2.254</v>
      </c>
      <c r="N335">
        <v>4.0140000000000002</v>
      </c>
      <c r="O335">
        <v>9.23</v>
      </c>
      <c r="P335">
        <v>2.254</v>
      </c>
      <c r="Q335">
        <v>6.976</v>
      </c>
      <c r="R335">
        <v>1.7379172894899999</v>
      </c>
    </row>
    <row r="336" spans="1:18">
      <c r="A336" t="s">
        <v>396</v>
      </c>
      <c r="B336" t="s">
        <v>36</v>
      </c>
      <c r="C336">
        <v>3000</v>
      </c>
      <c r="D336" t="s">
        <v>61</v>
      </c>
      <c r="E336">
        <v>1.55</v>
      </c>
      <c r="F336" t="s">
        <v>118</v>
      </c>
      <c r="L336">
        <v>0.02</v>
      </c>
      <c r="N336">
        <v>0.02</v>
      </c>
      <c r="O336">
        <v>0.02</v>
      </c>
      <c r="P336">
        <v>0.02</v>
      </c>
      <c r="Q336">
        <v>0</v>
      </c>
      <c r="R336">
        <v>0</v>
      </c>
    </row>
    <row r="337" spans="1:18">
      <c r="A337" t="s">
        <v>397</v>
      </c>
      <c r="B337" t="s">
        <v>19</v>
      </c>
      <c r="C337">
        <v>3000</v>
      </c>
      <c r="D337" t="s">
        <v>51</v>
      </c>
      <c r="E337">
        <v>4.7290000000000001</v>
      </c>
      <c r="F337" t="s">
        <v>65</v>
      </c>
    </row>
    <row r="338" spans="1:18">
      <c r="A338" t="s">
        <v>398</v>
      </c>
      <c r="B338" t="s">
        <v>19</v>
      </c>
      <c r="C338">
        <v>3000</v>
      </c>
      <c r="D338" t="s">
        <v>27</v>
      </c>
      <c r="E338">
        <v>3.1</v>
      </c>
      <c r="F338" t="s">
        <v>102</v>
      </c>
    </row>
    <row r="339" spans="1:18">
      <c r="A339" t="s">
        <v>399</v>
      </c>
      <c r="B339" t="s">
        <v>19</v>
      </c>
      <c r="C339">
        <v>3000</v>
      </c>
      <c r="D339" t="s">
        <v>45</v>
      </c>
      <c r="E339">
        <v>4.0999999999999996</v>
      </c>
      <c r="F339" t="s">
        <v>90</v>
      </c>
      <c r="H339">
        <v>9.6999999999999993</v>
      </c>
      <c r="J339">
        <v>8.9</v>
      </c>
      <c r="L339">
        <v>2.41</v>
      </c>
      <c r="N339">
        <v>7.0033333333299996</v>
      </c>
      <c r="O339">
        <v>9.6999999999999993</v>
      </c>
      <c r="P339">
        <v>2.41</v>
      </c>
      <c r="Q339">
        <v>7.29</v>
      </c>
      <c r="R339">
        <v>1.0409328891</v>
      </c>
    </row>
    <row r="340" spans="1:18">
      <c r="A340" t="s">
        <v>400</v>
      </c>
      <c r="B340" t="s">
        <v>19</v>
      </c>
      <c r="C340">
        <v>3000</v>
      </c>
      <c r="D340" t="s">
        <v>23</v>
      </c>
      <c r="E340">
        <v>1.95</v>
      </c>
      <c r="F340" t="s">
        <v>77</v>
      </c>
      <c r="I340">
        <v>3.66</v>
      </c>
      <c r="K340">
        <v>5.16</v>
      </c>
      <c r="L340">
        <v>6.88</v>
      </c>
      <c r="N340">
        <v>5.2333333333300001</v>
      </c>
      <c r="O340">
        <v>6.88</v>
      </c>
      <c r="P340">
        <v>3.66</v>
      </c>
      <c r="Q340">
        <v>3.22</v>
      </c>
      <c r="R340">
        <v>0.61528662420400004</v>
      </c>
    </row>
    <row r="341" spans="1:18">
      <c r="A341" t="s">
        <v>401</v>
      </c>
      <c r="B341" t="s">
        <v>19</v>
      </c>
      <c r="C341">
        <v>3000</v>
      </c>
      <c r="D341" t="s">
        <v>93</v>
      </c>
      <c r="E341">
        <v>1.2709999999999999</v>
      </c>
      <c r="F341" t="s">
        <v>94</v>
      </c>
    </row>
    <row r="342" spans="1:18">
      <c r="A342" t="s">
        <v>402</v>
      </c>
      <c r="B342" t="s">
        <v>36</v>
      </c>
      <c r="C342">
        <v>3000</v>
      </c>
      <c r="D342" t="s">
        <v>54</v>
      </c>
      <c r="E342">
        <v>0.47499999999999998</v>
      </c>
      <c r="F342" t="s">
        <v>55</v>
      </c>
      <c r="L342">
        <v>0.01</v>
      </c>
      <c r="N342">
        <v>0.01</v>
      </c>
      <c r="O342">
        <v>0.01</v>
      </c>
      <c r="P342">
        <v>0.01</v>
      </c>
      <c r="Q342">
        <v>0</v>
      </c>
      <c r="R342">
        <v>0</v>
      </c>
    </row>
    <row r="343" spans="1:18">
      <c r="A343" t="s">
        <v>403</v>
      </c>
      <c r="B343" t="s">
        <v>19</v>
      </c>
      <c r="C343">
        <v>3000</v>
      </c>
      <c r="D343" t="s">
        <v>20</v>
      </c>
      <c r="E343">
        <v>2.2400000000000002</v>
      </c>
      <c r="F343" t="s">
        <v>150</v>
      </c>
      <c r="H343">
        <v>2.9</v>
      </c>
      <c r="I343">
        <v>3.05</v>
      </c>
      <c r="J343">
        <v>2.5</v>
      </c>
      <c r="K343">
        <v>3.92</v>
      </c>
      <c r="L343">
        <v>0.53</v>
      </c>
      <c r="N343">
        <v>2.58</v>
      </c>
      <c r="O343">
        <v>3.92</v>
      </c>
      <c r="P343">
        <v>0.53</v>
      </c>
      <c r="Q343">
        <v>3.39</v>
      </c>
      <c r="R343">
        <v>1.3139534883699999</v>
      </c>
    </row>
    <row r="344" spans="1:18">
      <c r="A344" t="s">
        <v>404</v>
      </c>
      <c r="B344" t="s">
        <v>36</v>
      </c>
      <c r="C344">
        <v>3000</v>
      </c>
      <c r="D344" t="s">
        <v>54</v>
      </c>
      <c r="E344">
        <v>0</v>
      </c>
      <c r="F344" t="s">
        <v>55</v>
      </c>
    </row>
    <row r="345" spans="1:18">
      <c r="A345" t="s">
        <v>405</v>
      </c>
      <c r="B345" t="s">
        <v>19</v>
      </c>
      <c r="C345">
        <v>3000</v>
      </c>
      <c r="D345" t="s">
        <v>57</v>
      </c>
      <c r="E345">
        <v>0.214</v>
      </c>
      <c r="F345" t="s">
        <v>72</v>
      </c>
    </row>
    <row r="346" spans="1:18">
      <c r="A346" t="s">
        <v>406</v>
      </c>
      <c r="B346" t="s">
        <v>19</v>
      </c>
      <c r="C346">
        <v>3000</v>
      </c>
      <c r="D346" t="s">
        <v>45</v>
      </c>
      <c r="E346">
        <v>3</v>
      </c>
      <c r="F346" t="s">
        <v>46</v>
      </c>
      <c r="H346">
        <v>3.2</v>
      </c>
      <c r="I346">
        <v>3.4</v>
      </c>
      <c r="J346">
        <v>2.6</v>
      </c>
      <c r="K346">
        <v>2.29</v>
      </c>
      <c r="L346">
        <v>5.32</v>
      </c>
      <c r="N346">
        <v>3.3620000000000001</v>
      </c>
      <c r="O346">
        <v>5.32</v>
      </c>
      <c r="P346">
        <v>2.29</v>
      </c>
      <c r="Q346">
        <v>3.03</v>
      </c>
      <c r="R346">
        <v>0.90124925639499998</v>
      </c>
    </row>
    <row r="347" spans="1:18">
      <c r="A347" t="s">
        <v>407</v>
      </c>
      <c r="B347" t="s">
        <v>36</v>
      </c>
      <c r="C347">
        <v>3000</v>
      </c>
      <c r="D347" t="s">
        <v>51</v>
      </c>
      <c r="E347">
        <v>2.44</v>
      </c>
      <c r="F347" t="s">
        <v>65</v>
      </c>
      <c r="H347">
        <v>2</v>
      </c>
      <c r="J347">
        <v>2.8</v>
      </c>
      <c r="L347">
        <v>0.04</v>
      </c>
      <c r="N347">
        <v>1.61333333333</v>
      </c>
      <c r="O347">
        <v>2.8</v>
      </c>
      <c r="P347">
        <v>0.04</v>
      </c>
      <c r="Q347">
        <v>2.76</v>
      </c>
      <c r="R347">
        <v>1.7107438016500001</v>
      </c>
    </row>
    <row r="348" spans="1:18">
      <c r="A348" t="s">
        <v>408</v>
      </c>
      <c r="B348" t="s">
        <v>34</v>
      </c>
      <c r="C348">
        <v>3000</v>
      </c>
      <c r="D348" t="s">
        <v>54</v>
      </c>
      <c r="E348">
        <v>8.3710000000000004</v>
      </c>
      <c r="F348" t="s">
        <v>55</v>
      </c>
      <c r="G348">
        <v>6.5</v>
      </c>
      <c r="H348">
        <v>16</v>
      </c>
      <c r="I348">
        <v>5.96</v>
      </c>
      <c r="J348">
        <v>15</v>
      </c>
      <c r="K348">
        <v>9.83</v>
      </c>
      <c r="L348">
        <v>6.77</v>
      </c>
      <c r="M348">
        <v>7.4489999999999998</v>
      </c>
      <c r="N348">
        <v>9.6441428571400003</v>
      </c>
      <c r="O348">
        <v>16</v>
      </c>
      <c r="P348">
        <v>5.96</v>
      </c>
      <c r="Q348">
        <v>10.039999999999999</v>
      </c>
      <c r="R348">
        <v>1.041046379</v>
      </c>
    </row>
    <row r="349" spans="1:18">
      <c r="A349" t="s">
        <v>409</v>
      </c>
      <c r="B349" t="s">
        <v>19</v>
      </c>
      <c r="C349">
        <v>3000</v>
      </c>
      <c r="D349" t="s">
        <v>51</v>
      </c>
      <c r="E349">
        <v>0</v>
      </c>
      <c r="F349" t="s">
        <v>52</v>
      </c>
      <c r="H349">
        <v>1.6</v>
      </c>
      <c r="J349">
        <v>1.8</v>
      </c>
      <c r="L349">
        <v>0.19</v>
      </c>
      <c r="N349">
        <v>1.1966666666700001</v>
      </c>
      <c r="O349">
        <v>1.8</v>
      </c>
      <c r="P349">
        <v>0.19</v>
      </c>
      <c r="Q349">
        <v>1.61</v>
      </c>
      <c r="R349">
        <v>1.34540389972</v>
      </c>
    </row>
    <row r="350" spans="1:18">
      <c r="A350" t="s">
        <v>410</v>
      </c>
      <c r="B350" t="s">
        <v>19</v>
      </c>
      <c r="C350">
        <v>3000</v>
      </c>
      <c r="D350" t="s">
        <v>57</v>
      </c>
      <c r="E350">
        <v>0.55700000000000005</v>
      </c>
      <c r="F350" t="s">
        <v>58</v>
      </c>
      <c r="H350">
        <v>5.9</v>
      </c>
      <c r="J350">
        <v>5.5</v>
      </c>
      <c r="L350">
        <v>0.03</v>
      </c>
      <c r="N350">
        <v>3.81</v>
      </c>
      <c r="O350">
        <v>5.9</v>
      </c>
      <c r="P350">
        <v>0.03</v>
      </c>
      <c r="Q350">
        <v>5.87</v>
      </c>
      <c r="R350">
        <v>1.5406824147</v>
      </c>
    </row>
    <row r="351" spans="1:18">
      <c r="A351" t="s">
        <v>411</v>
      </c>
      <c r="B351" t="s">
        <v>36</v>
      </c>
      <c r="C351">
        <v>3000</v>
      </c>
      <c r="D351" t="s">
        <v>93</v>
      </c>
      <c r="E351">
        <v>3</v>
      </c>
      <c r="F351" t="s">
        <v>94</v>
      </c>
      <c r="H351">
        <v>1.9</v>
      </c>
      <c r="I351">
        <v>4.3899999999999997</v>
      </c>
      <c r="J351">
        <v>2.4</v>
      </c>
      <c r="L351">
        <v>0.73</v>
      </c>
      <c r="M351">
        <v>2.069</v>
      </c>
      <c r="N351">
        <v>2.2978000000000001</v>
      </c>
      <c r="O351">
        <v>4.3899999999999997</v>
      </c>
      <c r="P351">
        <v>0.73</v>
      </c>
      <c r="Q351">
        <v>3.66</v>
      </c>
      <c r="R351">
        <v>1.5928279223599999</v>
      </c>
    </row>
    <row r="352" spans="1:18">
      <c r="A352" t="s">
        <v>412</v>
      </c>
      <c r="B352" t="s">
        <v>19</v>
      </c>
      <c r="C352">
        <v>3000</v>
      </c>
      <c r="D352" t="s">
        <v>54</v>
      </c>
      <c r="E352">
        <v>2.286</v>
      </c>
      <c r="F352" t="s">
        <v>69</v>
      </c>
      <c r="G352">
        <v>2.5</v>
      </c>
      <c r="H352">
        <v>5.2</v>
      </c>
      <c r="I352">
        <v>4.6399999999999997</v>
      </c>
      <c r="J352">
        <v>4.5999999999999996</v>
      </c>
      <c r="K352">
        <v>4.29</v>
      </c>
      <c r="L352">
        <v>5.93</v>
      </c>
      <c r="M352">
        <v>1.3520000000000001</v>
      </c>
      <c r="N352">
        <v>4.0731428571399997</v>
      </c>
      <c r="O352">
        <v>5.93</v>
      </c>
      <c r="P352">
        <v>1.3520000000000001</v>
      </c>
      <c r="Q352">
        <v>4.5780000000000003</v>
      </c>
      <c r="R352">
        <v>1.1239478114499999</v>
      </c>
    </row>
    <row r="353" spans="1:18">
      <c r="A353" t="s">
        <v>413</v>
      </c>
      <c r="B353" t="s">
        <v>19</v>
      </c>
      <c r="C353">
        <v>3000</v>
      </c>
      <c r="D353" t="s">
        <v>31</v>
      </c>
      <c r="E353">
        <v>4.5289999999999999</v>
      </c>
      <c r="F353" t="s">
        <v>80</v>
      </c>
      <c r="I353">
        <v>3.67</v>
      </c>
      <c r="K353">
        <v>3.57</v>
      </c>
      <c r="L353">
        <v>10.11</v>
      </c>
      <c r="N353">
        <v>5.7833333333299999</v>
      </c>
      <c r="O353">
        <v>10.11</v>
      </c>
      <c r="P353">
        <v>3.57</v>
      </c>
      <c r="Q353">
        <v>6.54</v>
      </c>
      <c r="R353">
        <v>1.13083573487</v>
      </c>
    </row>
    <row r="354" spans="1:18">
      <c r="A354" t="s">
        <v>414</v>
      </c>
      <c r="B354" t="s">
        <v>36</v>
      </c>
      <c r="C354">
        <v>3000</v>
      </c>
      <c r="D354" t="s">
        <v>54</v>
      </c>
      <c r="E354">
        <v>0.77500000000000002</v>
      </c>
      <c r="F354" t="s">
        <v>69</v>
      </c>
      <c r="H354">
        <v>2</v>
      </c>
      <c r="J354">
        <v>2.6</v>
      </c>
      <c r="L354">
        <v>0.64</v>
      </c>
      <c r="N354">
        <v>1.7466666666699999</v>
      </c>
      <c r="O354">
        <v>2.6</v>
      </c>
      <c r="P354">
        <v>0.64</v>
      </c>
      <c r="Q354">
        <v>1.96</v>
      </c>
      <c r="R354">
        <v>1.1221374045800001</v>
      </c>
    </row>
    <row r="355" spans="1:18">
      <c r="A355" t="s">
        <v>415</v>
      </c>
      <c r="B355" t="s">
        <v>19</v>
      </c>
      <c r="C355">
        <v>3000</v>
      </c>
      <c r="D355" t="s">
        <v>38</v>
      </c>
      <c r="E355">
        <v>0.73299999999999998</v>
      </c>
      <c r="F355" t="s">
        <v>39</v>
      </c>
      <c r="L355">
        <v>0.01</v>
      </c>
      <c r="N355">
        <v>0.01</v>
      </c>
      <c r="O355">
        <v>0.01</v>
      </c>
      <c r="P355">
        <v>0.01</v>
      </c>
      <c r="Q355">
        <v>0</v>
      </c>
      <c r="R355">
        <v>0</v>
      </c>
    </row>
    <row r="356" spans="1:18">
      <c r="A356" t="s">
        <v>416</v>
      </c>
      <c r="B356" t="s">
        <v>19</v>
      </c>
      <c r="C356">
        <v>3000</v>
      </c>
      <c r="D356" t="s">
        <v>57</v>
      </c>
      <c r="E356">
        <v>2.9430000000000001</v>
      </c>
      <c r="F356" t="s">
        <v>58</v>
      </c>
      <c r="L356">
        <v>2.86</v>
      </c>
      <c r="N356">
        <v>2.86</v>
      </c>
      <c r="O356">
        <v>2.86</v>
      </c>
      <c r="P356">
        <v>2.86</v>
      </c>
      <c r="Q356">
        <v>0</v>
      </c>
      <c r="R356">
        <v>0</v>
      </c>
    </row>
    <row r="357" spans="1:18">
      <c r="A357" t="s">
        <v>417</v>
      </c>
      <c r="B357" t="s">
        <v>36</v>
      </c>
      <c r="C357">
        <v>3000</v>
      </c>
      <c r="D357" t="s">
        <v>61</v>
      </c>
      <c r="E357">
        <v>8.8130000000000006</v>
      </c>
      <c r="F357" t="s">
        <v>62</v>
      </c>
    </row>
    <row r="358" spans="1:18">
      <c r="A358" t="s">
        <v>418</v>
      </c>
      <c r="B358" t="s">
        <v>19</v>
      </c>
      <c r="C358">
        <v>3000</v>
      </c>
      <c r="D358" t="s">
        <v>48</v>
      </c>
      <c r="E358">
        <v>0</v>
      </c>
      <c r="F358" t="s">
        <v>49</v>
      </c>
    </row>
    <row r="359" spans="1:18">
      <c r="A359" t="s">
        <v>419</v>
      </c>
      <c r="B359" t="s">
        <v>19</v>
      </c>
      <c r="C359">
        <v>3000</v>
      </c>
      <c r="D359" t="s">
        <v>48</v>
      </c>
      <c r="E359">
        <v>5.4249999999999998</v>
      </c>
      <c r="F359" t="s">
        <v>124</v>
      </c>
      <c r="G359">
        <v>4</v>
      </c>
      <c r="H359">
        <v>3.6</v>
      </c>
      <c r="I359">
        <v>5.31</v>
      </c>
      <c r="J359">
        <v>3.8</v>
      </c>
      <c r="K359">
        <v>9.1</v>
      </c>
      <c r="L359">
        <v>9.64</v>
      </c>
      <c r="M359">
        <v>4.3070000000000004</v>
      </c>
      <c r="N359">
        <v>5.6795714285700001</v>
      </c>
      <c r="O359">
        <v>9.64</v>
      </c>
      <c r="P359">
        <v>3.6</v>
      </c>
      <c r="Q359">
        <v>6.04</v>
      </c>
      <c r="R359">
        <v>1.06346052268</v>
      </c>
    </row>
    <row r="360" spans="1:18">
      <c r="A360" t="s">
        <v>420</v>
      </c>
      <c r="B360" t="s">
        <v>19</v>
      </c>
      <c r="C360">
        <v>3000</v>
      </c>
      <c r="D360" t="s">
        <v>23</v>
      </c>
      <c r="E360">
        <v>3.0329999999999999</v>
      </c>
      <c r="F360" t="s">
        <v>77</v>
      </c>
      <c r="G360">
        <v>5</v>
      </c>
      <c r="I360">
        <v>6.33</v>
      </c>
      <c r="K360">
        <v>6.41</v>
      </c>
      <c r="L360">
        <v>3.2</v>
      </c>
      <c r="M360">
        <v>7.3650000000000002</v>
      </c>
      <c r="N360">
        <v>5.6609999999999996</v>
      </c>
      <c r="O360">
        <v>7.3650000000000002</v>
      </c>
      <c r="P360">
        <v>3.2</v>
      </c>
      <c r="Q360">
        <v>4.165</v>
      </c>
      <c r="R360">
        <v>0.73573573573600004</v>
      </c>
    </row>
    <row r="361" spans="1:18">
      <c r="A361" t="s">
        <v>421</v>
      </c>
      <c r="B361" t="s">
        <v>236</v>
      </c>
      <c r="C361">
        <v>2900</v>
      </c>
      <c r="D361" t="s">
        <v>93</v>
      </c>
      <c r="E361">
        <v>6.5709999999999997</v>
      </c>
      <c r="F361" t="s">
        <v>108</v>
      </c>
      <c r="G361">
        <v>9</v>
      </c>
      <c r="H361">
        <v>9</v>
      </c>
      <c r="I361">
        <v>9</v>
      </c>
      <c r="J361">
        <v>9</v>
      </c>
      <c r="K361">
        <v>9</v>
      </c>
      <c r="L361">
        <v>9</v>
      </c>
      <c r="M361">
        <v>9</v>
      </c>
      <c r="N361">
        <v>9</v>
      </c>
      <c r="O361">
        <v>9</v>
      </c>
      <c r="P361">
        <v>9</v>
      </c>
      <c r="Q361">
        <v>0</v>
      </c>
      <c r="R361">
        <v>0</v>
      </c>
    </row>
    <row r="362" spans="1:18">
      <c r="A362" t="s">
        <v>422</v>
      </c>
      <c r="B362" t="s">
        <v>236</v>
      </c>
      <c r="C362">
        <v>2900</v>
      </c>
      <c r="D362" t="s">
        <v>93</v>
      </c>
      <c r="E362">
        <v>7.1429999999999998</v>
      </c>
      <c r="F362" t="s">
        <v>94</v>
      </c>
      <c r="G362">
        <v>6.3</v>
      </c>
      <c r="H362">
        <v>6.3</v>
      </c>
      <c r="I362">
        <v>6.3</v>
      </c>
      <c r="J362">
        <v>6.3</v>
      </c>
      <c r="K362">
        <v>6.3</v>
      </c>
      <c r="L362">
        <v>6.3</v>
      </c>
      <c r="M362">
        <v>6.3</v>
      </c>
      <c r="N362">
        <v>6.3</v>
      </c>
      <c r="O362">
        <v>6.3</v>
      </c>
      <c r="P362">
        <v>6.3</v>
      </c>
      <c r="Q362">
        <v>0</v>
      </c>
      <c r="R362">
        <v>0</v>
      </c>
    </row>
    <row r="363" spans="1:18">
      <c r="A363" t="s">
        <v>423</v>
      </c>
      <c r="B363" t="s">
        <v>34</v>
      </c>
      <c r="C363">
        <v>2900</v>
      </c>
      <c r="D363" t="s">
        <v>57</v>
      </c>
      <c r="E363">
        <v>7.5</v>
      </c>
      <c r="F363" t="s">
        <v>58</v>
      </c>
      <c r="G363">
        <v>4</v>
      </c>
      <c r="H363">
        <v>11.8</v>
      </c>
      <c r="I363">
        <v>6.98</v>
      </c>
      <c r="J363">
        <v>11.9</v>
      </c>
      <c r="K363">
        <v>6.4</v>
      </c>
      <c r="L363">
        <v>9.52</v>
      </c>
      <c r="M363">
        <v>7.4669999999999996</v>
      </c>
      <c r="N363">
        <v>8.2952857142899994</v>
      </c>
      <c r="O363">
        <v>11.9</v>
      </c>
      <c r="P363">
        <v>4</v>
      </c>
      <c r="Q363">
        <v>7.9</v>
      </c>
      <c r="R363">
        <v>0.952348149551</v>
      </c>
    </row>
    <row r="364" spans="1:18">
      <c r="A364" t="s">
        <v>424</v>
      </c>
      <c r="B364" t="s">
        <v>236</v>
      </c>
      <c r="C364">
        <v>2800</v>
      </c>
      <c r="D364" t="s">
        <v>45</v>
      </c>
      <c r="E364">
        <v>6</v>
      </c>
      <c r="F364" t="s">
        <v>90</v>
      </c>
      <c r="G364">
        <v>6</v>
      </c>
      <c r="H364">
        <v>6</v>
      </c>
      <c r="I364">
        <v>6</v>
      </c>
      <c r="J364">
        <v>6</v>
      </c>
      <c r="K364">
        <v>6</v>
      </c>
      <c r="L364">
        <v>6</v>
      </c>
      <c r="M364">
        <v>6</v>
      </c>
      <c r="N364">
        <v>6</v>
      </c>
      <c r="O364">
        <v>6</v>
      </c>
      <c r="P364">
        <v>6</v>
      </c>
      <c r="Q364">
        <v>0</v>
      </c>
      <c r="R364">
        <v>0</v>
      </c>
    </row>
    <row r="365" spans="1:18">
      <c r="A365" t="s">
        <v>425</v>
      </c>
      <c r="B365" t="s">
        <v>34</v>
      </c>
      <c r="C365">
        <v>2800</v>
      </c>
      <c r="D365" t="s">
        <v>20</v>
      </c>
      <c r="E365">
        <v>6.2329999999999997</v>
      </c>
      <c r="F365" t="s">
        <v>150</v>
      </c>
      <c r="G365">
        <v>4</v>
      </c>
      <c r="H365">
        <v>6.8</v>
      </c>
      <c r="I365">
        <v>2.61</v>
      </c>
      <c r="J365">
        <v>6.4</v>
      </c>
      <c r="K365">
        <v>8.1300000000000008</v>
      </c>
      <c r="L365">
        <v>5.99</v>
      </c>
      <c r="M365">
        <v>8.0039999999999996</v>
      </c>
      <c r="N365">
        <v>5.99057142857</v>
      </c>
      <c r="O365">
        <v>8.1300000000000008</v>
      </c>
      <c r="P365">
        <v>2.61</v>
      </c>
      <c r="Q365">
        <v>5.52</v>
      </c>
      <c r="R365">
        <v>0.92144798969800001</v>
      </c>
    </row>
    <row r="366" spans="1:18">
      <c r="A366" t="s">
        <v>426</v>
      </c>
      <c r="B366" t="s">
        <v>34</v>
      </c>
      <c r="C366">
        <v>2800</v>
      </c>
      <c r="D366" t="s">
        <v>51</v>
      </c>
      <c r="E366">
        <v>8.6</v>
      </c>
      <c r="F366" t="s">
        <v>65</v>
      </c>
      <c r="G366">
        <v>6.5</v>
      </c>
      <c r="H366">
        <v>5.6</v>
      </c>
      <c r="I366">
        <v>8.06</v>
      </c>
      <c r="J366">
        <v>5.8</v>
      </c>
      <c r="K366">
        <v>9.58</v>
      </c>
      <c r="L366">
        <v>8.91</v>
      </c>
      <c r="M366">
        <v>7.9130000000000003</v>
      </c>
      <c r="N366">
        <v>7.4804285714300001</v>
      </c>
      <c r="O366">
        <v>9.58</v>
      </c>
      <c r="P366">
        <v>5.6</v>
      </c>
      <c r="Q366">
        <v>3.98</v>
      </c>
      <c r="R366">
        <v>0.53205507705800004</v>
      </c>
    </row>
    <row r="367" spans="1:18">
      <c r="A367" t="s">
        <v>427</v>
      </c>
      <c r="B367" t="s">
        <v>34</v>
      </c>
      <c r="C367">
        <v>2800</v>
      </c>
      <c r="D367" t="s">
        <v>23</v>
      </c>
      <c r="E367">
        <v>17.95</v>
      </c>
      <c r="F367" t="s">
        <v>77</v>
      </c>
      <c r="G367">
        <v>8.5</v>
      </c>
      <c r="H367">
        <v>17.399999999999999</v>
      </c>
      <c r="I367">
        <v>10.039999999999999</v>
      </c>
      <c r="J367">
        <v>16.7</v>
      </c>
      <c r="K367">
        <v>10.81</v>
      </c>
      <c r="L367">
        <v>9.8000000000000007</v>
      </c>
      <c r="M367">
        <v>7.2430000000000003</v>
      </c>
      <c r="N367">
        <v>11.499000000000001</v>
      </c>
      <c r="O367">
        <v>17.399999999999999</v>
      </c>
      <c r="P367">
        <v>7.2430000000000003</v>
      </c>
      <c r="Q367">
        <v>10.157</v>
      </c>
      <c r="R367">
        <v>0.88329419949599997</v>
      </c>
    </row>
    <row r="368" spans="1:18">
      <c r="A368" t="s">
        <v>428</v>
      </c>
      <c r="B368" t="s">
        <v>236</v>
      </c>
      <c r="C368">
        <v>2700</v>
      </c>
      <c r="D368" t="s">
        <v>38</v>
      </c>
      <c r="E368">
        <v>5</v>
      </c>
      <c r="F368" t="s">
        <v>39</v>
      </c>
      <c r="G368">
        <v>7</v>
      </c>
      <c r="H368">
        <v>7</v>
      </c>
      <c r="I368">
        <v>7</v>
      </c>
      <c r="J368">
        <v>7</v>
      </c>
      <c r="K368">
        <v>7</v>
      </c>
      <c r="L368">
        <v>7</v>
      </c>
      <c r="M368">
        <v>7</v>
      </c>
      <c r="N368">
        <v>7</v>
      </c>
      <c r="O368">
        <v>7</v>
      </c>
      <c r="P368">
        <v>7</v>
      </c>
      <c r="Q368">
        <v>0</v>
      </c>
      <c r="R368">
        <v>0</v>
      </c>
    </row>
    <row r="369" spans="1:18">
      <c r="A369" t="s">
        <v>429</v>
      </c>
      <c r="B369" t="s">
        <v>236</v>
      </c>
      <c r="C369">
        <v>2700</v>
      </c>
      <c r="D369" t="s">
        <v>23</v>
      </c>
      <c r="E369">
        <v>9.25</v>
      </c>
      <c r="F369" t="s">
        <v>24</v>
      </c>
      <c r="G369">
        <v>6</v>
      </c>
      <c r="H369">
        <v>6</v>
      </c>
      <c r="I369">
        <v>6</v>
      </c>
      <c r="J369">
        <v>6</v>
      </c>
      <c r="K369">
        <v>6</v>
      </c>
      <c r="L369">
        <v>6</v>
      </c>
      <c r="M369">
        <v>6</v>
      </c>
      <c r="N369">
        <v>6</v>
      </c>
      <c r="O369">
        <v>6</v>
      </c>
      <c r="P369">
        <v>6</v>
      </c>
      <c r="Q369">
        <v>0</v>
      </c>
      <c r="R369">
        <v>0</v>
      </c>
    </row>
    <row r="370" spans="1:18">
      <c r="A370" t="s">
        <v>430</v>
      </c>
      <c r="B370" t="s">
        <v>236</v>
      </c>
      <c r="C370">
        <v>2700</v>
      </c>
      <c r="D370" t="s">
        <v>38</v>
      </c>
      <c r="E370">
        <v>10.286</v>
      </c>
      <c r="F370" t="s">
        <v>86</v>
      </c>
      <c r="G370">
        <v>6.7</v>
      </c>
      <c r="H370">
        <v>6.7</v>
      </c>
      <c r="I370">
        <v>6.7</v>
      </c>
      <c r="J370">
        <v>6.7</v>
      </c>
      <c r="K370">
        <v>6.7</v>
      </c>
      <c r="L370">
        <v>6.7</v>
      </c>
      <c r="M370">
        <v>6.7</v>
      </c>
      <c r="N370">
        <v>6.7</v>
      </c>
      <c r="O370">
        <v>6.7</v>
      </c>
      <c r="P370">
        <v>6.7</v>
      </c>
      <c r="Q370">
        <v>0</v>
      </c>
      <c r="R370">
        <v>0</v>
      </c>
    </row>
    <row r="371" spans="1:18">
      <c r="A371" t="s">
        <v>431</v>
      </c>
      <c r="B371" t="s">
        <v>34</v>
      </c>
      <c r="C371">
        <v>2700</v>
      </c>
      <c r="D371" t="s">
        <v>31</v>
      </c>
      <c r="E371">
        <v>8.1630000000000003</v>
      </c>
      <c r="F371" t="s">
        <v>32</v>
      </c>
      <c r="G371">
        <v>10</v>
      </c>
      <c r="H371">
        <v>10.8</v>
      </c>
      <c r="I371">
        <v>8.7100000000000009</v>
      </c>
      <c r="J371">
        <v>11.4</v>
      </c>
      <c r="K371">
        <v>11.07</v>
      </c>
      <c r="L371">
        <v>14.11</v>
      </c>
      <c r="M371">
        <v>11.044</v>
      </c>
      <c r="N371">
        <v>11.0191428571</v>
      </c>
      <c r="O371">
        <v>14.11</v>
      </c>
      <c r="P371">
        <v>8.7100000000000009</v>
      </c>
      <c r="Q371">
        <v>5.4</v>
      </c>
      <c r="R371">
        <v>0.49005626571900002</v>
      </c>
    </row>
    <row r="372" spans="1:18">
      <c r="A372" t="s">
        <v>432</v>
      </c>
      <c r="B372" t="s">
        <v>34</v>
      </c>
      <c r="C372">
        <v>2700</v>
      </c>
      <c r="D372" t="s">
        <v>93</v>
      </c>
      <c r="E372">
        <v>4.5999999999999996</v>
      </c>
      <c r="F372" t="s">
        <v>108</v>
      </c>
      <c r="G372">
        <v>4</v>
      </c>
      <c r="H372">
        <v>3.2</v>
      </c>
      <c r="J372">
        <v>3.6</v>
      </c>
      <c r="L372">
        <v>0.03</v>
      </c>
      <c r="M372">
        <v>2.9209999999999998</v>
      </c>
      <c r="N372">
        <v>2.7502</v>
      </c>
      <c r="O372">
        <v>4</v>
      </c>
      <c r="P372">
        <v>0.03</v>
      </c>
      <c r="Q372">
        <v>3.97</v>
      </c>
      <c r="R372">
        <v>1.44353137954</v>
      </c>
    </row>
    <row r="373" spans="1:18">
      <c r="A373" t="s">
        <v>433</v>
      </c>
      <c r="B373" t="s">
        <v>236</v>
      </c>
      <c r="C373">
        <v>2600</v>
      </c>
      <c r="D373" t="s">
        <v>61</v>
      </c>
      <c r="E373">
        <v>6.5709999999999997</v>
      </c>
      <c r="F373" t="s">
        <v>118</v>
      </c>
      <c r="G373">
        <v>7.4</v>
      </c>
      <c r="H373">
        <v>7.4</v>
      </c>
      <c r="I373">
        <v>7.4</v>
      </c>
      <c r="J373">
        <v>7.4</v>
      </c>
      <c r="K373">
        <v>7.4</v>
      </c>
      <c r="L373">
        <v>7.4</v>
      </c>
      <c r="M373">
        <v>7.4</v>
      </c>
      <c r="N373">
        <v>7.4</v>
      </c>
      <c r="O373">
        <v>7.4</v>
      </c>
      <c r="P373">
        <v>7.4</v>
      </c>
      <c r="Q373">
        <v>0</v>
      </c>
      <c r="R373">
        <v>0</v>
      </c>
    </row>
    <row r="374" spans="1:18">
      <c r="A374" t="s">
        <v>434</v>
      </c>
      <c r="B374" t="s">
        <v>236</v>
      </c>
      <c r="C374">
        <v>2600</v>
      </c>
      <c r="D374" t="s">
        <v>31</v>
      </c>
      <c r="E374">
        <v>8.125</v>
      </c>
      <c r="F374" t="s">
        <v>32</v>
      </c>
      <c r="G374">
        <v>6.5</v>
      </c>
      <c r="H374">
        <v>6.5</v>
      </c>
      <c r="I374">
        <v>6.5</v>
      </c>
      <c r="J374">
        <v>6.5</v>
      </c>
      <c r="K374">
        <v>6.5</v>
      </c>
      <c r="L374">
        <v>6.5</v>
      </c>
      <c r="M374">
        <v>6.5</v>
      </c>
      <c r="N374">
        <v>6.5</v>
      </c>
      <c r="O374">
        <v>6.5</v>
      </c>
      <c r="P374">
        <v>6.5</v>
      </c>
      <c r="Q374">
        <v>0</v>
      </c>
      <c r="R374">
        <v>0</v>
      </c>
    </row>
    <row r="375" spans="1:18">
      <c r="A375" t="s">
        <v>435</v>
      </c>
      <c r="B375" t="s">
        <v>236</v>
      </c>
      <c r="C375">
        <v>2600</v>
      </c>
      <c r="D375" t="s">
        <v>42</v>
      </c>
      <c r="E375">
        <v>3.125</v>
      </c>
      <c r="F375" t="s">
        <v>43</v>
      </c>
      <c r="G375">
        <v>6.4</v>
      </c>
      <c r="H375">
        <v>6.4</v>
      </c>
      <c r="I375">
        <v>6.4</v>
      </c>
      <c r="J375">
        <v>6.4</v>
      </c>
      <c r="K375">
        <v>6.4</v>
      </c>
      <c r="L375">
        <v>6.4</v>
      </c>
      <c r="M375">
        <v>6.4</v>
      </c>
      <c r="N375">
        <v>6.4</v>
      </c>
      <c r="O375">
        <v>6.4</v>
      </c>
      <c r="P375">
        <v>6.4</v>
      </c>
      <c r="Q375">
        <v>0</v>
      </c>
      <c r="R375">
        <v>0</v>
      </c>
    </row>
    <row r="376" spans="1:18">
      <c r="A376" t="s">
        <v>436</v>
      </c>
      <c r="B376" t="s">
        <v>34</v>
      </c>
      <c r="C376">
        <v>2600</v>
      </c>
      <c r="D376" t="s">
        <v>51</v>
      </c>
      <c r="E376">
        <v>5.9859999999999998</v>
      </c>
      <c r="F376" t="s">
        <v>52</v>
      </c>
      <c r="G376">
        <v>6.5</v>
      </c>
      <c r="H376">
        <v>12.2</v>
      </c>
      <c r="I376">
        <v>5.71</v>
      </c>
      <c r="J376">
        <v>12.1</v>
      </c>
      <c r="K376">
        <v>4.34</v>
      </c>
      <c r="L376">
        <v>7.23</v>
      </c>
      <c r="M376">
        <v>2.94</v>
      </c>
      <c r="N376">
        <v>7.2885714285700001</v>
      </c>
      <c r="O376">
        <v>12.2</v>
      </c>
      <c r="P376">
        <v>2.94</v>
      </c>
      <c r="Q376">
        <v>9.26</v>
      </c>
      <c r="R376">
        <v>1.2704821638599999</v>
      </c>
    </row>
    <row r="377" spans="1:18">
      <c r="A377" t="s">
        <v>437</v>
      </c>
      <c r="B377" t="s">
        <v>34</v>
      </c>
      <c r="C377">
        <v>2600</v>
      </c>
      <c r="D377" t="s">
        <v>57</v>
      </c>
      <c r="E377">
        <v>6.3570000000000002</v>
      </c>
      <c r="F377" t="s">
        <v>72</v>
      </c>
      <c r="G377">
        <v>7.5</v>
      </c>
      <c r="H377">
        <v>8.4</v>
      </c>
      <c r="I377">
        <v>6.63</v>
      </c>
      <c r="J377">
        <v>8.1999999999999993</v>
      </c>
      <c r="K377">
        <v>7.03</v>
      </c>
      <c r="L377">
        <v>10.24</v>
      </c>
      <c r="M377">
        <v>5.9580000000000002</v>
      </c>
      <c r="N377">
        <v>7.7082857142899996</v>
      </c>
      <c r="O377">
        <v>10.24</v>
      </c>
      <c r="P377">
        <v>5.9580000000000002</v>
      </c>
      <c r="Q377">
        <v>4.282</v>
      </c>
      <c r="R377">
        <v>0.55550613440100005</v>
      </c>
    </row>
    <row r="378" spans="1:18">
      <c r="A378" t="s">
        <v>438</v>
      </c>
      <c r="B378" t="s">
        <v>34</v>
      </c>
      <c r="C378">
        <v>2600</v>
      </c>
      <c r="D378" t="s">
        <v>31</v>
      </c>
      <c r="E378">
        <v>3.1859999999999999</v>
      </c>
      <c r="F378" t="s">
        <v>80</v>
      </c>
      <c r="G378">
        <v>2</v>
      </c>
      <c r="H378">
        <v>1.4</v>
      </c>
      <c r="I378">
        <v>2.3199999999999998</v>
      </c>
      <c r="J378">
        <v>1.7</v>
      </c>
      <c r="K378">
        <v>5.13</v>
      </c>
      <c r="L378">
        <v>3.89</v>
      </c>
      <c r="M378">
        <v>3.669</v>
      </c>
      <c r="N378">
        <v>2.8727142857099999</v>
      </c>
      <c r="O378">
        <v>5.13</v>
      </c>
      <c r="P378">
        <v>1.4</v>
      </c>
      <c r="Q378">
        <v>3.73</v>
      </c>
      <c r="R378">
        <v>1.29842359143</v>
      </c>
    </row>
    <row r="379" spans="1:18">
      <c r="A379" t="s">
        <v>439</v>
      </c>
      <c r="B379" t="s">
        <v>236</v>
      </c>
      <c r="C379">
        <v>2500</v>
      </c>
      <c r="D379" t="s">
        <v>27</v>
      </c>
      <c r="E379">
        <v>7.4290000000000003</v>
      </c>
      <c r="F379" t="s">
        <v>102</v>
      </c>
      <c r="G379">
        <v>2.8</v>
      </c>
      <c r="H379">
        <v>2.8</v>
      </c>
      <c r="I379">
        <v>2.8</v>
      </c>
      <c r="J379">
        <v>2.8</v>
      </c>
      <c r="K379">
        <v>2.8</v>
      </c>
      <c r="L379">
        <v>2.8</v>
      </c>
      <c r="M379">
        <v>2.8</v>
      </c>
      <c r="N379">
        <v>2.8</v>
      </c>
      <c r="O379">
        <v>2.8</v>
      </c>
      <c r="P379">
        <v>2.8</v>
      </c>
      <c r="Q379">
        <v>0</v>
      </c>
      <c r="R379">
        <v>0</v>
      </c>
    </row>
    <row r="380" spans="1:18">
      <c r="A380" t="s">
        <v>440</v>
      </c>
      <c r="B380" t="s">
        <v>34</v>
      </c>
      <c r="C380">
        <v>2500</v>
      </c>
      <c r="D380" t="s">
        <v>61</v>
      </c>
      <c r="E380">
        <v>1.4570000000000001</v>
      </c>
      <c r="F380" t="s">
        <v>118</v>
      </c>
      <c r="L380">
        <v>0.21</v>
      </c>
      <c r="M380">
        <v>1.948</v>
      </c>
      <c r="N380">
        <v>1.079</v>
      </c>
      <c r="O380">
        <v>1.948</v>
      </c>
      <c r="P380">
        <v>0.21</v>
      </c>
      <c r="Q380">
        <v>1.738</v>
      </c>
      <c r="R380">
        <v>1.6107506950899999</v>
      </c>
    </row>
    <row r="381" spans="1:18">
      <c r="A381" t="s">
        <v>441</v>
      </c>
      <c r="B381" t="s">
        <v>34</v>
      </c>
      <c r="C381">
        <v>2500</v>
      </c>
      <c r="D381" t="s">
        <v>45</v>
      </c>
      <c r="E381">
        <v>2.0139999999999998</v>
      </c>
      <c r="F381" t="s">
        <v>90</v>
      </c>
      <c r="H381">
        <v>6.4</v>
      </c>
      <c r="I381">
        <v>2.77</v>
      </c>
      <c r="J381">
        <v>6.2</v>
      </c>
      <c r="K381">
        <v>4.1900000000000004</v>
      </c>
      <c r="L381">
        <v>5.47</v>
      </c>
      <c r="M381">
        <v>1.423</v>
      </c>
      <c r="N381">
        <v>4.4088333333299996</v>
      </c>
      <c r="O381">
        <v>6.4</v>
      </c>
      <c r="P381">
        <v>1.423</v>
      </c>
      <c r="Q381">
        <v>4.9770000000000003</v>
      </c>
      <c r="R381">
        <v>1.12887007145</v>
      </c>
    </row>
    <row r="382" spans="1:18">
      <c r="A382" t="s">
        <v>442</v>
      </c>
      <c r="B382" t="s">
        <v>34</v>
      </c>
      <c r="C382">
        <v>2500</v>
      </c>
      <c r="D382" t="s">
        <v>27</v>
      </c>
      <c r="E382">
        <v>4.3</v>
      </c>
      <c r="F382" t="s">
        <v>28</v>
      </c>
      <c r="G382">
        <v>2</v>
      </c>
      <c r="H382">
        <v>7.4</v>
      </c>
      <c r="I382">
        <v>4.8</v>
      </c>
      <c r="J382">
        <v>6.7</v>
      </c>
      <c r="K382">
        <v>4.41</v>
      </c>
      <c r="L382">
        <v>3.7</v>
      </c>
      <c r="M382">
        <v>3.6760000000000002</v>
      </c>
      <c r="N382">
        <v>4.6694285714300001</v>
      </c>
      <c r="O382">
        <v>7.4</v>
      </c>
      <c r="P382">
        <v>2</v>
      </c>
      <c r="Q382">
        <v>5.4</v>
      </c>
      <c r="R382">
        <v>1.1564584225700001</v>
      </c>
    </row>
    <row r="383" spans="1:18">
      <c r="A383" t="s">
        <v>443</v>
      </c>
      <c r="B383" t="s">
        <v>34</v>
      </c>
      <c r="C383">
        <v>2500</v>
      </c>
      <c r="D383" t="s">
        <v>31</v>
      </c>
      <c r="E383">
        <v>0.2</v>
      </c>
      <c r="F383" t="s">
        <v>32</v>
      </c>
      <c r="M383">
        <v>1.0269999999999999</v>
      </c>
      <c r="N383">
        <v>1.0269999999999999</v>
      </c>
      <c r="O383">
        <v>1.0269999999999999</v>
      </c>
      <c r="P383">
        <v>1.0269999999999999</v>
      </c>
      <c r="Q383">
        <v>0</v>
      </c>
      <c r="R383">
        <v>0</v>
      </c>
    </row>
    <row r="384" spans="1:18">
      <c r="A384" t="s">
        <v>444</v>
      </c>
      <c r="B384" t="s">
        <v>34</v>
      </c>
      <c r="C384">
        <v>2500</v>
      </c>
      <c r="D384" t="s">
        <v>48</v>
      </c>
      <c r="E384">
        <v>0</v>
      </c>
      <c r="F384" t="s">
        <v>49</v>
      </c>
    </row>
    <row r="385" spans="1:18">
      <c r="A385" t="s">
        <v>445</v>
      </c>
      <c r="B385" t="s">
        <v>34</v>
      </c>
      <c r="C385">
        <v>2500</v>
      </c>
      <c r="D385" t="s">
        <v>61</v>
      </c>
      <c r="E385">
        <v>4.9859999999999998</v>
      </c>
      <c r="F385" t="s">
        <v>118</v>
      </c>
      <c r="H385">
        <v>4.5999999999999996</v>
      </c>
      <c r="I385">
        <v>4.5199999999999996</v>
      </c>
      <c r="J385">
        <v>4.3</v>
      </c>
      <c r="K385">
        <v>4.01</v>
      </c>
      <c r="L385">
        <v>3.69</v>
      </c>
      <c r="M385">
        <v>4.5869999999999997</v>
      </c>
      <c r="N385">
        <v>4.2845000000000004</v>
      </c>
      <c r="O385">
        <v>4.5999999999999996</v>
      </c>
      <c r="P385">
        <v>3.69</v>
      </c>
      <c r="Q385">
        <v>0.91</v>
      </c>
      <c r="R385">
        <v>0.21239351149499999</v>
      </c>
    </row>
    <row r="386" spans="1:18">
      <c r="A386" t="s">
        <v>446</v>
      </c>
      <c r="B386" t="s">
        <v>34</v>
      </c>
      <c r="C386">
        <v>2500</v>
      </c>
      <c r="D386" t="s">
        <v>38</v>
      </c>
      <c r="E386">
        <v>3.7290000000000001</v>
      </c>
      <c r="F386" t="s">
        <v>86</v>
      </c>
      <c r="G386">
        <v>2</v>
      </c>
      <c r="H386">
        <v>2.6</v>
      </c>
      <c r="I386">
        <v>5.58</v>
      </c>
      <c r="J386">
        <v>2.2999999999999998</v>
      </c>
      <c r="K386">
        <v>1.5</v>
      </c>
      <c r="L386">
        <v>5.28</v>
      </c>
      <c r="M386">
        <v>2.3769999999999998</v>
      </c>
      <c r="N386">
        <v>3.0910000000000002</v>
      </c>
      <c r="O386">
        <v>5.58</v>
      </c>
      <c r="P386">
        <v>1.5</v>
      </c>
      <c r="Q386">
        <v>4.08</v>
      </c>
      <c r="R386">
        <v>1.31996117761</v>
      </c>
    </row>
    <row r="387" spans="1:18">
      <c r="A387" t="s">
        <v>447</v>
      </c>
      <c r="B387" t="s">
        <v>34</v>
      </c>
      <c r="C387">
        <v>2500</v>
      </c>
      <c r="D387" t="s">
        <v>42</v>
      </c>
      <c r="E387">
        <v>0.92900000000000005</v>
      </c>
      <c r="F387" t="s">
        <v>74</v>
      </c>
      <c r="J387">
        <v>1.8</v>
      </c>
      <c r="K387">
        <v>1.8</v>
      </c>
      <c r="L387">
        <v>0.17</v>
      </c>
      <c r="N387">
        <v>1.2566666666699999</v>
      </c>
      <c r="O387">
        <v>1.8</v>
      </c>
      <c r="P387">
        <v>0.17</v>
      </c>
      <c r="Q387">
        <v>1.63</v>
      </c>
      <c r="R387">
        <v>1.2970822281200001</v>
      </c>
    </row>
    <row r="388" spans="1:18">
      <c r="A388" t="s">
        <v>448</v>
      </c>
      <c r="B388" t="s">
        <v>34</v>
      </c>
      <c r="C388">
        <v>2500</v>
      </c>
      <c r="D388" t="s">
        <v>45</v>
      </c>
      <c r="E388">
        <v>1.014</v>
      </c>
      <c r="F388" t="s">
        <v>46</v>
      </c>
      <c r="I388">
        <v>5.98</v>
      </c>
      <c r="L388">
        <v>0.06</v>
      </c>
      <c r="M388">
        <v>1.8520000000000001</v>
      </c>
      <c r="N388">
        <v>2.6306666666699998</v>
      </c>
      <c r="O388">
        <v>5.98</v>
      </c>
      <c r="P388">
        <v>0.06</v>
      </c>
      <c r="Q388">
        <v>5.92</v>
      </c>
      <c r="R388">
        <v>2.2503801317800001</v>
      </c>
    </row>
    <row r="389" spans="1:18">
      <c r="A389" t="s">
        <v>449</v>
      </c>
      <c r="B389" t="s">
        <v>34</v>
      </c>
      <c r="C389">
        <v>2500</v>
      </c>
      <c r="D389" t="s">
        <v>23</v>
      </c>
      <c r="E389">
        <v>2.6</v>
      </c>
      <c r="F389" t="s">
        <v>77</v>
      </c>
      <c r="G389">
        <v>4</v>
      </c>
      <c r="H389">
        <v>2.4</v>
      </c>
      <c r="I389">
        <v>3.08</v>
      </c>
      <c r="J389">
        <v>3.2</v>
      </c>
      <c r="K389">
        <v>1.72</v>
      </c>
      <c r="L389">
        <v>5.73</v>
      </c>
      <c r="M389">
        <v>2.9020000000000001</v>
      </c>
      <c r="N389">
        <v>3.2902857142899999</v>
      </c>
      <c r="O389">
        <v>5.73</v>
      </c>
      <c r="P389">
        <v>1.72</v>
      </c>
      <c r="Q389">
        <v>4.01</v>
      </c>
      <c r="R389">
        <v>1.2187391455400001</v>
      </c>
    </row>
    <row r="390" spans="1:18">
      <c r="A390" t="s">
        <v>450</v>
      </c>
      <c r="B390" t="s">
        <v>34</v>
      </c>
      <c r="C390">
        <v>2500</v>
      </c>
      <c r="D390" t="s">
        <v>20</v>
      </c>
      <c r="E390">
        <v>0.52500000000000002</v>
      </c>
      <c r="F390" t="s">
        <v>21</v>
      </c>
      <c r="M390">
        <v>2.1160000000000001</v>
      </c>
      <c r="N390">
        <v>2.1160000000000001</v>
      </c>
      <c r="O390">
        <v>2.1160000000000001</v>
      </c>
      <c r="P390">
        <v>2.1160000000000001</v>
      </c>
      <c r="Q390">
        <v>0</v>
      </c>
      <c r="R390">
        <v>0</v>
      </c>
    </row>
    <row r="391" spans="1:18">
      <c r="A391" t="s">
        <v>451</v>
      </c>
      <c r="B391" t="s">
        <v>34</v>
      </c>
      <c r="C391">
        <v>2500</v>
      </c>
      <c r="D391" t="s">
        <v>42</v>
      </c>
      <c r="E391">
        <v>2.5000000000000001E-2</v>
      </c>
      <c r="F391" t="s">
        <v>43</v>
      </c>
      <c r="L391">
        <v>0.01</v>
      </c>
      <c r="N391">
        <v>0.01</v>
      </c>
      <c r="O391">
        <v>0.01</v>
      </c>
      <c r="P391">
        <v>0.01</v>
      </c>
      <c r="Q391">
        <v>0</v>
      </c>
      <c r="R391">
        <v>0</v>
      </c>
    </row>
    <row r="392" spans="1:18">
      <c r="A392" t="s">
        <v>452</v>
      </c>
      <c r="B392" t="s">
        <v>34</v>
      </c>
      <c r="C392">
        <v>2500</v>
      </c>
      <c r="D392" t="s">
        <v>45</v>
      </c>
      <c r="E392">
        <v>3.4</v>
      </c>
      <c r="F392" t="s">
        <v>90</v>
      </c>
      <c r="H392">
        <v>6.6</v>
      </c>
      <c r="J392">
        <v>7.3</v>
      </c>
      <c r="L392">
        <v>0.77</v>
      </c>
      <c r="N392">
        <v>4.8899999999999997</v>
      </c>
      <c r="O392">
        <v>7.3</v>
      </c>
      <c r="P392">
        <v>0.77</v>
      </c>
      <c r="Q392">
        <v>6.53</v>
      </c>
      <c r="R392">
        <v>1.33537832311</v>
      </c>
    </row>
    <row r="393" spans="1:18">
      <c r="A393" t="s">
        <v>453</v>
      </c>
      <c r="B393" t="s">
        <v>34</v>
      </c>
      <c r="C393">
        <v>2500</v>
      </c>
      <c r="D393" t="s">
        <v>54</v>
      </c>
      <c r="E393">
        <v>2.7570000000000001</v>
      </c>
      <c r="F393" t="s">
        <v>69</v>
      </c>
      <c r="G393">
        <v>2</v>
      </c>
      <c r="H393">
        <v>3.8</v>
      </c>
      <c r="I393">
        <v>3.86</v>
      </c>
      <c r="J393">
        <v>3.9</v>
      </c>
      <c r="K393">
        <v>3.01</v>
      </c>
      <c r="L393">
        <v>3.15</v>
      </c>
      <c r="M393">
        <v>3.2810000000000001</v>
      </c>
      <c r="N393">
        <v>3.2858571428599999</v>
      </c>
      <c r="O393">
        <v>3.9</v>
      </c>
      <c r="P393">
        <v>2</v>
      </c>
      <c r="Q393">
        <v>1.9</v>
      </c>
      <c r="R393">
        <v>0.57823572888100006</v>
      </c>
    </row>
    <row r="394" spans="1:18">
      <c r="A394" t="s">
        <v>454</v>
      </c>
      <c r="B394" t="s">
        <v>34</v>
      </c>
      <c r="C394">
        <v>2500</v>
      </c>
      <c r="D394" t="s">
        <v>23</v>
      </c>
      <c r="E394">
        <v>0</v>
      </c>
      <c r="F394" t="s">
        <v>77</v>
      </c>
    </row>
    <row r="395" spans="1:18">
      <c r="A395" t="s">
        <v>455</v>
      </c>
      <c r="B395" t="s">
        <v>34</v>
      </c>
      <c r="C395">
        <v>2500</v>
      </c>
      <c r="D395" t="s">
        <v>27</v>
      </c>
      <c r="E395">
        <v>0</v>
      </c>
      <c r="F395" t="s">
        <v>102</v>
      </c>
      <c r="L395">
        <v>0.01</v>
      </c>
      <c r="N395">
        <v>0.01</v>
      </c>
      <c r="O395">
        <v>0.01</v>
      </c>
      <c r="P395">
        <v>0.01</v>
      </c>
      <c r="Q395">
        <v>0</v>
      </c>
      <c r="R395">
        <v>0</v>
      </c>
    </row>
    <row r="396" spans="1:18">
      <c r="A396" t="s">
        <v>456</v>
      </c>
      <c r="B396" t="s">
        <v>34</v>
      </c>
      <c r="C396">
        <v>2500</v>
      </c>
      <c r="D396" t="s">
        <v>48</v>
      </c>
      <c r="E396">
        <v>0.875</v>
      </c>
      <c r="F396" t="s">
        <v>124</v>
      </c>
      <c r="I396">
        <v>4.09</v>
      </c>
      <c r="K396">
        <v>2.4900000000000002</v>
      </c>
      <c r="L396">
        <v>0.44</v>
      </c>
      <c r="N396">
        <v>2.34</v>
      </c>
      <c r="O396">
        <v>4.09</v>
      </c>
      <c r="P396">
        <v>0.44</v>
      </c>
      <c r="Q396">
        <v>3.65</v>
      </c>
      <c r="R396">
        <v>1.55982905983</v>
      </c>
    </row>
    <row r="397" spans="1:18">
      <c r="A397" t="s">
        <v>457</v>
      </c>
      <c r="B397" t="s">
        <v>34</v>
      </c>
      <c r="C397">
        <v>2500</v>
      </c>
      <c r="D397" t="s">
        <v>51</v>
      </c>
      <c r="E397">
        <v>3.129</v>
      </c>
      <c r="F397" t="s">
        <v>52</v>
      </c>
      <c r="H397">
        <v>4.4000000000000004</v>
      </c>
      <c r="I397">
        <v>4.45</v>
      </c>
      <c r="J397">
        <v>4.2</v>
      </c>
      <c r="L397">
        <v>0.42</v>
      </c>
      <c r="M397">
        <v>1.097</v>
      </c>
      <c r="N397">
        <v>2.9134000000000002</v>
      </c>
      <c r="O397">
        <v>4.45</v>
      </c>
      <c r="P397">
        <v>0.42</v>
      </c>
      <c r="Q397">
        <v>4.03</v>
      </c>
      <c r="R397">
        <v>1.38326354088</v>
      </c>
    </row>
    <row r="398" spans="1:18">
      <c r="A398" t="s">
        <v>458</v>
      </c>
      <c r="B398" t="s">
        <v>34</v>
      </c>
      <c r="C398">
        <v>2500</v>
      </c>
      <c r="D398" t="s">
        <v>42</v>
      </c>
      <c r="E398">
        <v>2.4</v>
      </c>
      <c r="F398" t="s">
        <v>43</v>
      </c>
      <c r="I398">
        <v>5.65</v>
      </c>
      <c r="K398">
        <v>3.14</v>
      </c>
      <c r="L398">
        <v>0.16</v>
      </c>
      <c r="N398">
        <v>2.9833333333300001</v>
      </c>
      <c r="O398">
        <v>5.65</v>
      </c>
      <c r="P398">
        <v>0.16</v>
      </c>
      <c r="Q398">
        <v>5.49</v>
      </c>
      <c r="R398">
        <v>1.8402234636899999</v>
      </c>
    </row>
    <row r="399" spans="1:18">
      <c r="A399" t="s">
        <v>459</v>
      </c>
      <c r="B399" t="s">
        <v>34</v>
      </c>
      <c r="C399">
        <v>2500</v>
      </c>
      <c r="D399" t="s">
        <v>51</v>
      </c>
      <c r="E399">
        <v>0</v>
      </c>
      <c r="F399" t="s">
        <v>52</v>
      </c>
    </row>
    <row r="400" spans="1:18">
      <c r="A400" t="s">
        <v>460</v>
      </c>
      <c r="B400" t="s">
        <v>34</v>
      </c>
      <c r="C400">
        <v>2500</v>
      </c>
      <c r="D400" t="s">
        <v>48</v>
      </c>
      <c r="E400">
        <v>0.26700000000000002</v>
      </c>
      <c r="F400" t="s">
        <v>124</v>
      </c>
    </row>
    <row r="401" spans="1:18">
      <c r="A401" t="s">
        <v>461</v>
      </c>
      <c r="B401" t="s">
        <v>34</v>
      </c>
      <c r="C401">
        <v>2500</v>
      </c>
      <c r="D401" t="s">
        <v>20</v>
      </c>
      <c r="E401">
        <v>0</v>
      </c>
      <c r="F401" t="s">
        <v>150</v>
      </c>
    </row>
    <row r="402" spans="1:18">
      <c r="A402" t="s">
        <v>462</v>
      </c>
      <c r="B402" t="s">
        <v>34</v>
      </c>
      <c r="C402">
        <v>2500</v>
      </c>
      <c r="D402" t="s">
        <v>93</v>
      </c>
      <c r="E402">
        <v>0.17100000000000001</v>
      </c>
      <c r="F402" t="s">
        <v>108</v>
      </c>
      <c r="L402">
        <v>0.01</v>
      </c>
      <c r="N402">
        <v>0.01</v>
      </c>
      <c r="O402">
        <v>0.01</v>
      </c>
      <c r="P402">
        <v>0.01</v>
      </c>
      <c r="Q402">
        <v>0</v>
      </c>
      <c r="R402">
        <v>0</v>
      </c>
    </row>
    <row r="403" spans="1:18">
      <c r="A403" t="s">
        <v>463</v>
      </c>
      <c r="B403" t="s">
        <v>34</v>
      </c>
      <c r="C403">
        <v>2500</v>
      </c>
      <c r="D403" t="s">
        <v>57</v>
      </c>
      <c r="E403">
        <v>4.0330000000000004</v>
      </c>
      <c r="F403" t="s">
        <v>72</v>
      </c>
      <c r="G403">
        <v>2</v>
      </c>
      <c r="H403">
        <v>1.4</v>
      </c>
      <c r="I403">
        <v>5.15</v>
      </c>
      <c r="J403">
        <v>1.7</v>
      </c>
      <c r="K403">
        <v>3.84</v>
      </c>
      <c r="L403">
        <v>2.68</v>
      </c>
      <c r="M403">
        <v>3.05</v>
      </c>
      <c r="N403">
        <v>2.83142857143</v>
      </c>
      <c r="O403">
        <v>5.15</v>
      </c>
      <c r="P403">
        <v>1.4</v>
      </c>
      <c r="Q403">
        <v>3.75</v>
      </c>
      <c r="R403">
        <v>1.324419778</v>
      </c>
    </row>
    <row r="404" spans="1:18">
      <c r="A404" t="s">
        <v>464</v>
      </c>
      <c r="B404" t="s">
        <v>34</v>
      </c>
      <c r="C404">
        <v>2500</v>
      </c>
      <c r="D404" t="s">
        <v>45</v>
      </c>
      <c r="E404">
        <v>1.2170000000000001</v>
      </c>
      <c r="F404" t="s">
        <v>46</v>
      </c>
      <c r="G404">
        <v>1.5</v>
      </c>
      <c r="H404">
        <v>5.4</v>
      </c>
      <c r="J404">
        <v>5.7</v>
      </c>
      <c r="K404">
        <v>3.45</v>
      </c>
      <c r="L404">
        <v>7.06</v>
      </c>
      <c r="M404">
        <v>1.0860000000000001</v>
      </c>
      <c r="N404">
        <v>4.03266666667</v>
      </c>
      <c r="O404">
        <v>7.06</v>
      </c>
      <c r="P404">
        <v>1.0860000000000001</v>
      </c>
      <c r="Q404">
        <v>5.9740000000000002</v>
      </c>
      <c r="R404">
        <v>1.4814018846100001</v>
      </c>
    </row>
    <row r="405" spans="1:18">
      <c r="A405" t="s">
        <v>465</v>
      </c>
      <c r="B405" t="s">
        <v>34</v>
      </c>
      <c r="C405">
        <v>2500</v>
      </c>
      <c r="D405" t="s">
        <v>61</v>
      </c>
      <c r="E405">
        <v>2.5830000000000002</v>
      </c>
      <c r="F405" t="s">
        <v>62</v>
      </c>
      <c r="K405">
        <v>2.5099999999999998</v>
      </c>
      <c r="M405">
        <v>1.391</v>
      </c>
      <c r="N405">
        <v>1.9504999999999999</v>
      </c>
      <c r="O405">
        <v>2.5099999999999998</v>
      </c>
      <c r="P405">
        <v>1.391</v>
      </c>
      <c r="Q405">
        <v>1.119</v>
      </c>
      <c r="R405">
        <v>0.573699051525</v>
      </c>
    </row>
    <row r="406" spans="1:18">
      <c r="A406" t="s">
        <v>466</v>
      </c>
      <c r="B406" t="s">
        <v>34</v>
      </c>
      <c r="C406">
        <v>2500</v>
      </c>
      <c r="D406" t="s">
        <v>31</v>
      </c>
      <c r="E406">
        <v>1.5</v>
      </c>
      <c r="F406" t="s">
        <v>80</v>
      </c>
      <c r="I406">
        <v>3.47</v>
      </c>
      <c r="K406">
        <v>2.29</v>
      </c>
      <c r="L406">
        <v>1.4</v>
      </c>
      <c r="N406">
        <v>2.38666666667</v>
      </c>
      <c r="O406">
        <v>3.47</v>
      </c>
      <c r="P406">
        <v>1.4</v>
      </c>
      <c r="Q406">
        <v>2.0699999999999998</v>
      </c>
      <c r="R406">
        <v>0.86731843575400003</v>
      </c>
    </row>
    <row r="407" spans="1:18">
      <c r="A407" t="s">
        <v>467</v>
      </c>
      <c r="B407" t="s">
        <v>34</v>
      </c>
      <c r="C407">
        <v>2500</v>
      </c>
      <c r="D407" t="s">
        <v>23</v>
      </c>
      <c r="E407">
        <v>1.04</v>
      </c>
      <c r="F407" t="s">
        <v>77</v>
      </c>
      <c r="L407">
        <v>0.21</v>
      </c>
      <c r="N407">
        <v>0.21</v>
      </c>
      <c r="O407">
        <v>0.21</v>
      </c>
      <c r="P407">
        <v>0.21</v>
      </c>
      <c r="Q407">
        <v>0</v>
      </c>
      <c r="R407">
        <v>0</v>
      </c>
    </row>
    <row r="408" spans="1:18">
      <c r="A408" t="s">
        <v>468</v>
      </c>
      <c r="B408" t="s">
        <v>34</v>
      </c>
      <c r="C408">
        <v>2500</v>
      </c>
      <c r="D408" t="s">
        <v>57</v>
      </c>
      <c r="E408">
        <v>0.56699999999999995</v>
      </c>
      <c r="F408" t="s">
        <v>58</v>
      </c>
      <c r="I408">
        <v>3.77</v>
      </c>
      <c r="L408">
        <v>3.04</v>
      </c>
      <c r="N408">
        <v>3.4049999999999998</v>
      </c>
      <c r="O408">
        <v>3.77</v>
      </c>
      <c r="P408">
        <v>3.04</v>
      </c>
      <c r="Q408">
        <v>0.73</v>
      </c>
      <c r="R408">
        <v>0.214390602056</v>
      </c>
    </row>
    <row r="409" spans="1:18">
      <c r="A409" t="s">
        <v>469</v>
      </c>
      <c r="B409" t="s">
        <v>34</v>
      </c>
      <c r="C409">
        <v>2500</v>
      </c>
      <c r="D409" t="s">
        <v>20</v>
      </c>
      <c r="E409">
        <v>4.3630000000000004</v>
      </c>
      <c r="F409" t="s">
        <v>150</v>
      </c>
      <c r="G409">
        <v>6</v>
      </c>
      <c r="H409">
        <v>2.6</v>
      </c>
      <c r="I409">
        <v>6.2</v>
      </c>
      <c r="J409">
        <v>3.3</v>
      </c>
      <c r="K409">
        <v>7.89</v>
      </c>
      <c r="L409">
        <v>6.43</v>
      </c>
      <c r="M409">
        <v>6.6909999999999998</v>
      </c>
      <c r="N409">
        <v>5.5872857142900001</v>
      </c>
      <c r="O409">
        <v>7.89</v>
      </c>
      <c r="P409">
        <v>2.6</v>
      </c>
      <c r="Q409">
        <v>5.29</v>
      </c>
      <c r="R409">
        <v>0.94679246247899995</v>
      </c>
    </row>
    <row r="410" spans="1:18">
      <c r="A410" t="s">
        <v>470</v>
      </c>
      <c r="B410" t="s">
        <v>34</v>
      </c>
      <c r="C410">
        <v>2500</v>
      </c>
      <c r="D410" t="s">
        <v>38</v>
      </c>
      <c r="E410">
        <v>0.86</v>
      </c>
      <c r="F410" t="s">
        <v>39</v>
      </c>
      <c r="K410">
        <v>1.25</v>
      </c>
      <c r="L410">
        <v>3.55</v>
      </c>
      <c r="N410">
        <v>2.4</v>
      </c>
      <c r="O410">
        <v>3.55</v>
      </c>
      <c r="P410">
        <v>1.25</v>
      </c>
      <c r="Q410">
        <v>2.2999999999999998</v>
      </c>
      <c r="R410">
        <v>0.95833333333299997</v>
      </c>
    </row>
    <row r="411" spans="1:18">
      <c r="A411" t="s">
        <v>471</v>
      </c>
      <c r="B411" t="s">
        <v>34</v>
      </c>
      <c r="C411">
        <v>2500</v>
      </c>
      <c r="D411" t="s">
        <v>93</v>
      </c>
      <c r="E411">
        <v>5.4249999999999998</v>
      </c>
      <c r="F411" t="s">
        <v>94</v>
      </c>
      <c r="H411">
        <v>1.2</v>
      </c>
      <c r="I411">
        <v>5.62</v>
      </c>
      <c r="J411">
        <v>1.6</v>
      </c>
      <c r="M411">
        <v>1.05</v>
      </c>
      <c r="N411">
        <v>2.3675000000000002</v>
      </c>
      <c r="O411">
        <v>5.62</v>
      </c>
      <c r="P411">
        <v>1.05</v>
      </c>
      <c r="Q411">
        <v>4.57</v>
      </c>
      <c r="R411">
        <v>1.9303062302</v>
      </c>
    </row>
    <row r="412" spans="1:18">
      <c r="A412" t="s">
        <v>472</v>
      </c>
      <c r="B412" t="s">
        <v>34</v>
      </c>
      <c r="C412">
        <v>2500</v>
      </c>
      <c r="D412" t="s">
        <v>31</v>
      </c>
      <c r="E412">
        <v>2.6429999999999998</v>
      </c>
      <c r="F412" t="s">
        <v>80</v>
      </c>
      <c r="G412">
        <v>4</v>
      </c>
      <c r="H412">
        <v>6</v>
      </c>
      <c r="I412">
        <v>4.32</v>
      </c>
      <c r="J412">
        <v>6</v>
      </c>
      <c r="K412">
        <v>3.99</v>
      </c>
      <c r="L412">
        <v>5.77</v>
      </c>
      <c r="M412">
        <v>4.2069999999999999</v>
      </c>
      <c r="N412">
        <v>4.8981428571399999</v>
      </c>
      <c r="O412">
        <v>6</v>
      </c>
      <c r="P412">
        <v>3.99</v>
      </c>
      <c r="Q412">
        <v>2.0099999999999998</v>
      </c>
      <c r="R412">
        <v>0.410359611515</v>
      </c>
    </row>
    <row r="413" spans="1:18">
      <c r="A413" t="s">
        <v>473</v>
      </c>
      <c r="B413" t="s">
        <v>34</v>
      </c>
      <c r="C413">
        <v>2500</v>
      </c>
      <c r="D413" t="s">
        <v>57</v>
      </c>
      <c r="E413">
        <v>0.4</v>
      </c>
      <c r="F413" t="s">
        <v>72</v>
      </c>
      <c r="L413">
        <v>0.01</v>
      </c>
      <c r="N413">
        <v>0.01</v>
      </c>
      <c r="O413">
        <v>0.01</v>
      </c>
      <c r="P413">
        <v>0.01</v>
      </c>
      <c r="Q413">
        <v>0</v>
      </c>
      <c r="R413">
        <v>0</v>
      </c>
    </row>
    <row r="414" spans="1:18">
      <c r="A414" t="s">
        <v>474</v>
      </c>
      <c r="B414" t="s">
        <v>34</v>
      </c>
      <c r="C414">
        <v>2500</v>
      </c>
      <c r="D414" t="s">
        <v>61</v>
      </c>
      <c r="E414">
        <v>0</v>
      </c>
      <c r="F414" t="s">
        <v>118</v>
      </c>
    </row>
    <row r="415" spans="1:18">
      <c r="A415" t="s">
        <v>475</v>
      </c>
      <c r="B415" t="s">
        <v>34</v>
      </c>
      <c r="C415">
        <v>2500</v>
      </c>
      <c r="D415" t="s">
        <v>51</v>
      </c>
      <c r="E415">
        <v>3.75</v>
      </c>
      <c r="F415" t="s">
        <v>65</v>
      </c>
      <c r="G415">
        <v>4.5</v>
      </c>
      <c r="H415">
        <v>5</v>
      </c>
      <c r="I415">
        <v>5.04</v>
      </c>
      <c r="J415">
        <v>4.5</v>
      </c>
      <c r="K415">
        <v>6.38</v>
      </c>
      <c r="L415">
        <v>4.24</v>
      </c>
      <c r="M415">
        <v>2.5259999999999998</v>
      </c>
      <c r="N415">
        <v>4.5979999999999999</v>
      </c>
      <c r="O415">
        <v>6.38</v>
      </c>
      <c r="P415">
        <v>2.5259999999999998</v>
      </c>
      <c r="Q415">
        <v>3.8540000000000001</v>
      </c>
      <c r="R415">
        <v>0.83819051761600005</v>
      </c>
    </row>
    <row r="416" spans="1:18">
      <c r="A416" t="s">
        <v>476</v>
      </c>
      <c r="B416" t="s">
        <v>34</v>
      </c>
      <c r="C416">
        <v>2500</v>
      </c>
      <c r="D416" t="s">
        <v>57</v>
      </c>
      <c r="E416">
        <v>0</v>
      </c>
      <c r="F416" t="s">
        <v>58</v>
      </c>
    </row>
    <row r="417" spans="1:18">
      <c r="A417" t="s">
        <v>477</v>
      </c>
      <c r="B417" t="s">
        <v>34</v>
      </c>
      <c r="C417">
        <v>2500</v>
      </c>
      <c r="D417" t="s">
        <v>27</v>
      </c>
      <c r="E417">
        <v>0.55700000000000005</v>
      </c>
      <c r="F417" t="s">
        <v>28</v>
      </c>
      <c r="L417">
        <v>0.01</v>
      </c>
      <c r="N417">
        <v>0.01</v>
      </c>
      <c r="O417">
        <v>0.01</v>
      </c>
      <c r="P417">
        <v>0.01</v>
      </c>
      <c r="Q417">
        <v>0</v>
      </c>
      <c r="R417">
        <v>0</v>
      </c>
    </row>
    <row r="418" spans="1:18">
      <c r="A418" t="s">
        <v>478</v>
      </c>
      <c r="B418" t="s">
        <v>34</v>
      </c>
      <c r="C418">
        <v>2500</v>
      </c>
      <c r="D418" t="s">
        <v>61</v>
      </c>
      <c r="E418">
        <v>2.5750000000000002</v>
      </c>
      <c r="F418" t="s">
        <v>62</v>
      </c>
      <c r="G418">
        <v>2</v>
      </c>
      <c r="H418">
        <v>1.4</v>
      </c>
      <c r="I418">
        <v>6.27</v>
      </c>
      <c r="J418">
        <v>1.7</v>
      </c>
      <c r="K418">
        <v>3.61</v>
      </c>
      <c r="L418">
        <v>3.08</v>
      </c>
      <c r="M418">
        <v>2.9079999999999999</v>
      </c>
      <c r="N418">
        <v>2.9954285714300002</v>
      </c>
      <c r="O418">
        <v>6.27</v>
      </c>
      <c r="P418">
        <v>1.4</v>
      </c>
      <c r="Q418">
        <v>4.87</v>
      </c>
      <c r="R418">
        <v>1.62581075925</v>
      </c>
    </row>
    <row r="419" spans="1:18">
      <c r="A419" t="s">
        <v>479</v>
      </c>
      <c r="B419" t="s">
        <v>34</v>
      </c>
      <c r="C419">
        <v>2500</v>
      </c>
      <c r="D419" t="s">
        <v>51</v>
      </c>
      <c r="E419">
        <v>1.238</v>
      </c>
      <c r="F419" t="s">
        <v>65</v>
      </c>
      <c r="K419">
        <v>2.25</v>
      </c>
      <c r="L419">
        <v>0.17</v>
      </c>
      <c r="N419">
        <v>1.21</v>
      </c>
      <c r="O419">
        <v>2.25</v>
      </c>
      <c r="P419">
        <v>0.17</v>
      </c>
      <c r="Q419">
        <v>2.08</v>
      </c>
      <c r="R419">
        <v>1.71900826446</v>
      </c>
    </row>
    <row r="420" spans="1:18">
      <c r="A420" t="s">
        <v>480</v>
      </c>
      <c r="B420" t="s">
        <v>34</v>
      </c>
      <c r="C420">
        <v>2500</v>
      </c>
      <c r="D420" t="s">
        <v>20</v>
      </c>
      <c r="E420">
        <v>1.643</v>
      </c>
      <c r="F420" t="s">
        <v>150</v>
      </c>
      <c r="I420">
        <v>3</v>
      </c>
      <c r="K420">
        <v>5.38</v>
      </c>
      <c r="L420">
        <v>0.02</v>
      </c>
      <c r="M420">
        <v>1.962</v>
      </c>
      <c r="N420">
        <v>2.5905</v>
      </c>
      <c r="O420">
        <v>5.38</v>
      </c>
      <c r="P420">
        <v>0.02</v>
      </c>
      <c r="Q420">
        <v>5.36</v>
      </c>
      <c r="R420">
        <v>2.06909862961</v>
      </c>
    </row>
    <row r="421" spans="1:18">
      <c r="A421" t="s">
        <v>481</v>
      </c>
      <c r="B421" t="s">
        <v>34</v>
      </c>
      <c r="C421">
        <v>2500</v>
      </c>
      <c r="D421" t="s">
        <v>54</v>
      </c>
      <c r="E421">
        <v>2.35</v>
      </c>
      <c r="F421" t="s">
        <v>55</v>
      </c>
      <c r="K421">
        <v>2.0699999999999998</v>
      </c>
      <c r="N421">
        <v>2.0699999999999998</v>
      </c>
      <c r="O421">
        <v>2.0699999999999998</v>
      </c>
      <c r="P421">
        <v>2.0699999999999998</v>
      </c>
      <c r="Q421">
        <v>0</v>
      </c>
      <c r="R421">
        <v>0</v>
      </c>
    </row>
    <row r="422" spans="1:18">
      <c r="A422" t="s">
        <v>482</v>
      </c>
      <c r="B422" t="s">
        <v>34</v>
      </c>
      <c r="C422">
        <v>2500</v>
      </c>
      <c r="D422" t="s">
        <v>48</v>
      </c>
      <c r="E422">
        <v>0.82899999999999996</v>
      </c>
      <c r="F422" t="s">
        <v>49</v>
      </c>
      <c r="I422">
        <v>2.41</v>
      </c>
      <c r="L422">
        <v>0.99</v>
      </c>
      <c r="N422">
        <v>1.7</v>
      </c>
      <c r="O422">
        <v>2.41</v>
      </c>
      <c r="P422">
        <v>0.99</v>
      </c>
      <c r="Q422">
        <v>1.42</v>
      </c>
      <c r="R422">
        <v>0.83529411764700001</v>
      </c>
    </row>
    <row r="423" spans="1:18">
      <c r="A423" t="s">
        <v>483</v>
      </c>
      <c r="B423" t="s">
        <v>34</v>
      </c>
      <c r="C423">
        <v>2500</v>
      </c>
      <c r="D423" t="s">
        <v>20</v>
      </c>
      <c r="E423">
        <v>1.3129999999999999</v>
      </c>
      <c r="F423" t="s">
        <v>21</v>
      </c>
      <c r="I423">
        <v>6.06</v>
      </c>
      <c r="K423">
        <v>1.02</v>
      </c>
      <c r="L423">
        <v>0.2</v>
      </c>
      <c r="M423">
        <v>1.452</v>
      </c>
      <c r="N423">
        <v>2.1829999999999998</v>
      </c>
      <c r="O423">
        <v>6.06</v>
      </c>
      <c r="P423">
        <v>0.2</v>
      </c>
      <c r="Q423">
        <v>5.86</v>
      </c>
      <c r="R423">
        <v>2.6843792945499998</v>
      </c>
    </row>
    <row r="424" spans="1:18">
      <c r="A424" t="s">
        <v>484</v>
      </c>
      <c r="B424" t="s">
        <v>34</v>
      </c>
      <c r="C424">
        <v>2500</v>
      </c>
      <c r="D424" t="s">
        <v>57</v>
      </c>
      <c r="E424">
        <v>0</v>
      </c>
      <c r="F424" t="s">
        <v>72</v>
      </c>
    </row>
    <row r="425" spans="1:18">
      <c r="A425" t="s">
        <v>485</v>
      </c>
      <c r="B425" t="s">
        <v>34</v>
      </c>
      <c r="C425">
        <v>2500</v>
      </c>
      <c r="D425" t="s">
        <v>38</v>
      </c>
      <c r="E425">
        <v>1.629</v>
      </c>
      <c r="F425" t="s">
        <v>39</v>
      </c>
      <c r="G425">
        <v>2</v>
      </c>
      <c r="H425">
        <v>5</v>
      </c>
      <c r="I425">
        <v>4.28</v>
      </c>
      <c r="J425">
        <v>4.5</v>
      </c>
      <c r="L425">
        <v>0.19</v>
      </c>
      <c r="M425">
        <v>1.3149999999999999</v>
      </c>
      <c r="N425">
        <v>2.88083333333</v>
      </c>
      <c r="O425">
        <v>5</v>
      </c>
      <c r="P425">
        <v>0.19</v>
      </c>
      <c r="Q425">
        <v>4.8099999999999996</v>
      </c>
      <c r="R425">
        <v>1.6696557708999999</v>
      </c>
    </row>
    <row r="426" spans="1:18">
      <c r="A426" t="s">
        <v>486</v>
      </c>
      <c r="B426" t="s">
        <v>34</v>
      </c>
      <c r="C426">
        <v>2500</v>
      </c>
      <c r="D426" t="s">
        <v>93</v>
      </c>
      <c r="E426">
        <v>3.9</v>
      </c>
      <c r="F426" t="s">
        <v>94</v>
      </c>
      <c r="H426">
        <v>1.4</v>
      </c>
      <c r="I426">
        <v>3.56</v>
      </c>
      <c r="J426">
        <v>1.7</v>
      </c>
      <c r="K426">
        <v>4.53</v>
      </c>
      <c r="L426">
        <v>3.53</v>
      </c>
      <c r="M426">
        <v>2.8260000000000001</v>
      </c>
      <c r="N426">
        <v>2.9243333333299999</v>
      </c>
      <c r="O426">
        <v>4.53</v>
      </c>
      <c r="P426">
        <v>1.4</v>
      </c>
      <c r="Q426">
        <v>3.13</v>
      </c>
      <c r="R426">
        <v>1.07032941981</v>
      </c>
    </row>
    <row r="427" spans="1:18">
      <c r="A427" t="s">
        <v>487</v>
      </c>
      <c r="B427" t="s">
        <v>34</v>
      </c>
      <c r="C427">
        <v>2500</v>
      </c>
      <c r="D427" t="s">
        <v>45</v>
      </c>
      <c r="E427">
        <v>0</v>
      </c>
      <c r="F427" t="s">
        <v>90</v>
      </c>
    </row>
    <row r="428" spans="1:18">
      <c r="A428" t="s">
        <v>488</v>
      </c>
      <c r="B428" t="s">
        <v>34</v>
      </c>
      <c r="C428">
        <v>2500</v>
      </c>
      <c r="D428" t="s">
        <v>93</v>
      </c>
      <c r="E428">
        <v>0</v>
      </c>
      <c r="F428" t="s">
        <v>94</v>
      </c>
    </row>
    <row r="429" spans="1:18">
      <c r="A429" t="s">
        <v>489</v>
      </c>
      <c r="B429" t="s">
        <v>34</v>
      </c>
      <c r="C429">
        <v>2500</v>
      </c>
      <c r="D429" t="s">
        <v>38</v>
      </c>
      <c r="E429">
        <v>0</v>
      </c>
      <c r="F429" t="s">
        <v>86</v>
      </c>
    </row>
    <row r="430" spans="1:18">
      <c r="A430" t="s">
        <v>490</v>
      </c>
      <c r="B430" t="s">
        <v>34</v>
      </c>
      <c r="C430">
        <v>2500</v>
      </c>
      <c r="D430" t="s">
        <v>20</v>
      </c>
      <c r="E430">
        <v>0.78300000000000003</v>
      </c>
      <c r="F430" t="s">
        <v>150</v>
      </c>
      <c r="K430">
        <v>2.54</v>
      </c>
      <c r="N430">
        <v>2.54</v>
      </c>
      <c r="O430">
        <v>2.54</v>
      </c>
      <c r="P430">
        <v>2.54</v>
      </c>
      <c r="Q430">
        <v>0</v>
      </c>
      <c r="R430">
        <v>0</v>
      </c>
    </row>
    <row r="431" spans="1:18">
      <c r="A431" t="s">
        <v>491</v>
      </c>
      <c r="B431" t="s">
        <v>34</v>
      </c>
      <c r="C431">
        <v>2500</v>
      </c>
      <c r="D431" t="s">
        <v>57</v>
      </c>
      <c r="E431">
        <v>0.82899999999999996</v>
      </c>
      <c r="F431" t="s">
        <v>58</v>
      </c>
      <c r="H431">
        <v>1.4</v>
      </c>
      <c r="J431">
        <v>1.7</v>
      </c>
      <c r="N431">
        <v>1.55</v>
      </c>
      <c r="O431">
        <v>1.7</v>
      </c>
      <c r="P431">
        <v>1.4</v>
      </c>
      <c r="Q431">
        <v>0.3</v>
      </c>
      <c r="R431">
        <v>0.19354838709700001</v>
      </c>
    </row>
    <row r="432" spans="1:18">
      <c r="A432" t="s">
        <v>492</v>
      </c>
      <c r="B432" t="s">
        <v>34</v>
      </c>
      <c r="C432">
        <v>2500</v>
      </c>
      <c r="D432" t="s">
        <v>23</v>
      </c>
      <c r="E432">
        <v>3.22</v>
      </c>
      <c r="F432" t="s">
        <v>77</v>
      </c>
      <c r="M432">
        <v>2.4420000000000002</v>
      </c>
      <c r="N432">
        <v>2.4420000000000002</v>
      </c>
      <c r="O432">
        <v>2.4420000000000002</v>
      </c>
      <c r="P432">
        <v>2.4420000000000002</v>
      </c>
      <c r="Q432">
        <v>0</v>
      </c>
      <c r="R432">
        <v>0</v>
      </c>
    </row>
    <row r="433" spans="1:18">
      <c r="A433" t="s">
        <v>493</v>
      </c>
      <c r="B433" t="s">
        <v>34</v>
      </c>
      <c r="C433">
        <v>2500</v>
      </c>
      <c r="D433" t="s">
        <v>23</v>
      </c>
      <c r="E433">
        <v>2.94</v>
      </c>
      <c r="F433" t="s">
        <v>24</v>
      </c>
      <c r="G433">
        <v>6</v>
      </c>
      <c r="I433">
        <v>3.58</v>
      </c>
      <c r="K433">
        <v>7.36</v>
      </c>
      <c r="M433">
        <v>6.258</v>
      </c>
      <c r="N433">
        <v>5.7995000000000001</v>
      </c>
      <c r="O433">
        <v>7.36</v>
      </c>
      <c r="P433">
        <v>3.58</v>
      </c>
      <c r="Q433">
        <v>3.78</v>
      </c>
      <c r="R433">
        <v>0.65178032589000001</v>
      </c>
    </row>
    <row r="434" spans="1:18">
      <c r="A434" t="s">
        <v>494</v>
      </c>
      <c r="B434" t="s">
        <v>34</v>
      </c>
      <c r="C434">
        <v>2500</v>
      </c>
      <c r="D434" t="s">
        <v>57</v>
      </c>
      <c r="E434">
        <v>0</v>
      </c>
      <c r="F434" t="s">
        <v>58</v>
      </c>
      <c r="H434">
        <v>1.6</v>
      </c>
      <c r="J434">
        <v>1.8</v>
      </c>
      <c r="N434">
        <v>1.7</v>
      </c>
      <c r="O434">
        <v>1.8</v>
      </c>
      <c r="P434">
        <v>1.6</v>
      </c>
      <c r="Q434">
        <v>0.2</v>
      </c>
      <c r="R434">
        <v>0.11764705882400001</v>
      </c>
    </row>
    <row r="435" spans="1:18">
      <c r="A435" t="s">
        <v>495</v>
      </c>
      <c r="B435" t="s">
        <v>34</v>
      </c>
      <c r="C435">
        <v>2500</v>
      </c>
      <c r="D435" t="s">
        <v>54</v>
      </c>
      <c r="E435">
        <v>0</v>
      </c>
      <c r="F435" t="s">
        <v>69</v>
      </c>
    </row>
    <row r="436" spans="1:18">
      <c r="A436" t="s">
        <v>496</v>
      </c>
      <c r="B436" t="s">
        <v>34</v>
      </c>
      <c r="C436">
        <v>2500</v>
      </c>
      <c r="D436" t="s">
        <v>48</v>
      </c>
      <c r="E436">
        <v>0</v>
      </c>
      <c r="F436" t="s">
        <v>49</v>
      </c>
      <c r="H436">
        <v>1.4</v>
      </c>
      <c r="J436">
        <v>1.7</v>
      </c>
      <c r="N436">
        <v>1.55</v>
      </c>
      <c r="O436">
        <v>1.7</v>
      </c>
      <c r="P436">
        <v>1.4</v>
      </c>
      <c r="Q436">
        <v>0.3</v>
      </c>
      <c r="R436">
        <v>0.19354838709700001</v>
      </c>
    </row>
    <row r="437" spans="1:18">
      <c r="A437" t="s">
        <v>497</v>
      </c>
      <c r="B437" t="s">
        <v>34</v>
      </c>
      <c r="C437">
        <v>2500</v>
      </c>
      <c r="D437" t="s">
        <v>48</v>
      </c>
      <c r="E437">
        <v>0</v>
      </c>
      <c r="F437" t="s">
        <v>49</v>
      </c>
    </row>
    <row r="438" spans="1:18">
      <c r="A438" t="s">
        <v>498</v>
      </c>
      <c r="B438" t="s">
        <v>34</v>
      </c>
      <c r="C438">
        <v>2500</v>
      </c>
      <c r="D438" t="s">
        <v>54</v>
      </c>
      <c r="E438">
        <v>0</v>
      </c>
      <c r="F438" t="s">
        <v>55</v>
      </c>
      <c r="H438">
        <v>1.2</v>
      </c>
      <c r="J438">
        <v>1.6</v>
      </c>
      <c r="L438">
        <v>0.03</v>
      </c>
      <c r="N438">
        <v>0.94333333333299996</v>
      </c>
      <c r="O438">
        <v>1.6</v>
      </c>
      <c r="P438">
        <v>0.03</v>
      </c>
      <c r="Q438">
        <v>1.57</v>
      </c>
      <c r="R438">
        <v>1.6643109540600001</v>
      </c>
    </row>
    <row r="439" spans="1:18">
      <c r="A439" t="s">
        <v>499</v>
      </c>
      <c r="B439" t="s">
        <v>34</v>
      </c>
      <c r="C439">
        <v>2500</v>
      </c>
      <c r="D439" t="s">
        <v>61</v>
      </c>
      <c r="E439">
        <v>0</v>
      </c>
      <c r="F439" t="s">
        <v>118</v>
      </c>
      <c r="M439">
        <v>1.0740000000000001</v>
      </c>
      <c r="N439">
        <v>1.0740000000000001</v>
      </c>
      <c r="O439">
        <v>1.0740000000000001</v>
      </c>
      <c r="P439">
        <v>1.0740000000000001</v>
      </c>
      <c r="Q439">
        <v>0</v>
      </c>
      <c r="R439">
        <v>0</v>
      </c>
    </row>
    <row r="440" spans="1:18">
      <c r="A440" t="s">
        <v>500</v>
      </c>
      <c r="B440" t="s">
        <v>34</v>
      </c>
      <c r="C440">
        <v>2500</v>
      </c>
      <c r="D440" t="s">
        <v>31</v>
      </c>
      <c r="E440">
        <v>0</v>
      </c>
      <c r="F440" t="s">
        <v>32</v>
      </c>
      <c r="L440">
        <v>0.98</v>
      </c>
      <c r="N440">
        <v>0.98</v>
      </c>
      <c r="O440">
        <v>0.98</v>
      </c>
      <c r="P440">
        <v>0.98</v>
      </c>
      <c r="Q440">
        <v>0</v>
      </c>
      <c r="R440">
        <v>0</v>
      </c>
    </row>
    <row r="441" spans="1:18">
      <c r="A441" t="s">
        <v>501</v>
      </c>
      <c r="B441" t="s">
        <v>34</v>
      </c>
      <c r="C441">
        <v>2500</v>
      </c>
      <c r="D441" t="s">
        <v>27</v>
      </c>
      <c r="E441">
        <v>4.0999999999999996</v>
      </c>
      <c r="F441" t="s">
        <v>102</v>
      </c>
      <c r="H441">
        <v>2.6</v>
      </c>
      <c r="I441">
        <v>2.2400000000000002</v>
      </c>
      <c r="J441">
        <v>3.3</v>
      </c>
      <c r="K441">
        <v>2.7</v>
      </c>
      <c r="L441">
        <v>2.79</v>
      </c>
      <c r="M441">
        <v>2.8130000000000002</v>
      </c>
      <c r="N441">
        <v>2.7404999999999999</v>
      </c>
      <c r="O441">
        <v>3.3</v>
      </c>
      <c r="P441">
        <v>2.2400000000000002</v>
      </c>
      <c r="Q441">
        <v>1.06</v>
      </c>
      <c r="R441">
        <v>0.38679073161799998</v>
      </c>
    </row>
    <row r="442" spans="1:18">
      <c r="A442" t="s">
        <v>502</v>
      </c>
      <c r="B442" t="s">
        <v>34</v>
      </c>
      <c r="C442">
        <v>2500</v>
      </c>
      <c r="D442" t="s">
        <v>38</v>
      </c>
      <c r="E442">
        <v>0.5</v>
      </c>
      <c r="F442" t="s">
        <v>39</v>
      </c>
    </row>
    <row r="443" spans="1:18">
      <c r="A443" t="s">
        <v>503</v>
      </c>
      <c r="B443" t="s">
        <v>34</v>
      </c>
      <c r="C443">
        <v>2500</v>
      </c>
      <c r="D443" t="s">
        <v>48</v>
      </c>
      <c r="E443">
        <v>0</v>
      </c>
      <c r="F443" t="s">
        <v>124</v>
      </c>
    </row>
    <row r="444" spans="1:18">
      <c r="A444" t="s">
        <v>504</v>
      </c>
      <c r="B444" t="s">
        <v>34</v>
      </c>
      <c r="C444">
        <v>2500</v>
      </c>
      <c r="D444" t="s">
        <v>42</v>
      </c>
      <c r="E444">
        <v>0</v>
      </c>
      <c r="F444" t="s">
        <v>74</v>
      </c>
      <c r="L444">
        <v>0.01</v>
      </c>
      <c r="N444">
        <v>0.01</v>
      </c>
      <c r="O444">
        <v>0.01</v>
      </c>
      <c r="P444">
        <v>0.01</v>
      </c>
      <c r="Q444">
        <v>0</v>
      </c>
      <c r="R444">
        <v>0</v>
      </c>
    </row>
    <row r="445" spans="1:18">
      <c r="A445" t="s">
        <v>505</v>
      </c>
      <c r="B445" t="s">
        <v>236</v>
      </c>
      <c r="C445">
        <v>2400</v>
      </c>
      <c r="D445" t="s">
        <v>42</v>
      </c>
      <c r="E445">
        <v>3.714</v>
      </c>
      <c r="F445" t="s">
        <v>74</v>
      </c>
      <c r="G445">
        <v>5.0999999999999996</v>
      </c>
      <c r="H445">
        <v>5.0999999999999996</v>
      </c>
      <c r="I445">
        <v>5.0999999999999996</v>
      </c>
      <c r="J445">
        <v>5.0999999999999996</v>
      </c>
      <c r="K445">
        <v>5.0999999999999996</v>
      </c>
      <c r="L445">
        <v>5.0999999999999996</v>
      </c>
      <c r="M445">
        <v>5.0999999999999996</v>
      </c>
      <c r="N445">
        <v>5.0999999999999996</v>
      </c>
      <c r="O445">
        <v>5.0999999999999996</v>
      </c>
      <c r="P445">
        <v>5.0999999999999996</v>
      </c>
      <c r="Q445">
        <v>0</v>
      </c>
      <c r="R445">
        <v>0</v>
      </c>
    </row>
    <row r="446" spans="1:18">
      <c r="A446" t="s">
        <v>506</v>
      </c>
      <c r="B446" t="s">
        <v>236</v>
      </c>
      <c r="C446">
        <v>2400</v>
      </c>
      <c r="D446" t="s">
        <v>23</v>
      </c>
      <c r="E446">
        <v>7.5709999999999997</v>
      </c>
      <c r="F446" t="s">
        <v>77</v>
      </c>
      <c r="G446">
        <v>6.1</v>
      </c>
      <c r="H446">
        <v>6.1</v>
      </c>
      <c r="I446">
        <v>6.1</v>
      </c>
      <c r="J446">
        <v>6.1</v>
      </c>
      <c r="K446">
        <v>6.1</v>
      </c>
      <c r="L446">
        <v>6.1</v>
      </c>
      <c r="M446">
        <v>6.1</v>
      </c>
      <c r="N446">
        <v>6.1</v>
      </c>
      <c r="O446">
        <v>6.1</v>
      </c>
      <c r="P446">
        <v>6.1</v>
      </c>
      <c r="Q446">
        <v>0</v>
      </c>
      <c r="R446">
        <v>0</v>
      </c>
    </row>
    <row r="447" spans="1:18">
      <c r="A447" t="s">
        <v>507</v>
      </c>
      <c r="B447" t="s">
        <v>236</v>
      </c>
      <c r="C447">
        <v>2300</v>
      </c>
      <c r="D447" t="s">
        <v>31</v>
      </c>
      <c r="E447">
        <v>6.4290000000000003</v>
      </c>
      <c r="F447" t="s">
        <v>80</v>
      </c>
      <c r="G447">
        <v>3.7</v>
      </c>
      <c r="H447">
        <v>3.7</v>
      </c>
      <c r="I447">
        <v>3.7</v>
      </c>
      <c r="J447">
        <v>3.7</v>
      </c>
      <c r="K447">
        <v>3.7</v>
      </c>
      <c r="L447">
        <v>3.7</v>
      </c>
      <c r="M447">
        <v>3.7</v>
      </c>
      <c r="N447">
        <v>3.7</v>
      </c>
      <c r="O447">
        <v>3.7</v>
      </c>
      <c r="P447">
        <v>3.7</v>
      </c>
      <c r="Q447">
        <v>0</v>
      </c>
      <c r="R447">
        <v>0</v>
      </c>
    </row>
    <row r="448" spans="1:18">
      <c r="A448" t="s">
        <v>508</v>
      </c>
      <c r="B448" t="s">
        <v>236</v>
      </c>
      <c r="C448">
        <v>2200</v>
      </c>
      <c r="D448" t="s">
        <v>48</v>
      </c>
      <c r="E448">
        <v>6.25</v>
      </c>
      <c r="F448" t="s">
        <v>124</v>
      </c>
      <c r="G448">
        <v>2.7</v>
      </c>
      <c r="H448">
        <v>2.7</v>
      </c>
      <c r="I448">
        <v>2.7</v>
      </c>
      <c r="J448">
        <v>2.7</v>
      </c>
      <c r="K448">
        <v>2.7</v>
      </c>
      <c r="L448">
        <v>2.7</v>
      </c>
      <c r="M448">
        <v>2.7</v>
      </c>
      <c r="N448">
        <v>2.7</v>
      </c>
      <c r="O448">
        <v>2.7</v>
      </c>
      <c r="P448">
        <v>2.7</v>
      </c>
      <c r="Q448">
        <v>0</v>
      </c>
      <c r="R448">
        <v>0</v>
      </c>
    </row>
    <row r="449" spans="1:18">
      <c r="A449" t="s">
        <v>509</v>
      </c>
      <c r="B449" t="s">
        <v>236</v>
      </c>
      <c r="C449">
        <v>2200</v>
      </c>
      <c r="D449" t="s">
        <v>61</v>
      </c>
      <c r="E449">
        <v>6.125</v>
      </c>
      <c r="F449" t="s">
        <v>62</v>
      </c>
      <c r="G449">
        <v>3.6</v>
      </c>
      <c r="H449">
        <v>3.6</v>
      </c>
      <c r="I449">
        <v>3.6</v>
      </c>
      <c r="J449">
        <v>3.6</v>
      </c>
      <c r="K449">
        <v>3.6</v>
      </c>
      <c r="L449">
        <v>3.6</v>
      </c>
      <c r="M449">
        <v>3.6</v>
      </c>
      <c r="N449">
        <v>3.6</v>
      </c>
      <c r="O449">
        <v>3.6</v>
      </c>
      <c r="P449">
        <v>3.6</v>
      </c>
      <c r="Q449">
        <v>0</v>
      </c>
      <c r="R449">
        <v>0</v>
      </c>
    </row>
    <row r="450" spans="1:18">
      <c r="A450" t="s">
        <v>510</v>
      </c>
      <c r="B450" t="s">
        <v>236</v>
      </c>
      <c r="C450">
        <v>2100</v>
      </c>
      <c r="D450" t="s">
        <v>51</v>
      </c>
      <c r="E450">
        <v>5.875</v>
      </c>
      <c r="F450" t="s">
        <v>65</v>
      </c>
      <c r="G450">
        <v>4.5</v>
      </c>
      <c r="H450">
        <v>4.5</v>
      </c>
      <c r="I450">
        <v>4.5</v>
      </c>
      <c r="J450">
        <v>4.5</v>
      </c>
      <c r="K450">
        <v>4.5</v>
      </c>
      <c r="L450">
        <v>4.5</v>
      </c>
      <c r="M450">
        <v>4.5</v>
      </c>
      <c r="N450">
        <v>4.5</v>
      </c>
      <c r="O450">
        <v>4.5</v>
      </c>
      <c r="P450">
        <v>4.5</v>
      </c>
      <c r="Q450">
        <v>0</v>
      </c>
      <c r="R450">
        <v>0</v>
      </c>
    </row>
    <row r="451" spans="1:18">
      <c r="A451" t="s">
        <v>511</v>
      </c>
      <c r="B451" t="s">
        <v>236</v>
      </c>
      <c r="C451">
        <v>2100</v>
      </c>
      <c r="D451" t="s">
        <v>20</v>
      </c>
      <c r="E451">
        <v>4.5</v>
      </c>
      <c r="F451" t="s">
        <v>150</v>
      </c>
      <c r="G451">
        <v>1.6</v>
      </c>
      <c r="H451">
        <v>1.6</v>
      </c>
      <c r="I451">
        <v>1.6</v>
      </c>
      <c r="J451">
        <v>1.6</v>
      </c>
      <c r="K451">
        <v>1.6</v>
      </c>
      <c r="L451">
        <v>1.6</v>
      </c>
      <c r="M451">
        <v>1.6</v>
      </c>
      <c r="N451">
        <v>1.6</v>
      </c>
      <c r="O451">
        <v>1.6</v>
      </c>
      <c r="P451">
        <v>1.6</v>
      </c>
      <c r="Q451">
        <v>0</v>
      </c>
      <c r="R451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51"/>
  <sheetViews>
    <sheetView topLeftCell="A2" workbookViewId="0">
      <selection activeCell="D7" sqref="D7:D11"/>
    </sheetView>
  </sheetViews>
  <sheetFormatPr baseColWidth="10" defaultRowHeight="15" x14ac:dyDescent="0"/>
  <cols>
    <col min="4" max="4" width="13" bestFit="1" customWidth="1"/>
  </cols>
  <sheetData>
    <row r="1" spans="1:4">
      <c r="A1" t="s">
        <v>5</v>
      </c>
      <c r="B1" t="s">
        <v>4</v>
      </c>
    </row>
    <row r="2" spans="1:4">
      <c r="A2" t="s">
        <v>21</v>
      </c>
      <c r="B2">
        <v>26.524999999999999</v>
      </c>
    </row>
    <row r="3" spans="1:4">
      <c r="A3" t="s">
        <v>24</v>
      </c>
      <c r="B3">
        <v>20.838000000000001</v>
      </c>
    </row>
    <row r="4" spans="1:4">
      <c r="A4" t="s">
        <v>28</v>
      </c>
      <c r="B4">
        <v>29.056999999999999</v>
      </c>
    </row>
    <row r="5" spans="1:4">
      <c r="A5" t="s">
        <v>28</v>
      </c>
      <c r="B5">
        <v>21.670999999999999</v>
      </c>
    </row>
    <row r="6" spans="1:4">
      <c r="A6" t="s">
        <v>32</v>
      </c>
      <c r="B6">
        <v>19.55</v>
      </c>
      <c r="D6" s="6" t="s">
        <v>530</v>
      </c>
    </row>
    <row r="7" spans="1:4">
      <c r="A7" t="s">
        <v>28</v>
      </c>
      <c r="B7">
        <v>22.657</v>
      </c>
      <c r="D7" s="7" t="s">
        <v>21</v>
      </c>
    </row>
    <row r="8" spans="1:4">
      <c r="A8" t="s">
        <v>21</v>
      </c>
      <c r="B8">
        <v>27.274999999999999</v>
      </c>
      <c r="D8" s="7" t="s">
        <v>108</v>
      </c>
    </row>
    <row r="9" spans="1:4">
      <c r="A9" t="s">
        <v>39</v>
      </c>
      <c r="B9">
        <v>6.5</v>
      </c>
      <c r="D9" s="7" t="s">
        <v>69</v>
      </c>
    </row>
    <row r="10" spans="1:4">
      <c r="A10" t="s">
        <v>32</v>
      </c>
      <c r="B10">
        <v>20.033000000000001</v>
      </c>
      <c r="D10" s="7" t="s">
        <v>74</v>
      </c>
    </row>
    <row r="11" spans="1:4">
      <c r="A11" t="s">
        <v>43</v>
      </c>
      <c r="B11">
        <v>21.437999999999999</v>
      </c>
      <c r="D11" s="7" t="s">
        <v>49</v>
      </c>
    </row>
    <row r="12" spans="1:4">
      <c r="A12" t="s">
        <v>46</v>
      </c>
      <c r="B12">
        <v>22.228999999999999</v>
      </c>
      <c r="D12" s="7" t="s">
        <v>124</v>
      </c>
    </row>
    <row r="13" spans="1:4">
      <c r="A13" t="s">
        <v>49</v>
      </c>
      <c r="B13">
        <v>20.129000000000001</v>
      </c>
      <c r="D13" s="7" t="s">
        <v>39</v>
      </c>
    </row>
    <row r="14" spans="1:4">
      <c r="A14" t="s">
        <v>52</v>
      </c>
      <c r="B14">
        <v>19.928999999999998</v>
      </c>
      <c r="D14" s="7" t="s">
        <v>52</v>
      </c>
    </row>
    <row r="15" spans="1:4">
      <c r="A15" t="s">
        <v>55</v>
      </c>
      <c r="B15">
        <v>20.545999999999999</v>
      </c>
      <c r="D15" s="7" t="s">
        <v>55</v>
      </c>
    </row>
    <row r="16" spans="1:4">
      <c r="A16" t="s">
        <v>58</v>
      </c>
      <c r="B16">
        <v>16.428999999999998</v>
      </c>
      <c r="D16" s="7" t="s">
        <v>65</v>
      </c>
    </row>
    <row r="17" spans="1:4">
      <c r="A17" t="s">
        <v>52</v>
      </c>
      <c r="B17">
        <v>16.986000000000001</v>
      </c>
      <c r="D17" s="7" t="s">
        <v>90</v>
      </c>
    </row>
    <row r="18" spans="1:4">
      <c r="A18" t="s">
        <v>62</v>
      </c>
      <c r="B18">
        <v>23.149000000000001</v>
      </c>
      <c r="D18" s="7" t="s">
        <v>94</v>
      </c>
    </row>
    <row r="19" spans="1:4">
      <c r="A19" t="s">
        <v>21</v>
      </c>
      <c r="B19">
        <v>17.882999999999999</v>
      </c>
      <c r="D19" s="7" t="s">
        <v>58</v>
      </c>
    </row>
    <row r="20" spans="1:4">
      <c r="A20" t="s">
        <v>65</v>
      </c>
      <c r="B20">
        <v>21.393000000000001</v>
      </c>
      <c r="D20" s="7" t="s">
        <v>28</v>
      </c>
    </row>
    <row r="21" spans="1:4">
      <c r="A21" t="s">
        <v>24</v>
      </c>
      <c r="B21">
        <v>19.855</v>
      </c>
      <c r="D21" s="7" t="s">
        <v>62</v>
      </c>
    </row>
    <row r="22" spans="1:4">
      <c r="A22" t="s">
        <v>43</v>
      </c>
      <c r="B22">
        <v>24.414999999999999</v>
      </c>
      <c r="D22" s="7" t="s">
        <v>24</v>
      </c>
    </row>
    <row r="23" spans="1:4">
      <c r="A23" t="s">
        <v>69</v>
      </c>
      <c r="B23">
        <v>21.503</v>
      </c>
      <c r="D23" s="7" t="s">
        <v>46</v>
      </c>
    </row>
    <row r="24" spans="1:4">
      <c r="A24" t="s">
        <v>65</v>
      </c>
      <c r="B24">
        <v>15.138</v>
      </c>
      <c r="D24" s="7" t="s">
        <v>80</v>
      </c>
    </row>
    <row r="25" spans="1:4">
      <c r="A25" t="s">
        <v>72</v>
      </c>
      <c r="B25">
        <v>20.86</v>
      </c>
      <c r="D25" s="7" t="s">
        <v>86</v>
      </c>
    </row>
    <row r="26" spans="1:4">
      <c r="A26" t="s">
        <v>74</v>
      </c>
      <c r="B26">
        <v>17.670999999999999</v>
      </c>
      <c r="D26" s="7" t="s">
        <v>32</v>
      </c>
    </row>
    <row r="27" spans="1:4">
      <c r="A27" t="s">
        <v>55</v>
      </c>
      <c r="B27">
        <v>14.7</v>
      </c>
      <c r="D27" s="7" t="s">
        <v>43</v>
      </c>
    </row>
    <row r="28" spans="1:4">
      <c r="A28" t="s">
        <v>77</v>
      </c>
      <c r="B28">
        <v>12.433</v>
      </c>
      <c r="D28" s="7" t="s">
        <v>150</v>
      </c>
    </row>
    <row r="29" spans="1:4">
      <c r="A29" t="s">
        <v>74</v>
      </c>
      <c r="B29">
        <v>25.033000000000001</v>
      </c>
      <c r="D29" s="7" t="s">
        <v>72</v>
      </c>
    </row>
    <row r="30" spans="1:4">
      <c r="A30" t="s">
        <v>80</v>
      </c>
      <c r="B30">
        <v>17.271000000000001</v>
      </c>
      <c r="D30" s="7" t="s">
        <v>77</v>
      </c>
    </row>
    <row r="31" spans="1:4">
      <c r="A31" t="s">
        <v>39</v>
      </c>
      <c r="B31">
        <v>17.57</v>
      </c>
      <c r="D31" s="7" t="s">
        <v>118</v>
      </c>
    </row>
    <row r="32" spans="1:4">
      <c r="A32" t="s">
        <v>32</v>
      </c>
      <c r="B32">
        <v>18.465</v>
      </c>
      <c r="D32" s="7" t="s">
        <v>102</v>
      </c>
    </row>
    <row r="33" spans="1:4">
      <c r="A33" t="s">
        <v>69</v>
      </c>
      <c r="B33">
        <v>16.399999999999999</v>
      </c>
      <c r="D33" s="7" t="s">
        <v>531</v>
      </c>
    </row>
    <row r="34" spans="1:4">
      <c r="A34" t="s">
        <v>62</v>
      </c>
      <c r="B34">
        <v>18.175000000000001</v>
      </c>
    </row>
    <row r="35" spans="1:4">
      <c r="A35" t="s">
        <v>86</v>
      </c>
      <c r="B35">
        <v>15.65</v>
      </c>
    </row>
    <row r="36" spans="1:4">
      <c r="A36" t="s">
        <v>28</v>
      </c>
      <c r="B36">
        <v>18.649999999999999</v>
      </c>
    </row>
    <row r="37" spans="1:4">
      <c r="A37" t="s">
        <v>86</v>
      </c>
      <c r="B37">
        <v>12.4</v>
      </c>
    </row>
    <row r="38" spans="1:4">
      <c r="A38" t="s">
        <v>90</v>
      </c>
      <c r="B38">
        <v>18.8</v>
      </c>
    </row>
    <row r="39" spans="1:4">
      <c r="A39" t="s">
        <v>52</v>
      </c>
      <c r="B39">
        <v>13.88</v>
      </c>
    </row>
    <row r="40" spans="1:4">
      <c r="A40" t="s">
        <v>94</v>
      </c>
      <c r="B40">
        <v>17.899999999999999</v>
      </c>
    </row>
    <row r="41" spans="1:4">
      <c r="A41" t="s">
        <v>49</v>
      </c>
      <c r="B41">
        <v>23.053999999999998</v>
      </c>
    </row>
    <row r="42" spans="1:4">
      <c r="A42" t="s">
        <v>55</v>
      </c>
      <c r="B42">
        <v>8.7140000000000004</v>
      </c>
    </row>
    <row r="43" spans="1:4">
      <c r="A43" t="s">
        <v>80</v>
      </c>
      <c r="B43">
        <v>15.271000000000001</v>
      </c>
    </row>
    <row r="44" spans="1:4">
      <c r="A44" t="s">
        <v>86</v>
      </c>
      <c r="B44">
        <v>14.977</v>
      </c>
    </row>
    <row r="45" spans="1:4">
      <c r="A45" t="s">
        <v>46</v>
      </c>
      <c r="B45">
        <v>18.100000000000001</v>
      </c>
    </row>
    <row r="46" spans="1:4">
      <c r="A46" t="s">
        <v>62</v>
      </c>
      <c r="B46">
        <v>14.363</v>
      </c>
    </row>
    <row r="47" spans="1:4">
      <c r="A47" t="s">
        <v>102</v>
      </c>
      <c r="B47">
        <v>0</v>
      </c>
    </row>
    <row r="48" spans="1:4">
      <c r="A48" t="s">
        <v>94</v>
      </c>
      <c r="B48">
        <v>18.774000000000001</v>
      </c>
    </row>
    <row r="49" spans="1:2">
      <c r="A49" t="s">
        <v>77</v>
      </c>
      <c r="B49">
        <v>17.399999999999999</v>
      </c>
    </row>
    <row r="50" spans="1:2">
      <c r="A50" t="s">
        <v>55</v>
      </c>
      <c r="B50">
        <v>14.8</v>
      </c>
    </row>
    <row r="51" spans="1:2">
      <c r="A51" t="s">
        <v>32</v>
      </c>
      <c r="B51">
        <v>8.5879999999999992</v>
      </c>
    </row>
    <row r="52" spans="1:2">
      <c r="A52" t="s">
        <v>108</v>
      </c>
      <c r="B52">
        <v>13.34</v>
      </c>
    </row>
    <row r="53" spans="1:2">
      <c r="A53" t="s">
        <v>80</v>
      </c>
      <c r="B53">
        <v>19.817</v>
      </c>
    </row>
    <row r="54" spans="1:2">
      <c r="A54" t="s">
        <v>32</v>
      </c>
      <c r="B54">
        <v>19.733000000000001</v>
      </c>
    </row>
    <row r="55" spans="1:2">
      <c r="A55" t="s">
        <v>49</v>
      </c>
      <c r="B55">
        <v>15.586</v>
      </c>
    </row>
    <row r="56" spans="1:2">
      <c r="A56" t="s">
        <v>90</v>
      </c>
      <c r="B56">
        <v>20.725999999999999</v>
      </c>
    </row>
    <row r="57" spans="1:2">
      <c r="A57" t="s">
        <v>65</v>
      </c>
      <c r="B57">
        <v>13.613</v>
      </c>
    </row>
    <row r="58" spans="1:2">
      <c r="A58" t="s">
        <v>46</v>
      </c>
      <c r="B58">
        <v>16.382999999999999</v>
      </c>
    </row>
    <row r="59" spans="1:2">
      <c r="A59" t="s">
        <v>108</v>
      </c>
      <c r="B59">
        <v>21.596</v>
      </c>
    </row>
    <row r="60" spans="1:2">
      <c r="A60" t="s">
        <v>90</v>
      </c>
      <c r="B60">
        <v>16.757000000000001</v>
      </c>
    </row>
    <row r="61" spans="1:2">
      <c r="A61" t="s">
        <v>118</v>
      </c>
      <c r="B61">
        <v>17.352</v>
      </c>
    </row>
    <row r="62" spans="1:2">
      <c r="A62" t="s">
        <v>58</v>
      </c>
      <c r="B62">
        <v>21.45</v>
      </c>
    </row>
    <row r="63" spans="1:2">
      <c r="A63" t="s">
        <v>74</v>
      </c>
      <c r="B63">
        <v>17.497</v>
      </c>
    </row>
    <row r="64" spans="1:2">
      <c r="A64" t="s">
        <v>46</v>
      </c>
      <c r="B64">
        <v>16.446000000000002</v>
      </c>
    </row>
    <row r="65" spans="1:2">
      <c r="A65" t="s">
        <v>39</v>
      </c>
      <c r="B65">
        <v>12.143000000000001</v>
      </c>
    </row>
    <row r="66" spans="1:2">
      <c r="A66" t="s">
        <v>124</v>
      </c>
      <c r="B66">
        <v>16.513000000000002</v>
      </c>
    </row>
    <row r="67" spans="1:2">
      <c r="A67" t="s">
        <v>49</v>
      </c>
      <c r="B67">
        <v>10.385999999999999</v>
      </c>
    </row>
    <row r="68" spans="1:2">
      <c r="A68" t="s">
        <v>77</v>
      </c>
      <c r="B68">
        <v>17.289000000000001</v>
      </c>
    </row>
    <row r="69" spans="1:2">
      <c r="A69" t="s">
        <v>72</v>
      </c>
      <c r="B69">
        <v>11.885999999999999</v>
      </c>
    </row>
    <row r="70" spans="1:2">
      <c r="A70" t="s">
        <v>102</v>
      </c>
      <c r="B70">
        <v>16.882999999999999</v>
      </c>
    </row>
    <row r="71" spans="1:2">
      <c r="A71" t="s">
        <v>118</v>
      </c>
      <c r="B71">
        <v>12.2</v>
      </c>
    </row>
    <row r="72" spans="1:2">
      <c r="A72" t="s">
        <v>108</v>
      </c>
      <c r="B72">
        <v>10.56</v>
      </c>
    </row>
    <row r="73" spans="1:2">
      <c r="A73" t="s">
        <v>118</v>
      </c>
      <c r="B73">
        <v>4.1849999999999996</v>
      </c>
    </row>
    <row r="74" spans="1:2">
      <c r="A74" t="s">
        <v>46</v>
      </c>
      <c r="B74">
        <v>21</v>
      </c>
    </row>
    <row r="75" spans="1:2">
      <c r="A75" t="s">
        <v>58</v>
      </c>
      <c r="B75">
        <v>13.52</v>
      </c>
    </row>
    <row r="76" spans="1:2">
      <c r="A76" t="s">
        <v>65</v>
      </c>
      <c r="B76">
        <v>15.8</v>
      </c>
    </row>
    <row r="77" spans="1:2">
      <c r="A77" t="s">
        <v>32</v>
      </c>
      <c r="B77">
        <v>6.3479999999999999</v>
      </c>
    </row>
    <row r="78" spans="1:2">
      <c r="A78" t="s">
        <v>124</v>
      </c>
      <c r="B78">
        <v>19.64</v>
      </c>
    </row>
    <row r="79" spans="1:2">
      <c r="A79" t="s">
        <v>39</v>
      </c>
      <c r="B79">
        <v>6.22</v>
      </c>
    </row>
    <row r="80" spans="1:2">
      <c r="A80" t="s">
        <v>118</v>
      </c>
      <c r="B80">
        <v>0</v>
      </c>
    </row>
    <row r="81" spans="1:2">
      <c r="A81" t="s">
        <v>69</v>
      </c>
      <c r="B81">
        <v>0</v>
      </c>
    </row>
    <row r="82" spans="1:2">
      <c r="A82" t="s">
        <v>43</v>
      </c>
      <c r="B82">
        <v>6.52</v>
      </c>
    </row>
    <row r="83" spans="1:2">
      <c r="A83" t="s">
        <v>58</v>
      </c>
      <c r="B83">
        <v>0</v>
      </c>
    </row>
    <row r="84" spans="1:2">
      <c r="A84" t="s">
        <v>94</v>
      </c>
      <c r="B84">
        <v>0.36</v>
      </c>
    </row>
    <row r="85" spans="1:2">
      <c r="A85" t="s">
        <v>62</v>
      </c>
      <c r="B85">
        <v>1.925</v>
      </c>
    </row>
    <row r="86" spans="1:2">
      <c r="A86" t="s">
        <v>90</v>
      </c>
      <c r="B86">
        <v>0</v>
      </c>
    </row>
    <row r="87" spans="1:2">
      <c r="A87" t="s">
        <v>108</v>
      </c>
      <c r="B87">
        <v>0</v>
      </c>
    </row>
    <row r="88" spans="1:2">
      <c r="A88" t="s">
        <v>69</v>
      </c>
      <c r="B88">
        <v>0</v>
      </c>
    </row>
    <row r="89" spans="1:2">
      <c r="A89" t="s">
        <v>86</v>
      </c>
      <c r="B89">
        <v>0</v>
      </c>
    </row>
    <row r="90" spans="1:2">
      <c r="A90" t="s">
        <v>102</v>
      </c>
      <c r="B90">
        <v>0</v>
      </c>
    </row>
    <row r="91" spans="1:2">
      <c r="A91" t="s">
        <v>150</v>
      </c>
      <c r="B91">
        <v>15.275</v>
      </c>
    </row>
    <row r="92" spans="1:2">
      <c r="A92" t="s">
        <v>55</v>
      </c>
      <c r="B92">
        <v>0</v>
      </c>
    </row>
    <row r="93" spans="1:2">
      <c r="A93" t="s">
        <v>86</v>
      </c>
      <c r="B93">
        <v>0</v>
      </c>
    </row>
    <row r="94" spans="1:2">
      <c r="A94" t="s">
        <v>72</v>
      </c>
      <c r="B94">
        <v>0</v>
      </c>
    </row>
    <row r="95" spans="1:2">
      <c r="A95" t="s">
        <v>74</v>
      </c>
      <c r="B95">
        <v>3.58</v>
      </c>
    </row>
    <row r="96" spans="1:2">
      <c r="A96" t="s">
        <v>39</v>
      </c>
      <c r="B96">
        <v>0</v>
      </c>
    </row>
    <row r="97" spans="1:2">
      <c r="A97" t="s">
        <v>39</v>
      </c>
      <c r="B97">
        <v>9.6300000000000008</v>
      </c>
    </row>
    <row r="98" spans="1:2">
      <c r="A98" t="s">
        <v>102</v>
      </c>
      <c r="B98">
        <v>12.856999999999999</v>
      </c>
    </row>
    <row r="99" spans="1:2">
      <c r="A99" t="s">
        <v>124</v>
      </c>
      <c r="B99">
        <v>0</v>
      </c>
    </row>
    <row r="100" spans="1:2">
      <c r="A100" t="s">
        <v>32</v>
      </c>
      <c r="B100">
        <v>11.89</v>
      </c>
    </row>
    <row r="101" spans="1:2">
      <c r="A101" t="s">
        <v>102</v>
      </c>
      <c r="B101">
        <v>0</v>
      </c>
    </row>
    <row r="102" spans="1:2">
      <c r="A102" t="s">
        <v>150</v>
      </c>
      <c r="B102">
        <v>0</v>
      </c>
    </row>
    <row r="103" spans="1:2">
      <c r="A103" t="s">
        <v>21</v>
      </c>
      <c r="B103">
        <v>-0.4</v>
      </c>
    </row>
    <row r="104" spans="1:2">
      <c r="A104" t="s">
        <v>77</v>
      </c>
      <c r="B104">
        <v>0</v>
      </c>
    </row>
    <row r="105" spans="1:2">
      <c r="A105" t="s">
        <v>24</v>
      </c>
      <c r="B105">
        <v>0</v>
      </c>
    </row>
    <row r="106" spans="1:2">
      <c r="A106" t="s">
        <v>77</v>
      </c>
      <c r="B106">
        <v>0</v>
      </c>
    </row>
    <row r="107" spans="1:2">
      <c r="A107" t="s">
        <v>80</v>
      </c>
      <c r="B107">
        <v>11.68</v>
      </c>
    </row>
    <row r="108" spans="1:2">
      <c r="A108" t="s">
        <v>52</v>
      </c>
      <c r="B108">
        <v>0</v>
      </c>
    </row>
    <row r="109" spans="1:2">
      <c r="A109" t="s">
        <v>46</v>
      </c>
      <c r="B109">
        <v>0</v>
      </c>
    </row>
    <row r="110" spans="1:2">
      <c r="A110" t="s">
        <v>49</v>
      </c>
      <c r="B110">
        <v>0</v>
      </c>
    </row>
    <row r="111" spans="1:2">
      <c r="A111" t="s">
        <v>94</v>
      </c>
      <c r="B111">
        <v>15.8</v>
      </c>
    </row>
    <row r="112" spans="1:2">
      <c r="A112" t="s">
        <v>62</v>
      </c>
      <c r="B112">
        <v>0</v>
      </c>
    </row>
    <row r="113" spans="1:2">
      <c r="A113" t="s">
        <v>52</v>
      </c>
      <c r="B113">
        <v>0</v>
      </c>
    </row>
    <row r="114" spans="1:2">
      <c r="A114" t="s">
        <v>28</v>
      </c>
      <c r="B114">
        <v>-0.13300000000000001</v>
      </c>
    </row>
    <row r="115" spans="1:2">
      <c r="A115" t="s">
        <v>32</v>
      </c>
      <c r="B115">
        <v>1.3</v>
      </c>
    </row>
    <row r="116" spans="1:2">
      <c r="A116" t="s">
        <v>72</v>
      </c>
      <c r="B116">
        <v>0</v>
      </c>
    </row>
    <row r="117" spans="1:2">
      <c r="A117" t="s">
        <v>55</v>
      </c>
      <c r="B117">
        <v>0</v>
      </c>
    </row>
    <row r="118" spans="1:2">
      <c r="A118" t="s">
        <v>124</v>
      </c>
      <c r="B118">
        <v>7.23</v>
      </c>
    </row>
    <row r="119" spans="1:2">
      <c r="A119" t="s">
        <v>58</v>
      </c>
      <c r="B119">
        <v>0</v>
      </c>
    </row>
    <row r="120" spans="1:2">
      <c r="A120" t="s">
        <v>108</v>
      </c>
      <c r="B120">
        <v>9.4250000000000007</v>
      </c>
    </row>
    <row r="121" spans="1:2">
      <c r="A121" t="s">
        <v>74</v>
      </c>
      <c r="B121">
        <v>11.629</v>
      </c>
    </row>
    <row r="122" spans="1:2">
      <c r="A122" t="s">
        <v>80</v>
      </c>
      <c r="B122">
        <v>16.042999999999999</v>
      </c>
    </row>
    <row r="123" spans="1:2">
      <c r="A123" t="s">
        <v>65</v>
      </c>
      <c r="B123">
        <v>12.275</v>
      </c>
    </row>
    <row r="124" spans="1:2">
      <c r="A124" t="s">
        <v>124</v>
      </c>
      <c r="B124">
        <v>17.713000000000001</v>
      </c>
    </row>
    <row r="125" spans="1:2">
      <c r="A125" t="s">
        <v>43</v>
      </c>
      <c r="B125">
        <v>15.875</v>
      </c>
    </row>
    <row r="126" spans="1:2">
      <c r="A126" t="s">
        <v>28</v>
      </c>
      <c r="B126">
        <v>11.25</v>
      </c>
    </row>
    <row r="127" spans="1:2">
      <c r="A127" t="s">
        <v>72</v>
      </c>
      <c r="B127">
        <v>15.371</v>
      </c>
    </row>
    <row r="128" spans="1:2">
      <c r="A128" t="s">
        <v>49</v>
      </c>
      <c r="B128">
        <v>13.286</v>
      </c>
    </row>
    <row r="129" spans="1:2">
      <c r="A129" t="s">
        <v>62</v>
      </c>
      <c r="B129">
        <v>13.513</v>
      </c>
    </row>
    <row r="130" spans="1:2">
      <c r="A130" t="s">
        <v>90</v>
      </c>
      <c r="B130">
        <v>13.8</v>
      </c>
    </row>
    <row r="131" spans="1:2">
      <c r="A131" t="s">
        <v>77</v>
      </c>
      <c r="B131">
        <v>11.65</v>
      </c>
    </row>
    <row r="132" spans="1:2">
      <c r="A132" t="s">
        <v>43</v>
      </c>
      <c r="B132">
        <v>19.433</v>
      </c>
    </row>
    <row r="133" spans="1:2">
      <c r="A133" t="s">
        <v>52</v>
      </c>
      <c r="B133">
        <v>10.929</v>
      </c>
    </row>
    <row r="134" spans="1:2">
      <c r="A134" t="s">
        <v>102</v>
      </c>
      <c r="B134">
        <v>17.399999999999999</v>
      </c>
    </row>
    <row r="135" spans="1:2">
      <c r="A135" t="s">
        <v>94</v>
      </c>
      <c r="B135">
        <v>16.143000000000001</v>
      </c>
    </row>
    <row r="136" spans="1:2">
      <c r="A136" t="s">
        <v>24</v>
      </c>
      <c r="B136">
        <v>10.75</v>
      </c>
    </row>
    <row r="137" spans="1:2">
      <c r="A137" t="s">
        <v>39</v>
      </c>
      <c r="B137">
        <v>12.228999999999999</v>
      </c>
    </row>
    <row r="138" spans="1:2">
      <c r="A138" t="s">
        <v>69</v>
      </c>
      <c r="B138">
        <v>11.513999999999999</v>
      </c>
    </row>
    <row r="139" spans="1:2">
      <c r="A139" t="s">
        <v>49</v>
      </c>
      <c r="B139">
        <v>11.2</v>
      </c>
    </row>
    <row r="140" spans="1:2">
      <c r="A140" t="s">
        <v>150</v>
      </c>
      <c r="B140">
        <v>12.314</v>
      </c>
    </row>
    <row r="141" spans="1:2">
      <c r="A141" t="s">
        <v>118</v>
      </c>
      <c r="B141">
        <v>12.85</v>
      </c>
    </row>
    <row r="142" spans="1:2">
      <c r="A142" t="s">
        <v>55</v>
      </c>
      <c r="B142">
        <v>9.2710000000000008</v>
      </c>
    </row>
    <row r="143" spans="1:2">
      <c r="A143" t="s">
        <v>108</v>
      </c>
      <c r="B143">
        <v>12</v>
      </c>
    </row>
    <row r="144" spans="1:2">
      <c r="A144" t="s">
        <v>150</v>
      </c>
      <c r="B144">
        <v>12.042999999999999</v>
      </c>
    </row>
    <row r="145" spans="1:2">
      <c r="A145" t="s">
        <v>90</v>
      </c>
      <c r="B145">
        <v>8.7330000000000005</v>
      </c>
    </row>
    <row r="146" spans="1:2">
      <c r="A146" t="s">
        <v>58</v>
      </c>
      <c r="B146">
        <v>8.7430000000000003</v>
      </c>
    </row>
    <row r="147" spans="1:2">
      <c r="A147" t="s">
        <v>39</v>
      </c>
      <c r="B147">
        <v>9.0429999999999993</v>
      </c>
    </row>
    <row r="148" spans="1:2">
      <c r="A148" t="s">
        <v>24</v>
      </c>
      <c r="B148">
        <v>10.55</v>
      </c>
    </row>
    <row r="149" spans="1:2">
      <c r="A149" t="s">
        <v>52</v>
      </c>
      <c r="B149">
        <v>8.8000000000000007</v>
      </c>
    </row>
    <row r="150" spans="1:2">
      <c r="A150" t="s">
        <v>65</v>
      </c>
      <c r="B150">
        <v>8.85</v>
      </c>
    </row>
    <row r="151" spans="1:2">
      <c r="A151" t="s">
        <v>62</v>
      </c>
      <c r="B151">
        <v>13.525</v>
      </c>
    </row>
    <row r="152" spans="1:2">
      <c r="A152" t="s">
        <v>24</v>
      </c>
      <c r="B152">
        <v>0</v>
      </c>
    </row>
    <row r="153" spans="1:2">
      <c r="A153" t="s">
        <v>28</v>
      </c>
      <c r="B153">
        <v>10.186</v>
      </c>
    </row>
    <row r="154" spans="1:2">
      <c r="A154" t="s">
        <v>39</v>
      </c>
      <c r="B154">
        <v>12.35</v>
      </c>
    </row>
    <row r="155" spans="1:2">
      <c r="A155" t="s">
        <v>74</v>
      </c>
      <c r="B155">
        <v>3.5859999999999999</v>
      </c>
    </row>
    <row r="156" spans="1:2">
      <c r="A156" t="s">
        <v>74</v>
      </c>
      <c r="B156">
        <v>7.7430000000000003</v>
      </c>
    </row>
    <row r="157" spans="1:2">
      <c r="A157" t="s">
        <v>108</v>
      </c>
      <c r="B157">
        <v>14.8</v>
      </c>
    </row>
    <row r="158" spans="1:2">
      <c r="A158" t="s">
        <v>43</v>
      </c>
      <c r="B158">
        <v>7.8129999999999997</v>
      </c>
    </row>
    <row r="159" spans="1:2">
      <c r="A159" t="s">
        <v>124</v>
      </c>
      <c r="B159">
        <v>11.25</v>
      </c>
    </row>
    <row r="160" spans="1:2">
      <c r="A160" t="s">
        <v>150</v>
      </c>
      <c r="B160">
        <v>1.94</v>
      </c>
    </row>
    <row r="161" spans="1:2">
      <c r="A161" t="s">
        <v>21</v>
      </c>
      <c r="B161">
        <v>5.375</v>
      </c>
    </row>
    <row r="162" spans="1:2">
      <c r="A162" t="s">
        <v>43</v>
      </c>
      <c r="B162">
        <v>9.9879999999999995</v>
      </c>
    </row>
    <row r="163" spans="1:2">
      <c r="A163" t="s">
        <v>24</v>
      </c>
      <c r="B163">
        <v>9.3629999999999995</v>
      </c>
    </row>
    <row r="164" spans="1:2">
      <c r="A164" t="s">
        <v>150</v>
      </c>
      <c r="B164">
        <v>8.4</v>
      </c>
    </row>
    <row r="165" spans="1:2">
      <c r="A165" t="s">
        <v>55</v>
      </c>
      <c r="B165">
        <v>5</v>
      </c>
    </row>
    <row r="166" spans="1:2">
      <c r="A166" t="s">
        <v>86</v>
      </c>
      <c r="B166">
        <v>8.8859999999999992</v>
      </c>
    </row>
    <row r="167" spans="1:2">
      <c r="A167" t="s">
        <v>24</v>
      </c>
      <c r="B167">
        <v>8.15</v>
      </c>
    </row>
    <row r="168" spans="1:2">
      <c r="A168" t="s">
        <v>108</v>
      </c>
      <c r="B168">
        <v>9.98</v>
      </c>
    </row>
    <row r="169" spans="1:2">
      <c r="A169" t="s">
        <v>86</v>
      </c>
      <c r="B169">
        <v>11.557</v>
      </c>
    </row>
    <row r="170" spans="1:2">
      <c r="A170" t="s">
        <v>102</v>
      </c>
      <c r="B170">
        <v>9.0570000000000004</v>
      </c>
    </row>
    <row r="171" spans="1:2">
      <c r="A171" t="s">
        <v>72</v>
      </c>
      <c r="B171">
        <v>6.2</v>
      </c>
    </row>
    <row r="172" spans="1:2">
      <c r="A172" t="s">
        <v>21</v>
      </c>
      <c r="B172">
        <v>9.4429999999999996</v>
      </c>
    </row>
    <row r="173" spans="1:2">
      <c r="A173" t="s">
        <v>77</v>
      </c>
      <c r="B173">
        <v>10.571</v>
      </c>
    </row>
    <row r="174" spans="1:2">
      <c r="A174" t="s">
        <v>118</v>
      </c>
      <c r="B174">
        <v>9.58</v>
      </c>
    </row>
    <row r="175" spans="1:2">
      <c r="A175" t="s">
        <v>21</v>
      </c>
      <c r="B175">
        <v>4.1669999999999998</v>
      </c>
    </row>
    <row r="176" spans="1:2">
      <c r="A176" t="s">
        <v>72</v>
      </c>
      <c r="B176">
        <v>12.143000000000001</v>
      </c>
    </row>
    <row r="177" spans="1:2">
      <c r="A177" t="s">
        <v>74</v>
      </c>
      <c r="B177">
        <v>8.1669999999999998</v>
      </c>
    </row>
    <row r="178" spans="1:2">
      <c r="A178" t="s">
        <v>69</v>
      </c>
      <c r="B178">
        <v>10.943</v>
      </c>
    </row>
    <row r="179" spans="1:2">
      <c r="A179" t="s">
        <v>108</v>
      </c>
      <c r="B179">
        <v>9.5</v>
      </c>
    </row>
    <row r="180" spans="1:2">
      <c r="A180" t="s">
        <v>86</v>
      </c>
      <c r="B180">
        <v>3.5</v>
      </c>
    </row>
    <row r="181" spans="1:2">
      <c r="A181" t="s">
        <v>21</v>
      </c>
      <c r="B181">
        <v>7</v>
      </c>
    </row>
    <row r="182" spans="1:2">
      <c r="A182" t="s">
        <v>62</v>
      </c>
      <c r="B182">
        <v>9.9139999999999997</v>
      </c>
    </row>
    <row r="183" spans="1:2">
      <c r="A183" t="s">
        <v>118</v>
      </c>
      <c r="B183">
        <v>8.4290000000000003</v>
      </c>
    </row>
    <row r="184" spans="1:2">
      <c r="A184" t="s">
        <v>24</v>
      </c>
      <c r="B184">
        <v>1.6379999999999999</v>
      </c>
    </row>
    <row r="185" spans="1:2">
      <c r="A185" t="s">
        <v>108</v>
      </c>
      <c r="B185">
        <v>7.9509999999999996</v>
      </c>
    </row>
    <row r="186" spans="1:2">
      <c r="A186" t="s">
        <v>124</v>
      </c>
      <c r="B186">
        <v>8.1129999999999995</v>
      </c>
    </row>
    <row r="187" spans="1:2">
      <c r="A187" t="s">
        <v>28</v>
      </c>
      <c r="B187">
        <v>8.7140000000000004</v>
      </c>
    </row>
    <row r="188" spans="1:2">
      <c r="A188" t="s">
        <v>108</v>
      </c>
      <c r="B188">
        <v>2.133</v>
      </c>
    </row>
    <row r="189" spans="1:2">
      <c r="A189" t="s">
        <v>102</v>
      </c>
      <c r="B189">
        <v>6.0140000000000002</v>
      </c>
    </row>
    <row r="190" spans="1:2">
      <c r="A190" t="s">
        <v>94</v>
      </c>
      <c r="B190">
        <v>7.2430000000000003</v>
      </c>
    </row>
    <row r="191" spans="1:2">
      <c r="A191" t="s">
        <v>43</v>
      </c>
      <c r="B191">
        <v>12.343</v>
      </c>
    </row>
    <row r="192" spans="1:2">
      <c r="A192" t="s">
        <v>102</v>
      </c>
      <c r="B192">
        <v>9.3330000000000002</v>
      </c>
    </row>
    <row r="193" spans="1:2">
      <c r="A193" t="s">
        <v>72</v>
      </c>
      <c r="B193">
        <v>3.2</v>
      </c>
    </row>
    <row r="194" spans="1:2">
      <c r="A194" t="s">
        <v>55</v>
      </c>
      <c r="B194">
        <v>7</v>
      </c>
    </row>
    <row r="195" spans="1:2">
      <c r="A195" t="s">
        <v>55</v>
      </c>
      <c r="B195">
        <v>1.4139999999999999</v>
      </c>
    </row>
    <row r="196" spans="1:2">
      <c r="A196" t="s">
        <v>49</v>
      </c>
      <c r="B196">
        <v>7.8570000000000002</v>
      </c>
    </row>
    <row r="197" spans="1:2">
      <c r="A197" t="s">
        <v>55</v>
      </c>
      <c r="B197">
        <v>9.2859999999999996</v>
      </c>
    </row>
    <row r="198" spans="1:2">
      <c r="A198" t="s">
        <v>69</v>
      </c>
      <c r="B198">
        <v>10</v>
      </c>
    </row>
    <row r="199" spans="1:2">
      <c r="A199" t="s">
        <v>28</v>
      </c>
      <c r="B199">
        <v>6.6</v>
      </c>
    </row>
    <row r="200" spans="1:2">
      <c r="A200" t="s">
        <v>90</v>
      </c>
      <c r="B200">
        <v>1.94</v>
      </c>
    </row>
    <row r="201" spans="1:2">
      <c r="A201" t="s">
        <v>43</v>
      </c>
      <c r="B201">
        <v>10.717000000000001</v>
      </c>
    </row>
    <row r="202" spans="1:2">
      <c r="A202" t="s">
        <v>46</v>
      </c>
      <c r="B202">
        <v>0</v>
      </c>
    </row>
    <row r="203" spans="1:2">
      <c r="A203" t="s">
        <v>80</v>
      </c>
      <c r="B203">
        <v>5.5</v>
      </c>
    </row>
    <row r="204" spans="1:2">
      <c r="A204" t="s">
        <v>49</v>
      </c>
      <c r="B204">
        <v>6.6289999999999996</v>
      </c>
    </row>
    <row r="205" spans="1:2">
      <c r="A205" t="s">
        <v>86</v>
      </c>
      <c r="B205">
        <v>7.2859999999999996</v>
      </c>
    </row>
    <row r="206" spans="1:2">
      <c r="A206" t="s">
        <v>86</v>
      </c>
      <c r="B206">
        <v>5.5170000000000003</v>
      </c>
    </row>
    <row r="207" spans="1:2">
      <c r="A207" t="s">
        <v>118</v>
      </c>
      <c r="B207">
        <v>6.0289999999999999</v>
      </c>
    </row>
    <row r="208" spans="1:2">
      <c r="A208" t="s">
        <v>102</v>
      </c>
      <c r="B208">
        <v>9.5169999999999995</v>
      </c>
    </row>
    <row r="209" spans="1:2">
      <c r="A209" t="s">
        <v>58</v>
      </c>
      <c r="B209">
        <v>8.4290000000000003</v>
      </c>
    </row>
    <row r="210" spans="1:2">
      <c r="A210" t="s">
        <v>46</v>
      </c>
      <c r="B210">
        <v>7</v>
      </c>
    </row>
    <row r="211" spans="1:2">
      <c r="A211" t="s">
        <v>62</v>
      </c>
      <c r="B211">
        <v>8.9139999999999997</v>
      </c>
    </row>
    <row r="212" spans="1:2">
      <c r="A212" t="s">
        <v>118</v>
      </c>
      <c r="B212">
        <v>4.2</v>
      </c>
    </row>
    <row r="213" spans="1:2">
      <c r="A213" t="s">
        <v>52</v>
      </c>
      <c r="B213">
        <v>16</v>
      </c>
    </row>
    <row r="214" spans="1:2">
      <c r="A214" t="s">
        <v>94</v>
      </c>
      <c r="B214">
        <v>2.9140000000000001</v>
      </c>
    </row>
    <row r="215" spans="1:2">
      <c r="A215" t="s">
        <v>150</v>
      </c>
      <c r="B215">
        <v>1.74</v>
      </c>
    </row>
    <row r="216" spans="1:2">
      <c r="A216" t="s">
        <v>86</v>
      </c>
      <c r="B216">
        <v>5.0709999999999997</v>
      </c>
    </row>
    <row r="217" spans="1:2">
      <c r="A217" t="s">
        <v>52</v>
      </c>
      <c r="B217">
        <v>1.5860000000000001</v>
      </c>
    </row>
    <row r="218" spans="1:2">
      <c r="A218" t="s">
        <v>21</v>
      </c>
      <c r="B218">
        <v>11.129</v>
      </c>
    </row>
    <row r="219" spans="1:2">
      <c r="A219" t="s">
        <v>124</v>
      </c>
      <c r="B219">
        <v>0</v>
      </c>
    </row>
    <row r="220" spans="1:2">
      <c r="A220" t="s">
        <v>39</v>
      </c>
      <c r="B220">
        <v>0.2</v>
      </c>
    </row>
    <row r="221" spans="1:2">
      <c r="A221" t="s">
        <v>118</v>
      </c>
      <c r="B221">
        <v>4.5</v>
      </c>
    </row>
    <row r="222" spans="1:2">
      <c r="A222" t="s">
        <v>21</v>
      </c>
      <c r="B222">
        <v>0.26300000000000001</v>
      </c>
    </row>
    <row r="223" spans="1:2">
      <c r="A223" t="s">
        <v>28</v>
      </c>
      <c r="B223">
        <v>0</v>
      </c>
    </row>
    <row r="224" spans="1:2">
      <c r="A224" t="s">
        <v>69</v>
      </c>
      <c r="B224">
        <v>5.36</v>
      </c>
    </row>
    <row r="225" spans="1:2">
      <c r="A225" t="s">
        <v>108</v>
      </c>
      <c r="B225">
        <v>2.9000000000000001E-2</v>
      </c>
    </row>
    <row r="226" spans="1:2">
      <c r="A226" t="s">
        <v>65</v>
      </c>
      <c r="B226">
        <v>2.6669999999999998</v>
      </c>
    </row>
    <row r="227" spans="1:2">
      <c r="A227" t="s">
        <v>49</v>
      </c>
      <c r="B227">
        <v>0</v>
      </c>
    </row>
    <row r="228" spans="1:2">
      <c r="A228" t="s">
        <v>150</v>
      </c>
      <c r="B228">
        <v>6.4</v>
      </c>
    </row>
    <row r="229" spans="1:2">
      <c r="A229" t="s">
        <v>69</v>
      </c>
      <c r="B229">
        <v>5.3140000000000001</v>
      </c>
    </row>
    <row r="230" spans="1:2">
      <c r="A230" t="s">
        <v>124</v>
      </c>
      <c r="B230">
        <v>6.1</v>
      </c>
    </row>
    <row r="231" spans="1:2">
      <c r="A231" t="s">
        <v>32</v>
      </c>
      <c r="B231">
        <v>6.2380000000000004</v>
      </c>
    </row>
    <row r="232" spans="1:2">
      <c r="A232" t="s">
        <v>55</v>
      </c>
      <c r="B232">
        <v>1.7430000000000001</v>
      </c>
    </row>
    <row r="233" spans="1:2">
      <c r="A233" t="s">
        <v>86</v>
      </c>
      <c r="B233">
        <v>0</v>
      </c>
    </row>
    <row r="234" spans="1:2">
      <c r="A234" t="s">
        <v>124</v>
      </c>
      <c r="B234">
        <v>0.35699999999999998</v>
      </c>
    </row>
    <row r="235" spans="1:2">
      <c r="A235" t="s">
        <v>49</v>
      </c>
      <c r="B235">
        <v>1.786</v>
      </c>
    </row>
    <row r="236" spans="1:2">
      <c r="A236" t="s">
        <v>102</v>
      </c>
      <c r="B236">
        <v>0.443</v>
      </c>
    </row>
    <row r="237" spans="1:2">
      <c r="A237" t="s">
        <v>74</v>
      </c>
      <c r="B237">
        <v>0</v>
      </c>
    </row>
    <row r="238" spans="1:2">
      <c r="A238" t="s">
        <v>124</v>
      </c>
      <c r="B238">
        <v>5.7750000000000004</v>
      </c>
    </row>
    <row r="239" spans="1:2">
      <c r="A239" t="s">
        <v>43</v>
      </c>
      <c r="B239">
        <v>0</v>
      </c>
    </row>
    <row r="240" spans="1:2">
      <c r="A240" t="s">
        <v>77</v>
      </c>
      <c r="B240">
        <v>0</v>
      </c>
    </row>
    <row r="241" spans="1:2">
      <c r="A241" t="s">
        <v>52</v>
      </c>
      <c r="B241">
        <v>3.1669999999999998</v>
      </c>
    </row>
    <row r="242" spans="1:2">
      <c r="A242" t="s">
        <v>80</v>
      </c>
      <c r="B242">
        <v>8.4290000000000003</v>
      </c>
    </row>
    <row r="243" spans="1:2">
      <c r="A243" t="s">
        <v>150</v>
      </c>
      <c r="B243">
        <v>2.238</v>
      </c>
    </row>
    <row r="244" spans="1:2">
      <c r="A244" t="s">
        <v>74</v>
      </c>
      <c r="B244">
        <v>0.41399999999999998</v>
      </c>
    </row>
    <row r="245" spans="1:2">
      <c r="A245" t="s">
        <v>90</v>
      </c>
      <c r="B245">
        <v>6.9669999999999996</v>
      </c>
    </row>
    <row r="246" spans="1:2">
      <c r="A246" t="s">
        <v>102</v>
      </c>
      <c r="B246">
        <v>3.3170000000000002</v>
      </c>
    </row>
    <row r="247" spans="1:2">
      <c r="A247" t="s">
        <v>43</v>
      </c>
      <c r="B247">
        <v>0</v>
      </c>
    </row>
    <row r="248" spans="1:2">
      <c r="A248" t="s">
        <v>86</v>
      </c>
      <c r="B248">
        <v>6.2140000000000004</v>
      </c>
    </row>
    <row r="249" spans="1:2">
      <c r="A249" t="s">
        <v>108</v>
      </c>
      <c r="B249">
        <v>2.4140000000000001</v>
      </c>
    </row>
    <row r="250" spans="1:2">
      <c r="A250" t="s">
        <v>72</v>
      </c>
      <c r="B250">
        <v>0</v>
      </c>
    </row>
    <row r="251" spans="1:2">
      <c r="A251" t="s">
        <v>69</v>
      </c>
      <c r="B251">
        <v>1.6859999999999999</v>
      </c>
    </row>
    <row r="252" spans="1:2">
      <c r="A252" t="s">
        <v>58</v>
      </c>
      <c r="B252">
        <v>2.9860000000000002</v>
      </c>
    </row>
    <row r="253" spans="1:2">
      <c r="A253" t="s">
        <v>58</v>
      </c>
      <c r="B253">
        <v>3.64</v>
      </c>
    </row>
    <row r="254" spans="1:2">
      <c r="A254" t="s">
        <v>72</v>
      </c>
      <c r="B254">
        <v>0.875</v>
      </c>
    </row>
    <row r="255" spans="1:2">
      <c r="A255" t="s">
        <v>108</v>
      </c>
      <c r="B255">
        <v>2.9</v>
      </c>
    </row>
    <row r="256" spans="1:2">
      <c r="A256" t="s">
        <v>108</v>
      </c>
      <c r="B256">
        <v>-0.33300000000000002</v>
      </c>
    </row>
    <row r="257" spans="1:2">
      <c r="A257" t="s">
        <v>43</v>
      </c>
      <c r="B257">
        <v>4.1710000000000003</v>
      </c>
    </row>
    <row r="258" spans="1:2">
      <c r="A258" t="s">
        <v>49</v>
      </c>
      <c r="B258">
        <v>0</v>
      </c>
    </row>
    <row r="259" spans="1:2">
      <c r="A259" t="s">
        <v>90</v>
      </c>
      <c r="B259">
        <v>0</v>
      </c>
    </row>
    <row r="260" spans="1:2">
      <c r="A260" t="s">
        <v>46</v>
      </c>
      <c r="B260">
        <v>5.3289999999999997</v>
      </c>
    </row>
    <row r="261" spans="1:2">
      <c r="A261" t="s">
        <v>124</v>
      </c>
      <c r="B261">
        <v>2.9329999999999998</v>
      </c>
    </row>
    <row r="262" spans="1:2">
      <c r="A262" t="s">
        <v>24</v>
      </c>
      <c r="B262">
        <v>7.9130000000000003</v>
      </c>
    </row>
    <row r="263" spans="1:2">
      <c r="A263" t="s">
        <v>46</v>
      </c>
      <c r="B263">
        <v>7.36</v>
      </c>
    </row>
    <row r="264" spans="1:2">
      <c r="A264" t="s">
        <v>32</v>
      </c>
      <c r="B264">
        <v>0.83799999999999997</v>
      </c>
    </row>
    <row r="265" spans="1:2">
      <c r="A265" t="s">
        <v>77</v>
      </c>
      <c r="B265">
        <v>0.8</v>
      </c>
    </row>
    <row r="266" spans="1:2">
      <c r="A266" t="s">
        <v>80</v>
      </c>
      <c r="B266">
        <v>3.133</v>
      </c>
    </row>
    <row r="267" spans="1:2">
      <c r="A267" t="s">
        <v>21</v>
      </c>
      <c r="B267">
        <v>1.238</v>
      </c>
    </row>
    <row r="268" spans="1:2">
      <c r="A268" t="s">
        <v>62</v>
      </c>
      <c r="B268">
        <v>1.5669999999999999</v>
      </c>
    </row>
    <row r="269" spans="1:2">
      <c r="A269" t="s">
        <v>86</v>
      </c>
      <c r="B269">
        <v>0</v>
      </c>
    </row>
    <row r="270" spans="1:2">
      <c r="A270" t="s">
        <v>39</v>
      </c>
      <c r="B270">
        <v>3.45</v>
      </c>
    </row>
    <row r="271" spans="1:2">
      <c r="A271" t="s">
        <v>39</v>
      </c>
      <c r="B271">
        <v>5.9139999999999997</v>
      </c>
    </row>
    <row r="272" spans="1:2">
      <c r="A272" t="s">
        <v>58</v>
      </c>
      <c r="B272">
        <v>2.8</v>
      </c>
    </row>
    <row r="273" spans="1:2">
      <c r="A273" t="s">
        <v>65</v>
      </c>
      <c r="B273">
        <v>2.8</v>
      </c>
    </row>
    <row r="274" spans="1:2">
      <c r="A274" t="s">
        <v>69</v>
      </c>
      <c r="B274">
        <v>2.34</v>
      </c>
    </row>
    <row r="275" spans="1:2">
      <c r="A275" t="s">
        <v>28</v>
      </c>
      <c r="B275">
        <v>7.1669999999999998</v>
      </c>
    </row>
    <row r="276" spans="1:2">
      <c r="A276" t="s">
        <v>24</v>
      </c>
      <c r="B276">
        <v>0.45</v>
      </c>
    </row>
    <row r="277" spans="1:2">
      <c r="A277" t="s">
        <v>32</v>
      </c>
      <c r="B277">
        <v>0.13800000000000001</v>
      </c>
    </row>
    <row r="278" spans="1:2">
      <c r="A278" t="s">
        <v>58</v>
      </c>
      <c r="B278">
        <v>4.5570000000000004</v>
      </c>
    </row>
    <row r="279" spans="1:2">
      <c r="A279" t="s">
        <v>28</v>
      </c>
      <c r="B279">
        <v>0.6</v>
      </c>
    </row>
    <row r="280" spans="1:2">
      <c r="A280" t="s">
        <v>94</v>
      </c>
      <c r="B280">
        <v>5.08</v>
      </c>
    </row>
    <row r="281" spans="1:2">
      <c r="A281" t="s">
        <v>77</v>
      </c>
      <c r="B281">
        <v>0.4</v>
      </c>
    </row>
    <row r="282" spans="1:2">
      <c r="A282" t="s">
        <v>65</v>
      </c>
      <c r="B282">
        <v>0.18</v>
      </c>
    </row>
    <row r="283" spans="1:2">
      <c r="A283" t="s">
        <v>46</v>
      </c>
      <c r="B283">
        <v>0.82899999999999996</v>
      </c>
    </row>
    <row r="284" spans="1:2">
      <c r="A284" t="s">
        <v>102</v>
      </c>
      <c r="B284">
        <v>6.0570000000000004</v>
      </c>
    </row>
    <row r="285" spans="1:2">
      <c r="A285" t="s">
        <v>32</v>
      </c>
      <c r="B285">
        <v>5.8380000000000001</v>
      </c>
    </row>
    <row r="286" spans="1:2">
      <c r="A286" t="s">
        <v>49</v>
      </c>
      <c r="B286">
        <v>1.1000000000000001</v>
      </c>
    </row>
    <row r="287" spans="1:2">
      <c r="A287" t="s">
        <v>72</v>
      </c>
      <c r="B287">
        <v>5.6429999999999998</v>
      </c>
    </row>
    <row r="288" spans="1:2">
      <c r="A288" t="s">
        <v>150</v>
      </c>
      <c r="B288">
        <v>4.3</v>
      </c>
    </row>
    <row r="289" spans="1:2">
      <c r="A289" t="s">
        <v>24</v>
      </c>
      <c r="B289">
        <v>0</v>
      </c>
    </row>
    <row r="290" spans="1:2">
      <c r="A290" t="s">
        <v>46</v>
      </c>
      <c r="B290">
        <v>4.5830000000000002</v>
      </c>
    </row>
    <row r="291" spans="1:2">
      <c r="A291" t="s">
        <v>43</v>
      </c>
      <c r="B291">
        <v>4.375</v>
      </c>
    </row>
    <row r="292" spans="1:2">
      <c r="A292" t="s">
        <v>32</v>
      </c>
      <c r="B292">
        <v>0</v>
      </c>
    </row>
    <row r="293" spans="1:2">
      <c r="A293" t="s">
        <v>118</v>
      </c>
      <c r="B293">
        <v>0</v>
      </c>
    </row>
    <row r="294" spans="1:2">
      <c r="A294" t="s">
        <v>69</v>
      </c>
      <c r="B294">
        <v>0</v>
      </c>
    </row>
    <row r="295" spans="1:2">
      <c r="A295" t="s">
        <v>69</v>
      </c>
      <c r="B295">
        <v>0</v>
      </c>
    </row>
    <row r="296" spans="1:2">
      <c r="A296" t="s">
        <v>72</v>
      </c>
      <c r="B296">
        <v>0</v>
      </c>
    </row>
    <row r="297" spans="1:2">
      <c r="A297" t="s">
        <v>39</v>
      </c>
      <c r="B297">
        <v>1.375</v>
      </c>
    </row>
    <row r="298" spans="1:2">
      <c r="A298" t="s">
        <v>90</v>
      </c>
      <c r="B298">
        <v>3.55</v>
      </c>
    </row>
    <row r="299" spans="1:2">
      <c r="A299" t="s">
        <v>52</v>
      </c>
      <c r="B299">
        <v>3.1139999999999999</v>
      </c>
    </row>
    <row r="300" spans="1:2">
      <c r="A300" t="s">
        <v>55</v>
      </c>
      <c r="B300">
        <v>0</v>
      </c>
    </row>
    <row r="301" spans="1:2">
      <c r="A301" t="s">
        <v>21</v>
      </c>
      <c r="B301">
        <v>2.6859999999999999</v>
      </c>
    </row>
    <row r="302" spans="1:2">
      <c r="A302" t="s">
        <v>39</v>
      </c>
      <c r="B302">
        <v>2.0859999999999999</v>
      </c>
    </row>
    <row r="303" spans="1:2">
      <c r="A303" t="s">
        <v>28</v>
      </c>
      <c r="B303">
        <v>4.58</v>
      </c>
    </row>
    <row r="304" spans="1:2">
      <c r="A304" t="s">
        <v>90</v>
      </c>
      <c r="B304">
        <v>0.8</v>
      </c>
    </row>
    <row r="305" spans="1:2">
      <c r="A305" t="s">
        <v>72</v>
      </c>
      <c r="B305">
        <v>4.7</v>
      </c>
    </row>
    <row r="306" spans="1:2">
      <c r="A306" t="s">
        <v>118</v>
      </c>
      <c r="B306">
        <v>5</v>
      </c>
    </row>
    <row r="307" spans="1:2">
      <c r="A307" t="s">
        <v>94</v>
      </c>
      <c r="B307">
        <v>5.6429999999999998</v>
      </c>
    </row>
    <row r="308" spans="1:2">
      <c r="A308" t="s">
        <v>118</v>
      </c>
      <c r="B308">
        <v>1.4430000000000001</v>
      </c>
    </row>
    <row r="309" spans="1:2">
      <c r="A309" t="s">
        <v>46</v>
      </c>
      <c r="B309">
        <v>10.1</v>
      </c>
    </row>
    <row r="310" spans="1:2">
      <c r="A310" t="s">
        <v>32</v>
      </c>
      <c r="B310">
        <v>0</v>
      </c>
    </row>
    <row r="311" spans="1:2">
      <c r="A311" t="s">
        <v>80</v>
      </c>
      <c r="B311">
        <v>1.8</v>
      </c>
    </row>
    <row r="312" spans="1:2">
      <c r="A312" t="s">
        <v>62</v>
      </c>
      <c r="B312">
        <v>0.75</v>
      </c>
    </row>
    <row r="313" spans="1:2">
      <c r="A313" t="s">
        <v>24</v>
      </c>
      <c r="B313">
        <v>2.8380000000000001</v>
      </c>
    </row>
    <row r="314" spans="1:2">
      <c r="A314" t="s">
        <v>39</v>
      </c>
      <c r="B314">
        <v>0.25</v>
      </c>
    </row>
    <row r="315" spans="1:2">
      <c r="A315" t="s">
        <v>74</v>
      </c>
      <c r="B315">
        <v>2.9860000000000002</v>
      </c>
    </row>
    <row r="316" spans="1:2">
      <c r="A316" t="s">
        <v>90</v>
      </c>
      <c r="B316">
        <v>0</v>
      </c>
    </row>
    <row r="317" spans="1:2">
      <c r="A317" t="s">
        <v>80</v>
      </c>
      <c r="B317">
        <v>0</v>
      </c>
    </row>
    <row r="318" spans="1:2">
      <c r="A318" t="s">
        <v>124</v>
      </c>
      <c r="B318">
        <v>0.55000000000000004</v>
      </c>
    </row>
    <row r="319" spans="1:2">
      <c r="A319" t="s">
        <v>52</v>
      </c>
      <c r="B319">
        <v>0.6</v>
      </c>
    </row>
    <row r="320" spans="1:2">
      <c r="A320" t="s">
        <v>28</v>
      </c>
      <c r="B320">
        <v>2.2829999999999999</v>
      </c>
    </row>
    <row r="321" spans="1:2">
      <c r="A321" t="s">
        <v>62</v>
      </c>
      <c r="B321">
        <v>4.0129999999999999</v>
      </c>
    </row>
    <row r="322" spans="1:2">
      <c r="A322" t="s">
        <v>150</v>
      </c>
      <c r="B322">
        <v>1.2669999999999999</v>
      </c>
    </row>
    <row r="323" spans="1:2">
      <c r="A323" t="s">
        <v>94</v>
      </c>
      <c r="B323">
        <v>0</v>
      </c>
    </row>
    <row r="324" spans="1:2">
      <c r="A324" t="s">
        <v>21</v>
      </c>
      <c r="B324">
        <v>4.0999999999999996</v>
      </c>
    </row>
    <row r="325" spans="1:2">
      <c r="A325" t="s">
        <v>80</v>
      </c>
      <c r="B325">
        <v>4.9569999999999999</v>
      </c>
    </row>
    <row r="326" spans="1:2">
      <c r="A326" t="s">
        <v>24</v>
      </c>
      <c r="B326">
        <v>0.51300000000000001</v>
      </c>
    </row>
    <row r="327" spans="1:2">
      <c r="A327" t="s">
        <v>80</v>
      </c>
      <c r="B327">
        <v>1.42</v>
      </c>
    </row>
    <row r="328" spans="1:2">
      <c r="A328" t="s">
        <v>74</v>
      </c>
      <c r="B328">
        <v>3.5</v>
      </c>
    </row>
    <row r="329" spans="1:2">
      <c r="A329" t="s">
        <v>58</v>
      </c>
      <c r="B329">
        <v>2.0710000000000002</v>
      </c>
    </row>
    <row r="330" spans="1:2">
      <c r="A330" t="s">
        <v>69</v>
      </c>
      <c r="B330">
        <v>6.8</v>
      </c>
    </row>
    <row r="331" spans="1:2">
      <c r="A331" t="s">
        <v>21</v>
      </c>
      <c r="B331">
        <v>2.8879999999999999</v>
      </c>
    </row>
    <row r="332" spans="1:2">
      <c r="A332" t="s">
        <v>150</v>
      </c>
      <c r="B332">
        <v>4.55</v>
      </c>
    </row>
    <row r="333" spans="1:2">
      <c r="A333" t="s">
        <v>65</v>
      </c>
      <c r="B333">
        <v>0</v>
      </c>
    </row>
    <row r="334" spans="1:2">
      <c r="A334" t="s">
        <v>32</v>
      </c>
      <c r="B334">
        <v>0.42</v>
      </c>
    </row>
    <row r="335" spans="1:2">
      <c r="A335" t="s">
        <v>74</v>
      </c>
      <c r="B335">
        <v>0</v>
      </c>
    </row>
    <row r="336" spans="1:2">
      <c r="A336" t="s">
        <v>118</v>
      </c>
      <c r="B336">
        <v>1.55</v>
      </c>
    </row>
    <row r="337" spans="1:2">
      <c r="A337" t="s">
        <v>65</v>
      </c>
      <c r="B337">
        <v>4.7290000000000001</v>
      </c>
    </row>
    <row r="338" spans="1:2">
      <c r="A338" t="s">
        <v>102</v>
      </c>
      <c r="B338">
        <v>3.1</v>
      </c>
    </row>
    <row r="339" spans="1:2">
      <c r="A339" t="s">
        <v>90</v>
      </c>
      <c r="B339">
        <v>4.0999999999999996</v>
      </c>
    </row>
    <row r="340" spans="1:2">
      <c r="A340" t="s">
        <v>77</v>
      </c>
      <c r="B340">
        <v>1.95</v>
      </c>
    </row>
    <row r="341" spans="1:2">
      <c r="A341" t="s">
        <v>94</v>
      </c>
      <c r="B341">
        <v>1.2709999999999999</v>
      </c>
    </row>
    <row r="342" spans="1:2">
      <c r="A342" t="s">
        <v>55</v>
      </c>
      <c r="B342">
        <v>0.47499999999999998</v>
      </c>
    </row>
    <row r="343" spans="1:2">
      <c r="A343" t="s">
        <v>150</v>
      </c>
      <c r="B343">
        <v>2.2400000000000002</v>
      </c>
    </row>
    <row r="344" spans="1:2">
      <c r="A344" t="s">
        <v>55</v>
      </c>
      <c r="B344">
        <v>0</v>
      </c>
    </row>
    <row r="345" spans="1:2">
      <c r="A345" t="s">
        <v>72</v>
      </c>
      <c r="B345">
        <v>0.214</v>
      </c>
    </row>
    <row r="346" spans="1:2">
      <c r="A346" t="s">
        <v>46</v>
      </c>
      <c r="B346">
        <v>3</v>
      </c>
    </row>
    <row r="347" spans="1:2">
      <c r="A347" t="s">
        <v>65</v>
      </c>
      <c r="B347">
        <v>2.44</v>
      </c>
    </row>
    <row r="348" spans="1:2">
      <c r="A348" t="s">
        <v>55</v>
      </c>
      <c r="B348">
        <v>8.3710000000000004</v>
      </c>
    </row>
    <row r="349" spans="1:2">
      <c r="A349" t="s">
        <v>52</v>
      </c>
      <c r="B349">
        <v>0</v>
      </c>
    </row>
    <row r="350" spans="1:2">
      <c r="A350" t="s">
        <v>58</v>
      </c>
      <c r="B350">
        <v>0.55700000000000005</v>
      </c>
    </row>
    <row r="351" spans="1:2">
      <c r="A351" t="s">
        <v>94</v>
      </c>
      <c r="B351">
        <v>3</v>
      </c>
    </row>
    <row r="352" spans="1:2">
      <c r="A352" t="s">
        <v>69</v>
      </c>
      <c r="B352">
        <v>2.286</v>
      </c>
    </row>
    <row r="353" spans="1:2">
      <c r="A353" t="s">
        <v>80</v>
      </c>
      <c r="B353">
        <v>4.5289999999999999</v>
      </c>
    </row>
    <row r="354" spans="1:2">
      <c r="A354" t="s">
        <v>69</v>
      </c>
      <c r="B354">
        <v>0.77500000000000002</v>
      </c>
    </row>
    <row r="355" spans="1:2">
      <c r="A355" t="s">
        <v>39</v>
      </c>
      <c r="B355">
        <v>0.73299999999999998</v>
      </c>
    </row>
    <row r="356" spans="1:2">
      <c r="A356" t="s">
        <v>58</v>
      </c>
      <c r="B356">
        <v>2.9430000000000001</v>
      </c>
    </row>
    <row r="357" spans="1:2">
      <c r="A357" t="s">
        <v>62</v>
      </c>
      <c r="B357">
        <v>8.8130000000000006</v>
      </c>
    </row>
    <row r="358" spans="1:2">
      <c r="A358" t="s">
        <v>49</v>
      </c>
      <c r="B358">
        <v>0</v>
      </c>
    </row>
    <row r="359" spans="1:2">
      <c r="A359" t="s">
        <v>124</v>
      </c>
      <c r="B359">
        <v>5.4249999999999998</v>
      </c>
    </row>
    <row r="360" spans="1:2">
      <c r="A360" t="s">
        <v>77</v>
      </c>
      <c r="B360">
        <v>3.0329999999999999</v>
      </c>
    </row>
    <row r="361" spans="1:2">
      <c r="A361" t="s">
        <v>108</v>
      </c>
      <c r="B361">
        <v>6.5709999999999997</v>
      </c>
    </row>
    <row r="362" spans="1:2">
      <c r="A362" t="s">
        <v>94</v>
      </c>
      <c r="B362">
        <v>7.1429999999999998</v>
      </c>
    </row>
    <row r="363" spans="1:2">
      <c r="A363" t="s">
        <v>58</v>
      </c>
      <c r="B363">
        <v>7.5</v>
      </c>
    </row>
    <row r="364" spans="1:2">
      <c r="A364" t="s">
        <v>90</v>
      </c>
      <c r="B364">
        <v>6</v>
      </c>
    </row>
    <row r="365" spans="1:2">
      <c r="A365" t="s">
        <v>150</v>
      </c>
      <c r="B365">
        <v>6.2329999999999997</v>
      </c>
    </row>
    <row r="366" spans="1:2">
      <c r="A366" t="s">
        <v>65</v>
      </c>
      <c r="B366">
        <v>8.6</v>
      </c>
    </row>
    <row r="367" spans="1:2">
      <c r="A367" t="s">
        <v>77</v>
      </c>
      <c r="B367">
        <v>17.95</v>
      </c>
    </row>
    <row r="368" spans="1:2">
      <c r="A368" t="s">
        <v>39</v>
      </c>
      <c r="B368">
        <v>5</v>
      </c>
    </row>
    <row r="369" spans="1:2">
      <c r="A369" t="s">
        <v>24</v>
      </c>
      <c r="B369">
        <v>9.25</v>
      </c>
    </row>
    <row r="370" spans="1:2">
      <c r="A370" t="s">
        <v>86</v>
      </c>
      <c r="B370">
        <v>10.286</v>
      </c>
    </row>
    <row r="371" spans="1:2">
      <c r="A371" t="s">
        <v>32</v>
      </c>
      <c r="B371">
        <v>8.1630000000000003</v>
      </c>
    </row>
    <row r="372" spans="1:2">
      <c r="A372" t="s">
        <v>108</v>
      </c>
      <c r="B372">
        <v>4.5999999999999996</v>
      </c>
    </row>
    <row r="373" spans="1:2">
      <c r="A373" t="s">
        <v>118</v>
      </c>
      <c r="B373">
        <v>6.5709999999999997</v>
      </c>
    </row>
    <row r="374" spans="1:2">
      <c r="A374" t="s">
        <v>32</v>
      </c>
      <c r="B374">
        <v>8.125</v>
      </c>
    </row>
    <row r="375" spans="1:2">
      <c r="A375" t="s">
        <v>43</v>
      </c>
      <c r="B375">
        <v>3.125</v>
      </c>
    </row>
    <row r="376" spans="1:2">
      <c r="A376" t="s">
        <v>52</v>
      </c>
      <c r="B376">
        <v>5.9859999999999998</v>
      </c>
    </row>
    <row r="377" spans="1:2">
      <c r="A377" t="s">
        <v>72</v>
      </c>
      <c r="B377">
        <v>6.3570000000000002</v>
      </c>
    </row>
    <row r="378" spans="1:2">
      <c r="A378" t="s">
        <v>80</v>
      </c>
      <c r="B378">
        <v>3.1859999999999999</v>
      </c>
    </row>
    <row r="379" spans="1:2">
      <c r="A379" t="s">
        <v>102</v>
      </c>
      <c r="B379">
        <v>7.4290000000000003</v>
      </c>
    </row>
    <row r="380" spans="1:2">
      <c r="A380" t="s">
        <v>118</v>
      </c>
      <c r="B380">
        <v>1.4570000000000001</v>
      </c>
    </row>
    <row r="381" spans="1:2">
      <c r="A381" t="s">
        <v>90</v>
      </c>
      <c r="B381">
        <v>2.0139999999999998</v>
      </c>
    </row>
    <row r="382" spans="1:2">
      <c r="A382" t="s">
        <v>28</v>
      </c>
      <c r="B382">
        <v>4.3</v>
      </c>
    </row>
    <row r="383" spans="1:2">
      <c r="A383" t="s">
        <v>32</v>
      </c>
      <c r="B383">
        <v>0.2</v>
      </c>
    </row>
    <row r="384" spans="1:2">
      <c r="A384" t="s">
        <v>49</v>
      </c>
      <c r="B384">
        <v>0</v>
      </c>
    </row>
    <row r="385" spans="1:2">
      <c r="A385" t="s">
        <v>118</v>
      </c>
      <c r="B385">
        <v>4.9859999999999998</v>
      </c>
    </row>
    <row r="386" spans="1:2">
      <c r="A386" t="s">
        <v>86</v>
      </c>
      <c r="B386">
        <v>3.7290000000000001</v>
      </c>
    </row>
    <row r="387" spans="1:2">
      <c r="A387" t="s">
        <v>74</v>
      </c>
      <c r="B387">
        <v>0.92900000000000005</v>
      </c>
    </row>
    <row r="388" spans="1:2">
      <c r="A388" t="s">
        <v>46</v>
      </c>
      <c r="B388">
        <v>1.014</v>
      </c>
    </row>
    <row r="389" spans="1:2">
      <c r="A389" t="s">
        <v>77</v>
      </c>
      <c r="B389">
        <v>2.6</v>
      </c>
    </row>
    <row r="390" spans="1:2">
      <c r="A390" t="s">
        <v>21</v>
      </c>
      <c r="B390">
        <v>0.52500000000000002</v>
      </c>
    </row>
    <row r="391" spans="1:2">
      <c r="A391" t="s">
        <v>43</v>
      </c>
      <c r="B391">
        <v>2.5000000000000001E-2</v>
      </c>
    </row>
    <row r="392" spans="1:2">
      <c r="A392" t="s">
        <v>90</v>
      </c>
      <c r="B392">
        <v>3.4</v>
      </c>
    </row>
    <row r="393" spans="1:2">
      <c r="A393" t="s">
        <v>69</v>
      </c>
      <c r="B393">
        <v>2.7570000000000001</v>
      </c>
    </row>
    <row r="394" spans="1:2">
      <c r="A394" t="s">
        <v>77</v>
      </c>
      <c r="B394">
        <v>0</v>
      </c>
    </row>
    <row r="395" spans="1:2">
      <c r="A395" t="s">
        <v>102</v>
      </c>
      <c r="B395">
        <v>0</v>
      </c>
    </row>
    <row r="396" spans="1:2">
      <c r="A396" t="s">
        <v>124</v>
      </c>
      <c r="B396">
        <v>0.875</v>
      </c>
    </row>
    <row r="397" spans="1:2">
      <c r="A397" t="s">
        <v>52</v>
      </c>
      <c r="B397">
        <v>3.129</v>
      </c>
    </row>
    <row r="398" spans="1:2">
      <c r="A398" t="s">
        <v>43</v>
      </c>
      <c r="B398">
        <v>2.4</v>
      </c>
    </row>
    <row r="399" spans="1:2">
      <c r="A399" t="s">
        <v>52</v>
      </c>
      <c r="B399">
        <v>0</v>
      </c>
    </row>
    <row r="400" spans="1:2">
      <c r="A400" t="s">
        <v>124</v>
      </c>
      <c r="B400">
        <v>0.26700000000000002</v>
      </c>
    </row>
    <row r="401" spans="1:2">
      <c r="A401" t="s">
        <v>150</v>
      </c>
      <c r="B401">
        <v>0</v>
      </c>
    </row>
    <row r="402" spans="1:2">
      <c r="A402" t="s">
        <v>108</v>
      </c>
      <c r="B402">
        <v>0.17100000000000001</v>
      </c>
    </row>
    <row r="403" spans="1:2">
      <c r="A403" t="s">
        <v>72</v>
      </c>
      <c r="B403">
        <v>4.0330000000000004</v>
      </c>
    </row>
    <row r="404" spans="1:2">
      <c r="A404" t="s">
        <v>46</v>
      </c>
      <c r="B404">
        <v>1.2170000000000001</v>
      </c>
    </row>
    <row r="405" spans="1:2">
      <c r="A405" t="s">
        <v>62</v>
      </c>
      <c r="B405">
        <v>2.5830000000000002</v>
      </c>
    </row>
    <row r="406" spans="1:2">
      <c r="A406" t="s">
        <v>80</v>
      </c>
      <c r="B406">
        <v>1.5</v>
      </c>
    </row>
    <row r="407" spans="1:2">
      <c r="A407" t="s">
        <v>77</v>
      </c>
      <c r="B407">
        <v>1.04</v>
      </c>
    </row>
    <row r="408" spans="1:2">
      <c r="A408" t="s">
        <v>58</v>
      </c>
      <c r="B408">
        <v>0.56699999999999995</v>
      </c>
    </row>
    <row r="409" spans="1:2">
      <c r="A409" t="s">
        <v>150</v>
      </c>
      <c r="B409">
        <v>4.3630000000000004</v>
      </c>
    </row>
    <row r="410" spans="1:2">
      <c r="A410" t="s">
        <v>39</v>
      </c>
      <c r="B410">
        <v>0.86</v>
      </c>
    </row>
    <row r="411" spans="1:2">
      <c r="A411" t="s">
        <v>94</v>
      </c>
      <c r="B411">
        <v>5.4249999999999998</v>
      </c>
    </row>
    <row r="412" spans="1:2">
      <c r="A412" t="s">
        <v>80</v>
      </c>
      <c r="B412">
        <v>2.6429999999999998</v>
      </c>
    </row>
    <row r="413" spans="1:2">
      <c r="A413" t="s">
        <v>72</v>
      </c>
      <c r="B413">
        <v>0.4</v>
      </c>
    </row>
    <row r="414" spans="1:2">
      <c r="A414" t="s">
        <v>118</v>
      </c>
      <c r="B414">
        <v>0</v>
      </c>
    </row>
    <row r="415" spans="1:2">
      <c r="A415" t="s">
        <v>65</v>
      </c>
      <c r="B415">
        <v>3.75</v>
      </c>
    </row>
    <row r="416" spans="1:2">
      <c r="A416" t="s">
        <v>58</v>
      </c>
      <c r="B416">
        <v>0</v>
      </c>
    </row>
    <row r="417" spans="1:2">
      <c r="A417" t="s">
        <v>28</v>
      </c>
      <c r="B417">
        <v>0.55700000000000005</v>
      </c>
    </row>
    <row r="418" spans="1:2">
      <c r="A418" t="s">
        <v>62</v>
      </c>
      <c r="B418">
        <v>2.5750000000000002</v>
      </c>
    </row>
    <row r="419" spans="1:2">
      <c r="A419" t="s">
        <v>65</v>
      </c>
      <c r="B419">
        <v>1.238</v>
      </c>
    </row>
    <row r="420" spans="1:2">
      <c r="A420" t="s">
        <v>150</v>
      </c>
      <c r="B420">
        <v>1.643</v>
      </c>
    </row>
    <row r="421" spans="1:2">
      <c r="A421" t="s">
        <v>55</v>
      </c>
      <c r="B421">
        <v>2.35</v>
      </c>
    </row>
    <row r="422" spans="1:2">
      <c r="A422" t="s">
        <v>49</v>
      </c>
      <c r="B422">
        <v>0.82899999999999996</v>
      </c>
    </row>
    <row r="423" spans="1:2">
      <c r="A423" t="s">
        <v>21</v>
      </c>
      <c r="B423">
        <v>1.3129999999999999</v>
      </c>
    </row>
    <row r="424" spans="1:2">
      <c r="A424" t="s">
        <v>72</v>
      </c>
      <c r="B424">
        <v>0</v>
      </c>
    </row>
    <row r="425" spans="1:2">
      <c r="A425" t="s">
        <v>39</v>
      </c>
      <c r="B425">
        <v>1.629</v>
      </c>
    </row>
    <row r="426" spans="1:2">
      <c r="A426" t="s">
        <v>94</v>
      </c>
      <c r="B426">
        <v>3.9</v>
      </c>
    </row>
    <row r="427" spans="1:2">
      <c r="A427" t="s">
        <v>90</v>
      </c>
      <c r="B427">
        <v>0</v>
      </c>
    </row>
    <row r="428" spans="1:2">
      <c r="A428" t="s">
        <v>94</v>
      </c>
      <c r="B428">
        <v>0</v>
      </c>
    </row>
    <row r="429" spans="1:2">
      <c r="A429" t="s">
        <v>86</v>
      </c>
      <c r="B429">
        <v>0</v>
      </c>
    </row>
    <row r="430" spans="1:2">
      <c r="A430" t="s">
        <v>150</v>
      </c>
      <c r="B430">
        <v>0.78300000000000003</v>
      </c>
    </row>
    <row r="431" spans="1:2">
      <c r="A431" t="s">
        <v>58</v>
      </c>
      <c r="B431">
        <v>0.82899999999999996</v>
      </c>
    </row>
    <row r="432" spans="1:2">
      <c r="A432" t="s">
        <v>77</v>
      </c>
      <c r="B432">
        <v>3.22</v>
      </c>
    </row>
    <row r="433" spans="1:2">
      <c r="A433" t="s">
        <v>24</v>
      </c>
      <c r="B433">
        <v>2.94</v>
      </c>
    </row>
    <row r="434" spans="1:2">
      <c r="A434" t="s">
        <v>58</v>
      </c>
      <c r="B434">
        <v>0</v>
      </c>
    </row>
    <row r="435" spans="1:2">
      <c r="A435" t="s">
        <v>69</v>
      </c>
      <c r="B435">
        <v>0</v>
      </c>
    </row>
    <row r="436" spans="1:2">
      <c r="A436" t="s">
        <v>49</v>
      </c>
      <c r="B436">
        <v>0</v>
      </c>
    </row>
    <row r="437" spans="1:2">
      <c r="A437" t="s">
        <v>49</v>
      </c>
      <c r="B437">
        <v>0</v>
      </c>
    </row>
    <row r="438" spans="1:2">
      <c r="A438" t="s">
        <v>55</v>
      </c>
      <c r="B438">
        <v>0</v>
      </c>
    </row>
    <row r="439" spans="1:2">
      <c r="A439" t="s">
        <v>118</v>
      </c>
      <c r="B439">
        <v>0</v>
      </c>
    </row>
    <row r="440" spans="1:2">
      <c r="A440" t="s">
        <v>32</v>
      </c>
      <c r="B440">
        <v>0</v>
      </c>
    </row>
    <row r="441" spans="1:2">
      <c r="A441" t="s">
        <v>102</v>
      </c>
      <c r="B441">
        <v>4.0999999999999996</v>
      </c>
    </row>
    <row r="442" spans="1:2">
      <c r="A442" t="s">
        <v>39</v>
      </c>
      <c r="B442">
        <v>0.5</v>
      </c>
    </row>
    <row r="443" spans="1:2">
      <c r="A443" t="s">
        <v>124</v>
      </c>
      <c r="B443">
        <v>0</v>
      </c>
    </row>
    <row r="444" spans="1:2">
      <c r="A444" t="s">
        <v>74</v>
      </c>
      <c r="B444">
        <v>0</v>
      </c>
    </row>
    <row r="445" spans="1:2">
      <c r="A445" t="s">
        <v>74</v>
      </c>
      <c r="B445">
        <v>3.714</v>
      </c>
    </row>
    <row r="446" spans="1:2">
      <c r="A446" t="s">
        <v>77</v>
      </c>
      <c r="B446">
        <v>7.5709999999999997</v>
      </c>
    </row>
    <row r="447" spans="1:2">
      <c r="A447" t="s">
        <v>80</v>
      </c>
      <c r="B447">
        <v>6.4290000000000003</v>
      </c>
    </row>
    <row r="448" spans="1:2">
      <c r="A448" t="s">
        <v>124</v>
      </c>
      <c r="B448">
        <v>6.25</v>
      </c>
    </row>
    <row r="449" spans="1:2">
      <c r="A449" t="s">
        <v>62</v>
      </c>
      <c r="B449">
        <v>6.125</v>
      </c>
    </row>
    <row r="450" spans="1:2">
      <c r="A450" t="s">
        <v>65</v>
      </c>
      <c r="B450">
        <v>5.875</v>
      </c>
    </row>
    <row r="451" spans="1:2">
      <c r="A451" t="s">
        <v>150</v>
      </c>
      <c r="B451">
        <v>4.5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Line-ups</vt:lpstr>
      <vt:lpstr>aggregate-week9.csv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Zachariah</dc:creator>
  <cp:lastModifiedBy>Zachariah</cp:lastModifiedBy>
  <dcterms:created xsi:type="dcterms:W3CDTF">2015-11-08T15:24:27Z</dcterms:created>
  <dcterms:modified xsi:type="dcterms:W3CDTF">2015-11-11T22:36:17Z</dcterms:modified>
</cp:coreProperties>
</file>