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wnicho\Downloads\"/>
    </mc:Choice>
  </mc:AlternateContent>
  <xr:revisionPtr revIDLastSave="0" documentId="13_ncr:1_{41B44EA2-E6DF-4C15-81B1-5FA3EAE1444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ower Budget" sheetId="1" r:id="rId1"/>
  </sheets>
  <definedNames>
    <definedName name="_xlnm.Print_Area" localSheetId="0">'Power Budget'!$A$1:$H$71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9" i="1" l="1"/>
  <c r="G66" i="1" s="1"/>
  <c r="G67" i="1" s="1"/>
  <c r="G53" i="1"/>
  <c r="G52" i="1"/>
  <c r="G51" i="1"/>
  <c r="G45" i="1"/>
  <c r="G40" i="1"/>
  <c r="G35" i="1"/>
  <c r="G30" i="1"/>
  <c r="G29" i="1"/>
  <c r="G28" i="1"/>
  <c r="G24" i="1"/>
  <c r="G19" i="1"/>
  <c r="G18" i="1"/>
  <c r="G17" i="1"/>
  <c r="G20" i="1" s="1"/>
  <c r="G22" i="1" s="1"/>
  <c r="G13" i="1"/>
  <c r="G12" i="1"/>
  <c r="G11" i="1"/>
  <c r="G10" i="1"/>
  <c r="G9" i="1"/>
  <c r="G54" i="1" l="1"/>
  <c r="G62" i="1"/>
  <c r="G25" i="1"/>
  <c r="G31" i="1"/>
  <c r="G33" i="1" s="1"/>
  <c r="G36" i="1" s="1"/>
  <c r="G41" i="1"/>
  <c r="G43" i="1" s="1"/>
  <c r="G4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8" authorId="0" shapeId="0" xr:uid="{00000000-0006-0000-0000-000001000000}">
      <text>
        <r>
          <rPr>
            <sz val="12"/>
            <color rgb="FF000000"/>
            <rFont val="Calibri"/>
          </rPr>
          <t>For inductive loads (e.g., motors, solenoids) this is often called "stall current" on the data sheet</t>
        </r>
      </text>
    </comment>
  </commentList>
</comments>
</file>

<file path=xl/sharedStrings.xml><?xml version="1.0" encoding="utf-8"?>
<sst xmlns="http://schemas.openxmlformats.org/spreadsheetml/2006/main" count="189" uniqueCount="80">
  <si>
    <t>Power Budget Example</t>
  </si>
  <si>
    <t>Team Number:</t>
  </si>
  <si>
    <t>Project Name:</t>
  </si>
  <si>
    <t>Team Member Names:</t>
  </si>
  <si>
    <t>Version:</t>
  </si>
  <si>
    <t>A. List ALL major components (active devices, integrated circuits, etc.) except for power sources, voltage regulators, resistors, capacitors, or passive elements</t>
  </si>
  <si>
    <t>All Major Components</t>
  </si>
  <si>
    <t>Component Name</t>
  </si>
  <si>
    <t>Part Number</t>
  </si>
  <si>
    <t>Supply
Voltage
Range</t>
  </si>
  <si>
    <t>Absolute
Maximum
Current (mA)</t>
  </si>
  <si>
    <t>Total
Current
(mA)</t>
  </si>
  <si>
    <t>Unit</t>
  </si>
  <si>
    <t>Solenoid</t>
  </si>
  <si>
    <t>(full part number)</t>
  </si>
  <si>
    <t xml:space="preserve"> +12 - 24V</t>
  </si>
  <si>
    <t>mA</t>
  </si>
  <si>
    <t>Stepper motor</t>
  </si>
  <si>
    <t>PSoC™ 4 BLE Module</t>
  </si>
  <si>
    <t>(range)</t>
  </si>
  <si>
    <t>Opamp</t>
  </si>
  <si>
    <t xml:space="preserve"> +5 to -5</t>
  </si>
  <si>
    <t>5V regulator</t>
  </si>
  <si>
    <t xml:space="preserve"> +5V - 35V</t>
  </si>
  <si>
    <t>Wifi transceiver</t>
  </si>
  <si>
    <t xml:space="preserve"> +1.8 - 3.3V</t>
  </si>
  <si>
    <t xml:space="preserve"> +12V Power Rail</t>
  </si>
  <si>
    <t xml:space="preserve">Subtotal </t>
  </si>
  <si>
    <t>Safety Margin</t>
  </si>
  <si>
    <t>Total Current Required on +12V Rail</t>
  </si>
  <si>
    <t xml:space="preserve"> +12V regulator</t>
  </si>
  <si>
    <t>LM7812</t>
  </si>
  <si>
    <t xml:space="preserve"> +12V - 35V</t>
  </si>
  <si>
    <t>Total Remaining Current Available on +12V Rail</t>
  </si>
  <si>
    <t xml:space="preserve"> +5V Power Rail</t>
  </si>
  <si>
    <t>Total Current Required on +5V Rail</t>
  </si>
  <si>
    <t xml:space="preserve"> +5V Regulator</t>
  </si>
  <si>
    <t>LM7805</t>
  </si>
  <si>
    <t>Total Remaining Current Available on +5V Rail</t>
  </si>
  <si>
    <t xml:space="preserve"> -5V Regulator</t>
  </si>
  <si>
    <t xml:space="preserve"> +3.3V Power Rail</t>
  </si>
  <si>
    <t>Total Current Required on +3.3V Rail</t>
  </si>
  <si>
    <t xml:space="preserve"> +3.3V low-dropout regulator</t>
  </si>
  <si>
    <t>KA78RM33RTF</t>
  </si>
  <si>
    <t xml:space="preserve"> +5V - 20V</t>
  </si>
  <si>
    <t>Total Remaining Current Available on 3.3V Rail</t>
  </si>
  <si>
    <t>External Power Source 1</t>
  </si>
  <si>
    <t>Output Voltage</t>
  </si>
  <si>
    <t>Power Source 1 Selection</t>
  </si>
  <si>
    <t>Plug-in Wall Supply</t>
  </si>
  <si>
    <t>110VAC</t>
  </si>
  <si>
    <t xml:space="preserve"> +24V</t>
  </si>
  <si>
    <t>Power Rails Connected to External Power Source 1</t>
  </si>
  <si>
    <t>Total Remaining Current Available on External Power Source 1</t>
  </si>
  <si>
    <t>External Power Source 2</t>
  </si>
  <si>
    <t>Power Source 2 Selection</t>
  </si>
  <si>
    <t>Battery</t>
  </si>
  <si>
    <t xml:space="preserve"> +9V</t>
  </si>
  <si>
    <t>-9V</t>
  </si>
  <si>
    <t>Power Rails Connected to External Power Source 2</t>
  </si>
  <si>
    <t>Total Remaining Current Available on External Power Source 2</t>
  </si>
  <si>
    <t>Capacity
(mAh)</t>
  </si>
  <si>
    <t>Required
By
Regulators</t>
  </si>
  <si>
    <t xml:space="preserve"> +12V</t>
  </si>
  <si>
    <t>Battery Life</t>
  </si>
  <si>
    <t>hours</t>
  </si>
  <si>
    <t>External Supply Voltage should be determined by the dropout voltage for highest-voltage regulator (e.g., +14V for a +12V regulator).</t>
  </si>
  <si>
    <t>If you have multiple units in your design (e.g., a base unit and remote unit) then you need a separate power budget for each unit</t>
  </si>
  <si>
    <t>Supply Voltage Range</t>
  </si>
  <si>
    <t>Qty.</t>
  </si>
  <si>
    <t>Regulator</t>
  </si>
  <si>
    <t>Total Current
(mA)</t>
  </si>
  <si>
    <t>Absolute Maximum Current (mA)</t>
  </si>
  <si>
    <t>###</t>
  </si>
  <si>
    <t>EGR 304 Thing</t>
  </si>
  <si>
    <t>Tom, Sam, John, Jane</t>
  </si>
  <si>
    <t>##</t>
  </si>
  <si>
    <t>Notes:</t>
  </si>
  <si>
    <t>Calculated Battery Life</t>
  </si>
  <si>
    <t>Wi-Fi transceiver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</si>
</sst>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rgb="FF000000"/>
      <name val="Calibri"/>
    </font>
    <font>
      <b/>
      <sz val="24"/>
      <color rgb="FF000000"/>
      <name val="Calibri"/>
      <family val="2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  <font>
      <sz val="12"/>
      <name val="Calibri"/>
      <family val="2"/>
    </font>
    <font>
      <b/>
      <i/>
      <sz val="12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EEECE1"/>
        <bgColor rgb="FFEEECE1"/>
      </patternFill>
    </fill>
    <fill>
      <patternFill patternType="solid">
        <fgColor rgb="FFFFFFFF"/>
        <bgColor rgb="FFFFFFFF"/>
      </patternFill>
    </fill>
    <fill>
      <patternFill patternType="solid">
        <fgColor theme="8" tint="0.59999389629810485"/>
        <bgColor indexed="64"/>
      </patternFill>
    </fill>
  </fills>
  <borders count="5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5" fillId="2" borderId="1" xfId="0" applyFont="1" applyFill="1" applyBorder="1" applyAlignment="1">
      <alignment wrapText="1"/>
    </xf>
    <xf numFmtId="0" fontId="2" fillId="0" borderId="2" xfId="0" applyFont="1" applyBorder="1"/>
    <xf numFmtId="0" fontId="2" fillId="0" borderId="0" xfId="0" applyFont="1" applyAlignment="1">
      <alignment horizontal="center"/>
    </xf>
    <xf numFmtId="0" fontId="3" fillId="0" borderId="2" xfId="0" applyFont="1" applyBorder="1"/>
    <xf numFmtId="0" fontId="5" fillId="0" borderId="2" xfId="0" applyFont="1" applyBorder="1"/>
    <xf numFmtId="0" fontId="5" fillId="0" borderId="2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3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1" fillId="5" borderId="0" xfId="0" applyFont="1" applyFill="1" applyAlignment="1">
      <alignment horizontal="center"/>
    </xf>
    <xf numFmtId="0" fontId="2" fillId="5" borderId="0" xfId="0" applyFont="1" applyFill="1"/>
    <xf numFmtId="0" fontId="3" fillId="0" borderId="4" xfId="0" applyFont="1" applyBorder="1" applyAlignment="1">
      <alignment horizontal="right"/>
    </xf>
    <xf numFmtId="0" fontId="4" fillId="0" borderId="4" xfId="0" applyFont="1" applyBorder="1"/>
    <xf numFmtId="0" fontId="3" fillId="0" borderId="4" xfId="0" applyFont="1" applyBorder="1"/>
    <xf numFmtId="0" fontId="4" fillId="0" borderId="5" xfId="0" applyFont="1" applyBorder="1"/>
    <xf numFmtId="0" fontId="4" fillId="0" borderId="7" xfId="0" applyFont="1" applyBorder="1"/>
    <xf numFmtId="0" fontId="2" fillId="0" borderId="6" xfId="0" applyFont="1" applyBorder="1"/>
    <xf numFmtId="0" fontId="2" fillId="0" borderId="6" xfId="0" applyFont="1" applyBorder="1" applyAlignment="1">
      <alignment horizontal="center"/>
    </xf>
    <xf numFmtId="49" fontId="2" fillId="0" borderId="6" xfId="0" applyNumberFormat="1" applyFont="1" applyBorder="1" applyAlignment="1">
      <alignment horizontal="center"/>
    </xf>
    <xf numFmtId="0" fontId="2" fillId="0" borderId="8" xfId="0" applyFont="1" applyBorder="1"/>
    <xf numFmtId="0" fontId="2" fillId="0" borderId="8" xfId="0" applyFont="1" applyBorder="1" applyAlignment="1">
      <alignment horizontal="center"/>
    </xf>
    <xf numFmtId="0" fontId="3" fillId="3" borderId="9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 wrapText="1"/>
    </xf>
    <xf numFmtId="0" fontId="2" fillId="0" borderId="12" xfId="0" applyFont="1" applyBorder="1" applyAlignment="1">
      <alignment horizontal="center"/>
    </xf>
    <xf numFmtId="0" fontId="2" fillId="0" borderId="4" xfId="0" applyFont="1" applyBorder="1"/>
    <xf numFmtId="0" fontId="3" fillId="0" borderId="4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2" fillId="0" borderId="14" xfId="0" applyFont="1" applyBorder="1"/>
    <xf numFmtId="0" fontId="2" fillId="0" borderId="15" xfId="0" applyFont="1" applyBorder="1"/>
    <xf numFmtId="0" fontId="2" fillId="0" borderId="15" xfId="0" applyFont="1" applyBorder="1" applyAlignment="1">
      <alignment horizontal="center"/>
    </xf>
    <xf numFmtId="0" fontId="2" fillId="0" borderId="17" xfId="0" applyFont="1" applyBorder="1"/>
    <xf numFmtId="0" fontId="2" fillId="0" borderId="19" xfId="0" applyFont="1" applyBorder="1"/>
    <xf numFmtId="0" fontId="2" fillId="0" borderId="10" xfId="0" applyFont="1" applyBorder="1"/>
    <xf numFmtId="0" fontId="2" fillId="0" borderId="1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3" fillId="3" borderId="6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 wrapText="1"/>
    </xf>
    <xf numFmtId="0" fontId="2" fillId="0" borderId="16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5" fillId="0" borderId="8" xfId="0" applyFont="1" applyBorder="1" applyAlignment="1">
      <alignment horizontal="right"/>
    </xf>
    <xf numFmtId="0" fontId="2" fillId="0" borderId="21" xfId="0" applyFont="1" applyBorder="1"/>
    <xf numFmtId="0" fontId="2" fillId="0" borderId="21" xfId="0" applyFont="1" applyBorder="1" applyAlignment="1">
      <alignment horizontal="center"/>
    </xf>
    <xf numFmtId="0" fontId="5" fillId="0" borderId="21" xfId="0" applyFont="1" applyBorder="1" applyAlignment="1">
      <alignment horizontal="right"/>
    </xf>
    <xf numFmtId="9" fontId="2" fillId="0" borderId="21" xfId="0" applyNumberFormat="1" applyFont="1" applyBorder="1" applyAlignment="1">
      <alignment horizontal="center"/>
    </xf>
    <xf numFmtId="0" fontId="2" fillId="0" borderId="4" xfId="0" applyFont="1" applyBorder="1" applyAlignment="1">
      <alignment horizontal="left"/>
    </xf>
    <xf numFmtId="0" fontId="2" fillId="0" borderId="4" xfId="0" applyFont="1" applyBorder="1" applyAlignment="1">
      <alignment horizontal="center"/>
    </xf>
    <xf numFmtId="0" fontId="5" fillId="0" borderId="4" xfId="0" applyFont="1" applyBorder="1" applyAlignment="1">
      <alignment horizontal="left"/>
    </xf>
    <xf numFmtId="49" fontId="5" fillId="0" borderId="4" xfId="0" applyNumberFormat="1" applyFont="1" applyBorder="1" applyAlignment="1">
      <alignment horizontal="right"/>
    </xf>
    <xf numFmtId="0" fontId="2" fillId="0" borderId="6" xfId="0" applyFont="1" applyBorder="1" applyAlignment="1">
      <alignment horizontal="left"/>
    </xf>
    <xf numFmtId="49" fontId="5" fillId="0" borderId="8" xfId="0" applyNumberFormat="1" applyFont="1" applyBorder="1" applyAlignment="1">
      <alignment horizontal="right"/>
    </xf>
    <xf numFmtId="0" fontId="4" fillId="0" borderId="8" xfId="0" applyFont="1" applyBorder="1"/>
    <xf numFmtId="0" fontId="5" fillId="0" borderId="21" xfId="0" applyFont="1" applyBorder="1" applyAlignment="1">
      <alignment horizontal="left" wrapText="1"/>
    </xf>
    <xf numFmtId="0" fontId="2" fillId="0" borderId="21" xfId="0" applyFont="1" applyBorder="1" applyAlignment="1">
      <alignment horizontal="left"/>
    </xf>
    <xf numFmtId="0" fontId="5" fillId="0" borderId="21" xfId="0" applyFont="1" applyBorder="1" applyAlignment="1">
      <alignment horizontal="left"/>
    </xf>
    <xf numFmtId="0" fontId="5" fillId="3" borderId="10" xfId="0" applyFont="1" applyFill="1" applyBorder="1" applyAlignment="1">
      <alignment vertical="center"/>
    </xf>
    <xf numFmtId="0" fontId="2" fillId="0" borderId="8" xfId="0" applyFont="1" applyBorder="1" applyAlignment="1">
      <alignment horizontal="left"/>
    </xf>
    <xf numFmtId="0" fontId="5" fillId="3" borderId="9" xfId="0" applyFont="1" applyFill="1" applyBorder="1" applyAlignment="1">
      <alignment vertical="center"/>
    </xf>
    <xf numFmtId="0" fontId="5" fillId="3" borderId="23" xfId="0" applyFont="1" applyFill="1" applyBorder="1" applyAlignment="1">
      <alignment vertical="center"/>
    </xf>
    <xf numFmtId="0" fontId="3" fillId="3" borderId="24" xfId="0" applyFont="1" applyFill="1" applyBorder="1" applyAlignment="1">
      <alignment horizontal="center" vertical="center"/>
    </xf>
    <xf numFmtId="0" fontId="3" fillId="3" borderId="24" xfId="0" applyFont="1" applyFill="1" applyBorder="1" applyAlignment="1">
      <alignment horizontal="center" vertical="center" wrapText="1"/>
    </xf>
    <xf numFmtId="0" fontId="3" fillId="3" borderId="25" xfId="0" applyFont="1" applyFill="1" applyBorder="1" applyAlignment="1">
      <alignment horizontal="center" vertical="center"/>
    </xf>
    <xf numFmtId="0" fontId="3" fillId="0" borderId="26" xfId="0" applyFont="1" applyBorder="1" applyAlignment="1">
      <alignment horizontal="left"/>
    </xf>
    <xf numFmtId="0" fontId="2" fillId="0" borderId="27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17" xfId="0" applyFont="1" applyBorder="1" applyAlignment="1">
      <alignment horizontal="left" vertical="center" wrapText="1"/>
    </xf>
    <xf numFmtId="0" fontId="4" fillId="0" borderId="17" xfId="0" applyFont="1" applyBorder="1"/>
    <xf numFmtId="0" fontId="4" fillId="0" borderId="28" xfId="0" applyFont="1" applyBorder="1"/>
    <xf numFmtId="0" fontId="2" fillId="0" borderId="29" xfId="0" applyFont="1" applyBorder="1" applyAlignment="1">
      <alignment horizontal="center"/>
    </xf>
    <xf numFmtId="49" fontId="5" fillId="0" borderId="30" xfId="0" applyNumberFormat="1" applyFont="1" applyBorder="1" applyAlignment="1">
      <alignment horizontal="right"/>
    </xf>
    <xf numFmtId="49" fontId="5" fillId="0" borderId="31" xfId="0" applyNumberFormat="1" applyFont="1" applyBorder="1" applyAlignment="1">
      <alignment horizontal="right"/>
    </xf>
    <xf numFmtId="49" fontId="5" fillId="0" borderId="32" xfId="0" applyNumberFormat="1" applyFont="1" applyBorder="1" applyAlignment="1">
      <alignment horizontal="right"/>
    </xf>
    <xf numFmtId="0" fontId="2" fillId="0" borderId="33" xfId="0" applyFont="1" applyBorder="1" applyAlignment="1">
      <alignment horizontal="center"/>
    </xf>
    <xf numFmtId="0" fontId="2" fillId="0" borderId="34" xfId="0" applyFont="1" applyBorder="1" applyAlignment="1">
      <alignment horizontal="center"/>
    </xf>
    <xf numFmtId="0" fontId="2" fillId="0" borderId="4" xfId="0" applyFont="1" applyBorder="1"/>
    <xf numFmtId="0" fontId="5" fillId="0" borderId="35" xfId="0" applyFont="1" applyBorder="1" applyAlignment="1">
      <alignment horizontal="right"/>
    </xf>
    <xf numFmtId="0" fontId="5" fillId="0" borderId="36" xfId="0" applyFont="1" applyBorder="1" applyAlignment="1">
      <alignment horizontal="right"/>
    </xf>
    <xf numFmtId="0" fontId="5" fillId="0" borderId="37" xfId="0" applyFont="1" applyBorder="1" applyAlignment="1">
      <alignment horizontal="right"/>
    </xf>
    <xf numFmtId="0" fontId="5" fillId="0" borderId="38" xfId="0" applyFont="1" applyBorder="1" applyAlignment="1">
      <alignment horizontal="right"/>
    </xf>
    <xf numFmtId="0" fontId="5" fillId="0" borderId="39" xfId="0" applyFont="1" applyBorder="1" applyAlignment="1">
      <alignment horizontal="right"/>
    </xf>
    <xf numFmtId="0" fontId="5" fillId="0" borderId="40" xfId="0" applyFont="1" applyBorder="1" applyAlignment="1">
      <alignment horizontal="right"/>
    </xf>
    <xf numFmtId="0" fontId="2" fillId="0" borderId="13" xfId="0" applyFont="1" applyBorder="1"/>
    <xf numFmtId="0" fontId="2" fillId="0" borderId="41" xfId="0" applyFont="1" applyBorder="1"/>
    <xf numFmtId="0" fontId="2" fillId="0" borderId="22" xfId="0" applyFont="1" applyBorder="1"/>
    <xf numFmtId="0" fontId="5" fillId="0" borderId="4" xfId="0" applyFont="1" applyBorder="1" applyAlignment="1">
      <alignment horizontal="left" vertical="center"/>
    </xf>
    <xf numFmtId="49" fontId="5" fillId="0" borderId="4" xfId="0" applyNumberFormat="1" applyFont="1" applyBorder="1" applyAlignment="1">
      <alignment horizontal="right" vertical="center"/>
    </xf>
    <xf numFmtId="0" fontId="4" fillId="0" borderId="4" xfId="0" applyFont="1" applyBorder="1" applyAlignment="1">
      <alignment vertical="center"/>
    </xf>
    <xf numFmtId="0" fontId="2" fillId="0" borderId="4" xfId="0" applyFont="1" applyBorder="1" applyAlignment="1">
      <alignment horizontal="center" vertical="center"/>
    </xf>
    <xf numFmtId="49" fontId="5" fillId="0" borderId="42" xfId="0" applyNumberFormat="1" applyFont="1" applyBorder="1" applyAlignment="1">
      <alignment horizontal="right"/>
    </xf>
    <xf numFmtId="49" fontId="5" fillId="0" borderId="13" xfId="0" applyNumberFormat="1" applyFont="1" applyBorder="1" applyAlignment="1">
      <alignment horizontal="right"/>
    </xf>
    <xf numFmtId="49" fontId="5" fillId="0" borderId="43" xfId="0" applyNumberFormat="1" applyFont="1" applyBorder="1" applyAlignment="1">
      <alignment horizontal="right"/>
    </xf>
    <xf numFmtId="0" fontId="2" fillId="0" borderId="1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44" xfId="0" applyFont="1" applyBorder="1" applyAlignment="1">
      <alignment horizontal="center"/>
    </xf>
    <xf numFmtId="0" fontId="3" fillId="0" borderId="45" xfId="0" applyFont="1" applyBorder="1" applyAlignment="1">
      <alignment horizontal="center"/>
    </xf>
    <xf numFmtId="0" fontId="3" fillId="0" borderId="30" xfId="0" applyFont="1" applyBorder="1" applyAlignment="1">
      <alignment horizontal="center"/>
    </xf>
    <xf numFmtId="49" fontId="5" fillId="0" borderId="46" xfId="0" applyNumberFormat="1" applyFont="1" applyBorder="1" applyAlignment="1">
      <alignment horizontal="right"/>
    </xf>
    <xf numFmtId="0" fontId="2" fillId="0" borderId="47" xfId="0" applyFont="1" applyBorder="1"/>
    <xf numFmtId="0" fontId="5" fillId="2" borderId="48" xfId="0" applyFont="1" applyFill="1" applyBorder="1"/>
    <xf numFmtId="0" fontId="2" fillId="0" borderId="45" xfId="0" applyFont="1" applyBorder="1"/>
    <xf numFmtId="0" fontId="2" fillId="2" borderId="45" xfId="0" applyFont="1" applyFill="1" applyBorder="1" applyAlignment="1">
      <alignment horizontal="center"/>
    </xf>
    <xf numFmtId="0" fontId="2" fillId="2" borderId="49" xfId="0" applyFont="1" applyFill="1" applyBorder="1" applyAlignment="1">
      <alignment horizontal="center"/>
    </xf>
    <xf numFmtId="0" fontId="2" fillId="0" borderId="50" xfId="0" applyFont="1" applyBorder="1" applyAlignment="1">
      <alignment wrapText="1"/>
    </xf>
    <xf numFmtId="0" fontId="2" fillId="0" borderId="51" xfId="0" applyFont="1" applyBorder="1"/>
    <xf numFmtId="0" fontId="2" fillId="4" borderId="30" xfId="0" applyFont="1" applyFill="1" applyBorder="1" applyAlignment="1">
      <alignment horizontal="left" wrapText="1"/>
    </xf>
    <xf numFmtId="0" fontId="2" fillId="0" borderId="31" xfId="0" applyFont="1" applyBorder="1"/>
    <xf numFmtId="0" fontId="2" fillId="0" borderId="52" xfId="0" applyFont="1" applyBorder="1"/>
    <xf numFmtId="0" fontId="5" fillId="2" borderId="14" xfId="0" applyFont="1" applyFill="1" applyBorder="1" applyAlignment="1">
      <alignment wrapText="1"/>
    </xf>
    <xf numFmtId="0" fontId="4" fillId="0" borderId="15" xfId="0" applyFont="1" applyBorder="1"/>
    <xf numFmtId="0" fontId="5" fillId="2" borderId="15" xfId="0" applyFont="1" applyFill="1" applyBorder="1" applyAlignment="1">
      <alignment horizontal="center"/>
    </xf>
    <xf numFmtId="0" fontId="5" fillId="2" borderId="16" xfId="0" applyFont="1" applyFill="1" applyBorder="1" applyAlignment="1">
      <alignment horizontal="center"/>
    </xf>
    <xf numFmtId="0" fontId="2" fillId="0" borderId="28" xfId="0" applyFont="1" applyBorder="1"/>
    <xf numFmtId="0" fontId="2" fillId="0" borderId="30" xfId="0" applyFont="1" applyBorder="1"/>
    <xf numFmtId="0" fontId="2" fillId="0" borderId="31" xfId="0" applyFont="1" applyBorder="1"/>
    <xf numFmtId="0" fontId="2" fillId="0" borderId="31" xfId="0" applyFont="1" applyBorder="1" applyAlignment="1">
      <alignment horizontal="center"/>
    </xf>
    <xf numFmtId="0" fontId="5" fillId="0" borderId="31" xfId="0" applyFont="1" applyBorder="1" applyAlignment="1">
      <alignment horizontal="center"/>
    </xf>
    <xf numFmtId="0" fontId="2" fillId="0" borderId="53" xfId="0" applyFont="1" applyBorder="1" applyAlignment="1">
      <alignment horizontal="center"/>
    </xf>
    <xf numFmtId="0" fontId="2" fillId="0" borderId="54" xfId="0" applyFont="1" applyBorder="1" applyAlignment="1">
      <alignment horizontal="center"/>
    </xf>
    <xf numFmtId="0" fontId="3" fillId="3" borderId="17" xfId="0" applyFont="1" applyFill="1" applyBorder="1" applyAlignment="1">
      <alignment vertical="center"/>
    </xf>
    <xf numFmtId="0" fontId="3" fillId="3" borderId="6" xfId="0" applyFont="1" applyFill="1" applyBorder="1" applyAlignment="1">
      <alignment vertical="center"/>
    </xf>
    <xf numFmtId="0" fontId="3" fillId="3" borderId="18" xfId="0" applyFont="1" applyFill="1" applyBorder="1" applyAlignment="1">
      <alignment horizontal="center" vertical="center"/>
    </xf>
    <xf numFmtId="0" fontId="5" fillId="0" borderId="4" xfId="0" applyFont="1" applyBorder="1" applyAlignment="1">
      <alignment wrapText="1"/>
    </xf>
    <xf numFmtId="0" fontId="5" fillId="0" borderId="4" xfId="0" applyFont="1" applyBorder="1" applyAlignment="1">
      <alignment horizontal="center" wrapText="1"/>
    </xf>
    <xf numFmtId="0" fontId="2" fillId="0" borderId="21" xfId="0" applyFont="1" applyBorder="1" applyAlignment="1">
      <alignment vertical="center" wrapText="1"/>
    </xf>
    <xf numFmtId="0" fontId="2" fillId="0" borderId="21" xfId="0" applyFont="1" applyBorder="1" applyAlignment="1">
      <alignment vertical="center"/>
    </xf>
    <xf numFmtId="0" fontId="2" fillId="0" borderId="21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5" fillId="0" borderId="21" xfId="0" applyFont="1" applyBorder="1" applyAlignment="1">
      <alignment horizontal="left" vertical="center"/>
    </xf>
  </cellXfs>
  <cellStyles count="1">
    <cellStyle name="Normal" xfId="0" builtinId="0"/>
  </cellStyles>
  <dxfs count="1">
    <dxf>
      <font>
        <color rgb="FF000000"/>
      </font>
      <fill>
        <patternFill patternType="solid">
          <fgColor rgb="FFF4CCCC"/>
          <bgColor rgb="FFF4CC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J71"/>
  <sheetViews>
    <sheetView tabSelected="1" topLeftCell="A32" workbookViewId="0">
      <selection activeCell="A47" sqref="A47"/>
    </sheetView>
  </sheetViews>
  <sheetFormatPr defaultColWidth="13.5" defaultRowHeight="15.75" customHeight="1" x14ac:dyDescent="0.25"/>
  <cols>
    <col min="1" max="1" width="22.5" style="1" customWidth="1"/>
    <col min="2" max="2" width="20.125" style="1" customWidth="1"/>
    <col min="3" max="3" width="15.75" style="1" customWidth="1"/>
    <col min="4" max="4" width="11.5" style="1" customWidth="1"/>
    <col min="5" max="5" width="7.25" style="1" customWidth="1"/>
    <col min="6" max="6" width="12.375" style="6" customWidth="1"/>
    <col min="7" max="7" width="11.375" style="6" customWidth="1"/>
    <col min="8" max="8" width="9" style="6" customWidth="1"/>
    <col min="9" max="16384" width="13.5" style="1"/>
  </cols>
  <sheetData>
    <row r="1" spans="1:8" ht="30" customHeight="1" x14ac:dyDescent="0.5">
      <c r="A1" s="13" t="s">
        <v>0</v>
      </c>
      <c r="B1" s="14"/>
      <c r="C1" s="14"/>
      <c r="D1" s="14"/>
      <c r="E1" s="14"/>
      <c r="F1" s="14"/>
      <c r="G1" s="14"/>
      <c r="H1" s="14"/>
    </row>
    <row r="2" spans="1:8" ht="15" customHeight="1" x14ac:dyDescent="0.25">
      <c r="A2" s="15" t="s">
        <v>1</v>
      </c>
      <c r="B2" s="16" t="s">
        <v>73</v>
      </c>
      <c r="D2" s="2"/>
      <c r="E2" s="2"/>
    </row>
    <row r="3" spans="1:8" ht="15" customHeight="1" x14ac:dyDescent="0.25">
      <c r="A3" s="15" t="s">
        <v>2</v>
      </c>
      <c r="B3" s="17" t="s">
        <v>74</v>
      </c>
      <c r="C3" s="3"/>
      <c r="D3" s="2"/>
      <c r="E3" s="2"/>
      <c r="F3" s="2"/>
      <c r="G3" s="2"/>
      <c r="H3" s="2"/>
    </row>
    <row r="4" spans="1:8" ht="15" customHeight="1" x14ac:dyDescent="0.25">
      <c r="A4" s="15" t="s">
        <v>3</v>
      </c>
      <c r="B4" s="17" t="s">
        <v>75</v>
      </c>
      <c r="C4" s="3"/>
      <c r="D4" s="2"/>
      <c r="E4" s="2"/>
      <c r="F4" s="2"/>
      <c r="G4" s="2"/>
      <c r="H4" s="2"/>
    </row>
    <row r="5" spans="1:8" ht="15" customHeight="1" x14ac:dyDescent="0.25">
      <c r="A5" s="15" t="s">
        <v>4</v>
      </c>
      <c r="B5" s="17" t="s">
        <v>76</v>
      </c>
      <c r="C5" s="3"/>
      <c r="D5" s="2"/>
      <c r="E5" s="2"/>
      <c r="F5" s="2"/>
      <c r="G5" s="2"/>
      <c r="H5" s="2"/>
    </row>
    <row r="6" spans="1:8" ht="15" customHeight="1" x14ac:dyDescent="0.25">
      <c r="A6" s="3"/>
      <c r="B6" s="3"/>
      <c r="C6" s="3"/>
      <c r="D6" s="2"/>
      <c r="E6" s="2"/>
      <c r="F6" s="2"/>
      <c r="G6" s="2"/>
      <c r="H6" s="2"/>
    </row>
    <row r="7" spans="1:8" ht="15" hidden="1" customHeight="1" x14ac:dyDescent="0.25">
      <c r="A7" s="4" t="s">
        <v>5</v>
      </c>
      <c r="B7" s="18"/>
      <c r="C7" s="18"/>
      <c r="D7" s="18"/>
      <c r="E7" s="18"/>
      <c r="F7" s="18"/>
      <c r="G7" s="18"/>
      <c r="H7" s="19"/>
    </row>
    <row r="8" spans="1:8" ht="48" thickBot="1" x14ac:dyDescent="0.3">
      <c r="A8" s="25" t="s">
        <v>6</v>
      </c>
      <c r="B8" s="26" t="s">
        <v>7</v>
      </c>
      <c r="C8" s="26" t="s">
        <v>8</v>
      </c>
      <c r="D8" s="27" t="s">
        <v>68</v>
      </c>
      <c r="E8" s="26" t="s">
        <v>69</v>
      </c>
      <c r="F8" s="27" t="s">
        <v>72</v>
      </c>
      <c r="G8" s="27" t="s">
        <v>71</v>
      </c>
      <c r="H8" s="26" t="s">
        <v>12</v>
      </c>
    </row>
    <row r="9" spans="1:8" ht="15" customHeight="1" x14ac:dyDescent="0.25">
      <c r="A9" s="5"/>
      <c r="B9" s="32" t="s">
        <v>13</v>
      </c>
      <c r="C9" s="33" t="s">
        <v>14</v>
      </c>
      <c r="D9" s="34" t="s">
        <v>15</v>
      </c>
      <c r="E9" s="34">
        <v>1</v>
      </c>
      <c r="F9" s="34">
        <v>500</v>
      </c>
      <c r="G9" s="34">
        <f t="shared" ref="G9:G13" si="0">E9*F9</f>
        <v>500</v>
      </c>
      <c r="H9" s="42" t="s">
        <v>16</v>
      </c>
    </row>
    <row r="10" spans="1:8" ht="15" customHeight="1" x14ac:dyDescent="0.25">
      <c r="A10" s="5"/>
      <c r="B10" s="35" t="s">
        <v>17</v>
      </c>
      <c r="C10" s="20" t="s">
        <v>14</v>
      </c>
      <c r="D10" s="21" t="s">
        <v>15</v>
      </c>
      <c r="E10" s="21">
        <v>1</v>
      </c>
      <c r="F10" s="21">
        <v>300</v>
      </c>
      <c r="G10" s="21">
        <f t="shared" si="0"/>
        <v>300</v>
      </c>
      <c r="H10" s="43" t="s">
        <v>16</v>
      </c>
    </row>
    <row r="11" spans="1:8" ht="15" customHeight="1" x14ac:dyDescent="0.25">
      <c r="A11" s="5"/>
      <c r="B11" s="35" t="s">
        <v>18</v>
      </c>
      <c r="C11" s="20" t="s">
        <v>14</v>
      </c>
      <c r="D11" s="21" t="s">
        <v>19</v>
      </c>
      <c r="E11" s="21">
        <v>2</v>
      </c>
      <c r="F11" s="21">
        <v>200</v>
      </c>
      <c r="G11" s="21">
        <f t="shared" si="0"/>
        <v>400</v>
      </c>
      <c r="H11" s="43" t="s">
        <v>16</v>
      </c>
    </row>
    <row r="12" spans="1:8" ht="15" customHeight="1" x14ac:dyDescent="0.25">
      <c r="A12" s="5"/>
      <c r="B12" s="35" t="s">
        <v>20</v>
      </c>
      <c r="C12" s="20" t="s">
        <v>14</v>
      </c>
      <c r="D12" s="22" t="s">
        <v>21</v>
      </c>
      <c r="E12" s="21">
        <v>1</v>
      </c>
      <c r="F12" s="21">
        <v>100</v>
      </c>
      <c r="G12" s="21">
        <f t="shared" si="0"/>
        <v>100</v>
      </c>
      <c r="H12" s="43" t="s">
        <v>16</v>
      </c>
    </row>
    <row r="13" spans="1:8" ht="15" customHeight="1" x14ac:dyDescent="0.25">
      <c r="A13" s="5"/>
      <c r="B13" s="35" t="s">
        <v>22</v>
      </c>
      <c r="C13" s="20" t="s">
        <v>14</v>
      </c>
      <c r="D13" s="21" t="s">
        <v>23</v>
      </c>
      <c r="E13" s="21">
        <v>1</v>
      </c>
      <c r="F13" s="21">
        <v>1000</v>
      </c>
      <c r="G13" s="21">
        <f t="shared" si="0"/>
        <v>1000</v>
      </c>
      <c r="H13" s="43" t="s">
        <v>16</v>
      </c>
    </row>
    <row r="14" spans="1:8" ht="15" customHeight="1" thickBot="1" x14ac:dyDescent="0.3">
      <c r="A14" s="5"/>
      <c r="B14" s="36" t="s">
        <v>24</v>
      </c>
      <c r="C14" s="37" t="s">
        <v>14</v>
      </c>
      <c r="D14" s="38" t="s">
        <v>25</v>
      </c>
      <c r="E14" s="38">
        <v>1</v>
      </c>
      <c r="F14" s="38">
        <v>350</v>
      </c>
      <c r="G14" s="38">
        <v>350</v>
      </c>
      <c r="H14" s="44" t="s">
        <v>16</v>
      </c>
    </row>
    <row r="15" spans="1:8" ht="15" customHeight="1" x14ac:dyDescent="0.25">
      <c r="A15" s="7"/>
      <c r="B15" s="17"/>
      <c r="C15" s="17"/>
      <c r="D15" s="30"/>
      <c r="E15" s="30"/>
      <c r="F15" s="30"/>
      <c r="G15" s="31"/>
      <c r="H15" s="31"/>
    </row>
    <row r="16" spans="1:8" ht="48" thickBot="1" x14ac:dyDescent="0.3">
      <c r="A16" s="62" t="s">
        <v>26</v>
      </c>
      <c r="B16" s="26" t="s">
        <v>7</v>
      </c>
      <c r="C16" s="26" t="s">
        <v>8</v>
      </c>
      <c r="D16" s="27" t="s">
        <v>68</v>
      </c>
      <c r="E16" s="26" t="s">
        <v>69</v>
      </c>
      <c r="F16" s="27" t="s">
        <v>72</v>
      </c>
      <c r="G16" s="27" t="s">
        <v>71</v>
      </c>
      <c r="H16" s="26" t="s">
        <v>12</v>
      </c>
    </row>
    <row r="17" spans="1:8" ht="15" customHeight="1" x14ac:dyDescent="0.25">
      <c r="A17" s="5"/>
      <c r="B17" s="23" t="s">
        <v>13</v>
      </c>
      <c r="C17" s="23" t="s">
        <v>14</v>
      </c>
      <c r="D17" s="24" t="s">
        <v>15</v>
      </c>
      <c r="E17" s="24">
        <v>1</v>
      </c>
      <c r="F17" s="24">
        <v>500</v>
      </c>
      <c r="G17" s="24">
        <f t="shared" ref="G17:G19" si="1">E17*F17</f>
        <v>500</v>
      </c>
      <c r="H17" s="24" t="s">
        <v>16</v>
      </c>
    </row>
    <row r="18" spans="1:8" ht="15" customHeight="1" x14ac:dyDescent="0.25">
      <c r="A18" s="5"/>
      <c r="B18" s="20" t="s">
        <v>17</v>
      </c>
      <c r="C18" s="20" t="s">
        <v>14</v>
      </c>
      <c r="D18" s="21" t="s">
        <v>15</v>
      </c>
      <c r="E18" s="21">
        <v>1</v>
      </c>
      <c r="F18" s="21">
        <v>300</v>
      </c>
      <c r="G18" s="21">
        <f t="shared" si="1"/>
        <v>300</v>
      </c>
      <c r="H18" s="21" t="s">
        <v>16</v>
      </c>
    </row>
    <row r="19" spans="1:8" ht="15" customHeight="1" thickBot="1" x14ac:dyDescent="0.3">
      <c r="A19" s="5"/>
      <c r="B19" s="46"/>
      <c r="C19" s="46"/>
      <c r="D19" s="47"/>
      <c r="E19" s="47"/>
      <c r="F19" s="47"/>
      <c r="G19" s="47">
        <f t="shared" si="1"/>
        <v>0</v>
      </c>
      <c r="H19" s="47" t="s">
        <v>16</v>
      </c>
    </row>
    <row r="20" spans="1:8" ht="15" customHeight="1" thickTop="1" x14ac:dyDescent="0.25">
      <c r="A20" s="5"/>
      <c r="B20" s="29"/>
      <c r="C20" s="29"/>
      <c r="D20" s="45" t="s">
        <v>27</v>
      </c>
      <c r="E20" s="45"/>
      <c r="F20" s="45"/>
      <c r="G20" s="24">
        <f>SUM(G17:G19)</f>
        <v>800</v>
      </c>
      <c r="H20" s="24" t="s">
        <v>16</v>
      </c>
    </row>
    <row r="21" spans="1:8" ht="15" customHeight="1" thickBot="1" x14ac:dyDescent="0.3">
      <c r="A21" s="5"/>
      <c r="B21" s="29"/>
      <c r="C21" s="29"/>
      <c r="D21" s="48" t="s">
        <v>28</v>
      </c>
      <c r="E21" s="48"/>
      <c r="F21" s="48"/>
      <c r="G21" s="49">
        <v>0.25</v>
      </c>
      <c r="H21" s="49"/>
    </row>
    <row r="22" spans="1:8" ht="15" customHeight="1" thickTop="1" x14ac:dyDescent="0.25">
      <c r="A22" s="8"/>
      <c r="B22" s="29"/>
      <c r="C22" s="29"/>
      <c r="D22" s="45" t="s">
        <v>29</v>
      </c>
      <c r="E22" s="45"/>
      <c r="F22" s="45"/>
      <c r="G22" s="24">
        <f>G20*(1+G21)</f>
        <v>1000</v>
      </c>
      <c r="H22" s="24" t="s">
        <v>16</v>
      </c>
    </row>
    <row r="23" spans="1:8" ht="15" customHeight="1" x14ac:dyDescent="0.25">
      <c r="A23" s="9"/>
      <c r="B23" s="10"/>
      <c r="C23" s="10"/>
      <c r="D23" s="6"/>
      <c r="E23" s="6"/>
      <c r="G23" s="28"/>
      <c r="H23" s="28"/>
    </row>
    <row r="24" spans="1:8" ht="15" customHeight="1" thickBot="1" x14ac:dyDescent="0.3">
      <c r="A24" s="57" t="s">
        <v>70</v>
      </c>
      <c r="B24" s="58" t="s">
        <v>30</v>
      </c>
      <c r="C24" s="58" t="s">
        <v>31</v>
      </c>
      <c r="D24" s="47" t="s">
        <v>32</v>
      </c>
      <c r="E24" s="47">
        <v>1</v>
      </c>
      <c r="F24" s="47">
        <v>1000</v>
      </c>
      <c r="G24" s="47">
        <f>E24*F24</f>
        <v>1000</v>
      </c>
      <c r="H24" s="47" t="s">
        <v>16</v>
      </c>
    </row>
    <row r="25" spans="1:8" ht="15" customHeight="1" thickTop="1" x14ac:dyDescent="0.25">
      <c r="A25" s="52"/>
      <c r="B25" s="55" t="s">
        <v>33</v>
      </c>
      <c r="C25" s="56"/>
      <c r="D25" s="56"/>
      <c r="E25" s="56"/>
      <c r="F25" s="56"/>
      <c r="G25" s="24">
        <f>G24-G22</f>
        <v>0</v>
      </c>
      <c r="H25" s="24" t="s">
        <v>16</v>
      </c>
    </row>
    <row r="26" spans="1:8" ht="15" customHeight="1" x14ac:dyDescent="0.25">
      <c r="A26" s="52"/>
      <c r="B26" s="53"/>
      <c r="C26" s="16"/>
      <c r="D26" s="16"/>
      <c r="E26" s="16"/>
      <c r="F26" s="16"/>
      <c r="G26" s="51"/>
      <c r="H26" s="51"/>
    </row>
    <row r="27" spans="1:8" ht="48" thickBot="1" x14ac:dyDescent="0.3">
      <c r="A27" s="60" t="s">
        <v>34</v>
      </c>
      <c r="B27" s="26" t="s">
        <v>7</v>
      </c>
      <c r="C27" s="26" t="s">
        <v>8</v>
      </c>
      <c r="D27" s="27" t="s">
        <v>9</v>
      </c>
      <c r="E27" s="26" t="s">
        <v>69</v>
      </c>
      <c r="F27" s="27" t="s">
        <v>10</v>
      </c>
      <c r="G27" s="27" t="s">
        <v>11</v>
      </c>
      <c r="H27" s="26" t="s">
        <v>12</v>
      </c>
    </row>
    <row r="28" spans="1:8" ht="15" customHeight="1" x14ac:dyDescent="0.25">
      <c r="A28" s="5"/>
      <c r="B28" s="23" t="s">
        <v>18</v>
      </c>
      <c r="C28" s="23" t="s">
        <v>14</v>
      </c>
      <c r="D28" s="24" t="s">
        <v>19</v>
      </c>
      <c r="E28" s="24">
        <v>2</v>
      </c>
      <c r="F28" s="24">
        <v>200</v>
      </c>
      <c r="G28" s="24">
        <f t="shared" ref="G28:G30" si="2">E28*F28</f>
        <v>400</v>
      </c>
      <c r="H28" s="24" t="s">
        <v>16</v>
      </c>
    </row>
    <row r="29" spans="1:8" ht="15" customHeight="1" x14ac:dyDescent="0.25">
      <c r="A29" s="5"/>
      <c r="B29" s="20" t="s">
        <v>20</v>
      </c>
      <c r="C29" s="20" t="s">
        <v>14</v>
      </c>
      <c r="D29" s="21" t="s">
        <v>19</v>
      </c>
      <c r="E29" s="21">
        <v>1</v>
      </c>
      <c r="F29" s="21">
        <v>100</v>
      </c>
      <c r="G29" s="21">
        <f t="shared" si="2"/>
        <v>100</v>
      </c>
      <c r="H29" s="21" t="s">
        <v>16</v>
      </c>
    </row>
    <row r="30" spans="1:8" ht="15" customHeight="1" thickBot="1" x14ac:dyDescent="0.3">
      <c r="A30" s="5"/>
      <c r="B30" s="46"/>
      <c r="C30" s="46"/>
      <c r="D30" s="47"/>
      <c r="E30" s="47"/>
      <c r="F30" s="47"/>
      <c r="G30" s="47">
        <f t="shared" si="2"/>
        <v>0</v>
      </c>
      <c r="H30" s="47" t="s">
        <v>16</v>
      </c>
    </row>
    <row r="31" spans="1:8" ht="15" customHeight="1" thickTop="1" x14ac:dyDescent="0.25">
      <c r="A31" s="5"/>
      <c r="B31" s="29"/>
      <c r="C31" s="29"/>
      <c r="D31" s="45" t="s">
        <v>27</v>
      </c>
      <c r="E31" s="45"/>
      <c r="F31" s="45"/>
      <c r="G31" s="24">
        <f>SUM(G28:G30)</f>
        <v>500</v>
      </c>
      <c r="H31" s="24" t="s">
        <v>16</v>
      </c>
    </row>
    <row r="32" spans="1:8" ht="15" customHeight="1" thickBot="1" x14ac:dyDescent="0.3">
      <c r="A32" s="5"/>
      <c r="D32" s="48" t="s">
        <v>28</v>
      </c>
      <c r="E32" s="48"/>
      <c r="F32" s="48"/>
      <c r="G32" s="49">
        <v>0.25</v>
      </c>
      <c r="H32" s="49"/>
    </row>
    <row r="33" spans="1:8" ht="15" customHeight="1" thickTop="1" x14ac:dyDescent="0.25">
      <c r="A33" s="8"/>
      <c r="D33" s="45" t="s">
        <v>35</v>
      </c>
      <c r="E33" s="45"/>
      <c r="F33" s="45"/>
      <c r="G33" s="24">
        <f>G31*(1+G32)</f>
        <v>625</v>
      </c>
      <c r="H33" s="24" t="s">
        <v>16</v>
      </c>
    </row>
    <row r="34" spans="1:8" ht="15" customHeight="1" x14ac:dyDescent="0.25">
      <c r="A34" s="9"/>
      <c r="B34" s="50"/>
      <c r="C34" s="50"/>
      <c r="D34" s="51"/>
      <c r="E34" s="51"/>
      <c r="F34" s="51"/>
      <c r="G34" s="12"/>
      <c r="H34" s="12"/>
    </row>
    <row r="35" spans="1:8" ht="15" customHeight="1" thickBot="1" x14ac:dyDescent="0.3">
      <c r="A35" s="59" t="s">
        <v>70</v>
      </c>
      <c r="B35" s="58" t="s">
        <v>36</v>
      </c>
      <c r="C35" s="58" t="s">
        <v>37</v>
      </c>
      <c r="D35" s="47" t="s">
        <v>19</v>
      </c>
      <c r="E35" s="47">
        <v>1</v>
      </c>
      <c r="F35" s="47">
        <v>1000</v>
      </c>
      <c r="G35" s="47">
        <f>E35*F35</f>
        <v>1000</v>
      </c>
      <c r="H35" s="47" t="s">
        <v>16</v>
      </c>
    </row>
    <row r="36" spans="1:8" ht="15" customHeight="1" thickTop="1" x14ac:dyDescent="0.25">
      <c r="A36" s="52"/>
      <c r="B36" s="55" t="s">
        <v>38</v>
      </c>
      <c r="C36" s="55"/>
      <c r="D36" s="55"/>
      <c r="E36" s="55"/>
      <c r="F36" s="55"/>
      <c r="G36" s="24">
        <f>G35-G33</f>
        <v>375</v>
      </c>
      <c r="H36" s="24" t="s">
        <v>16</v>
      </c>
    </row>
    <row r="37" spans="1:8" ht="15" customHeight="1" x14ac:dyDescent="0.25">
      <c r="A37" s="89"/>
      <c r="B37" s="90"/>
      <c r="C37" s="91"/>
      <c r="D37" s="91"/>
      <c r="E37" s="91"/>
      <c r="F37" s="91"/>
      <c r="G37" s="92"/>
      <c r="H37" s="92"/>
    </row>
    <row r="38" spans="1:8" ht="48" thickBot="1" x14ac:dyDescent="0.3">
      <c r="A38" s="60" t="s">
        <v>40</v>
      </c>
      <c r="B38" s="26" t="s">
        <v>7</v>
      </c>
      <c r="C38" s="26" t="s">
        <v>8</v>
      </c>
      <c r="D38" s="27" t="s">
        <v>9</v>
      </c>
      <c r="E38" s="26" t="s">
        <v>69</v>
      </c>
      <c r="F38" s="27" t="s">
        <v>10</v>
      </c>
      <c r="G38" s="27" t="s">
        <v>11</v>
      </c>
      <c r="H38" s="26" t="s">
        <v>12</v>
      </c>
    </row>
    <row r="39" spans="1:8" ht="15" customHeight="1" x14ac:dyDescent="0.25">
      <c r="A39" s="5"/>
      <c r="B39" s="23" t="s">
        <v>79</v>
      </c>
      <c r="C39" s="23" t="s">
        <v>14</v>
      </c>
      <c r="D39" s="24" t="s">
        <v>25</v>
      </c>
      <c r="E39" s="24">
        <v>1</v>
      </c>
      <c r="F39" s="24">
        <v>350</v>
      </c>
      <c r="G39" s="24">
        <v>350</v>
      </c>
      <c r="H39" s="24" t="s">
        <v>16</v>
      </c>
    </row>
    <row r="40" spans="1:8" ht="15" customHeight="1" thickBot="1" x14ac:dyDescent="0.3">
      <c r="A40" s="5"/>
      <c r="B40" s="46"/>
      <c r="C40" s="46"/>
      <c r="D40" s="47"/>
      <c r="E40" s="47"/>
      <c r="F40" s="47"/>
      <c r="G40" s="47">
        <f t="shared" ref="G40" si="3">E40*F40</f>
        <v>0</v>
      </c>
      <c r="H40" s="47" t="s">
        <v>16</v>
      </c>
    </row>
    <row r="41" spans="1:8" ht="15" customHeight="1" thickTop="1" x14ac:dyDescent="0.25">
      <c r="A41" s="5"/>
      <c r="C41" s="87"/>
      <c r="D41" s="80" t="s">
        <v>27</v>
      </c>
      <c r="E41" s="81"/>
      <c r="F41" s="82"/>
      <c r="G41" s="24">
        <f>SUM(G38:G40)</f>
        <v>350</v>
      </c>
      <c r="H41" s="24" t="s">
        <v>16</v>
      </c>
    </row>
    <row r="42" spans="1:8" ht="15" customHeight="1" thickBot="1" x14ac:dyDescent="0.3">
      <c r="A42" s="5"/>
      <c r="C42" s="88"/>
      <c r="D42" s="83" t="s">
        <v>28</v>
      </c>
      <c r="E42" s="84"/>
      <c r="F42" s="85"/>
      <c r="G42" s="49">
        <v>0.25</v>
      </c>
      <c r="H42" s="49"/>
    </row>
    <row r="43" spans="1:8" ht="15" customHeight="1" thickTop="1" x14ac:dyDescent="0.25">
      <c r="A43" s="5"/>
      <c r="B43" s="29"/>
      <c r="C43" s="88"/>
      <c r="D43" s="80" t="s">
        <v>41</v>
      </c>
      <c r="E43" s="81"/>
      <c r="F43" s="82"/>
      <c r="G43" s="24">
        <f>G41*(1+G42)</f>
        <v>437.5</v>
      </c>
      <c r="H43" s="24" t="s">
        <v>16</v>
      </c>
    </row>
    <row r="44" spans="1:8" ht="15" customHeight="1" x14ac:dyDescent="0.25">
      <c r="A44" s="9"/>
      <c r="C44" s="86"/>
      <c r="D44" s="6"/>
      <c r="E44" s="6"/>
      <c r="G44" s="96"/>
      <c r="H44" s="30"/>
    </row>
    <row r="45" spans="1:8" ht="32.25" thickBot="1" x14ac:dyDescent="0.3">
      <c r="A45" s="132" t="s">
        <v>70</v>
      </c>
      <c r="B45" s="128" t="s">
        <v>42</v>
      </c>
      <c r="C45" s="129" t="s">
        <v>43</v>
      </c>
      <c r="D45" s="130" t="s">
        <v>44</v>
      </c>
      <c r="E45" s="130">
        <v>1</v>
      </c>
      <c r="F45" s="130">
        <v>500</v>
      </c>
      <c r="G45" s="130">
        <f>E45*F45</f>
        <v>500</v>
      </c>
      <c r="H45" s="130" t="s">
        <v>16</v>
      </c>
    </row>
    <row r="46" spans="1:8" ht="15" customHeight="1" thickTop="1" x14ac:dyDescent="0.25">
      <c r="A46" s="29"/>
      <c r="B46" s="93" t="s">
        <v>45</v>
      </c>
      <c r="C46" s="94"/>
      <c r="D46" s="94"/>
      <c r="E46" s="94"/>
      <c r="F46" s="95"/>
      <c r="G46" s="24">
        <f>G45-G43</f>
        <v>62.5</v>
      </c>
      <c r="H46" s="24" t="s">
        <v>16</v>
      </c>
    </row>
    <row r="47" spans="1:8" s="29" customFormat="1" ht="15" customHeight="1" thickBot="1" x14ac:dyDescent="0.3">
      <c r="A47" s="126"/>
      <c r="B47" s="126"/>
      <c r="C47" s="126"/>
      <c r="D47" s="126"/>
      <c r="E47" s="126"/>
      <c r="F47" s="127"/>
      <c r="G47" s="98"/>
      <c r="H47" s="97"/>
    </row>
    <row r="48" spans="1:8" ht="48" thickBot="1" x14ac:dyDescent="0.3">
      <c r="A48" s="63" t="s">
        <v>46</v>
      </c>
      <c r="B48" s="64" t="s">
        <v>7</v>
      </c>
      <c r="C48" s="64" t="s">
        <v>8</v>
      </c>
      <c r="D48" s="65" t="s">
        <v>9</v>
      </c>
      <c r="E48" s="65" t="s">
        <v>47</v>
      </c>
      <c r="F48" s="65" t="s">
        <v>10</v>
      </c>
      <c r="G48" s="65" t="s">
        <v>11</v>
      </c>
      <c r="H48" s="66" t="s">
        <v>12</v>
      </c>
    </row>
    <row r="49" spans="1:10" ht="15" customHeight="1" x14ac:dyDescent="0.25">
      <c r="A49" s="67" t="s">
        <v>48</v>
      </c>
      <c r="B49" s="61" t="s">
        <v>49</v>
      </c>
      <c r="C49" s="24" t="s">
        <v>14</v>
      </c>
      <c r="D49" s="24" t="s">
        <v>50</v>
      </c>
      <c r="E49" s="24" t="s">
        <v>51</v>
      </c>
      <c r="F49" s="24">
        <v>5000</v>
      </c>
      <c r="G49" s="24">
        <v>5000</v>
      </c>
      <c r="H49" s="68" t="s">
        <v>16</v>
      </c>
    </row>
    <row r="50" spans="1:10" ht="15" customHeight="1" x14ac:dyDescent="0.25">
      <c r="A50" s="69"/>
      <c r="B50" s="54"/>
      <c r="C50" s="54"/>
      <c r="D50" s="21"/>
      <c r="E50" s="21"/>
      <c r="F50" s="21"/>
      <c r="G50" s="21"/>
      <c r="H50" s="43"/>
    </row>
    <row r="51" spans="1:10" ht="15" customHeight="1" x14ac:dyDescent="0.25">
      <c r="A51" s="70" t="s">
        <v>52</v>
      </c>
      <c r="B51" s="54" t="s">
        <v>30</v>
      </c>
      <c r="C51" s="54" t="s">
        <v>31</v>
      </c>
      <c r="D51" s="21" t="s">
        <v>32</v>
      </c>
      <c r="E51" s="21">
        <v>1</v>
      </c>
      <c r="F51" s="21">
        <v>1000</v>
      </c>
      <c r="G51" s="21">
        <f t="shared" ref="G51:G53" si="4">E51*F51</f>
        <v>1000</v>
      </c>
      <c r="H51" s="43" t="s">
        <v>16</v>
      </c>
    </row>
    <row r="52" spans="1:10" ht="15" customHeight="1" x14ac:dyDescent="0.25">
      <c r="A52" s="71"/>
      <c r="B52" s="54" t="s">
        <v>36</v>
      </c>
      <c r="C52" s="54" t="s">
        <v>37</v>
      </c>
      <c r="D52" s="21" t="s">
        <v>19</v>
      </c>
      <c r="E52" s="21">
        <v>1</v>
      </c>
      <c r="F52" s="21">
        <v>1000</v>
      </c>
      <c r="G52" s="21">
        <f t="shared" si="4"/>
        <v>1000</v>
      </c>
      <c r="H52" s="43" t="s">
        <v>16</v>
      </c>
    </row>
    <row r="53" spans="1:10" ht="32.25" thickBot="1" x14ac:dyDescent="0.3">
      <c r="A53" s="72"/>
      <c r="B53" s="128" t="s">
        <v>42</v>
      </c>
      <c r="C53" s="129" t="s">
        <v>43</v>
      </c>
      <c r="D53" s="130" t="s">
        <v>44</v>
      </c>
      <c r="E53" s="130">
        <v>1</v>
      </c>
      <c r="F53" s="130">
        <v>500</v>
      </c>
      <c r="G53" s="130">
        <f t="shared" si="4"/>
        <v>500</v>
      </c>
      <c r="H53" s="131" t="s">
        <v>16</v>
      </c>
    </row>
    <row r="54" spans="1:10" ht="15" customHeight="1" thickTop="1" thickBot="1" x14ac:dyDescent="0.3">
      <c r="A54" s="74" t="s">
        <v>53</v>
      </c>
      <c r="B54" s="75"/>
      <c r="C54" s="75"/>
      <c r="D54" s="75"/>
      <c r="E54" s="75"/>
      <c r="F54" s="76"/>
      <c r="G54" s="77">
        <f>G49-SUM(G51:G53)</f>
        <v>2500</v>
      </c>
      <c r="H54" s="78" t="s">
        <v>16</v>
      </c>
    </row>
    <row r="55" spans="1:10" ht="15" customHeight="1" thickBot="1" x14ac:dyDescent="0.3">
      <c r="A55" s="11"/>
      <c r="B55" s="30"/>
      <c r="C55" s="30"/>
      <c r="D55" s="30"/>
      <c r="E55" s="30"/>
      <c r="F55" s="30"/>
      <c r="G55" s="99"/>
      <c r="H55" s="99"/>
      <c r="I55" s="29"/>
    </row>
    <row r="56" spans="1:10" ht="48" thickBot="1" x14ac:dyDescent="0.3">
      <c r="A56" s="63" t="s">
        <v>54</v>
      </c>
      <c r="B56" s="64" t="s">
        <v>7</v>
      </c>
      <c r="C56" s="64" t="s">
        <v>8</v>
      </c>
      <c r="D56" s="65" t="s">
        <v>9</v>
      </c>
      <c r="E56" s="65" t="s">
        <v>47</v>
      </c>
      <c r="F56" s="65" t="s">
        <v>10</v>
      </c>
      <c r="G56" s="65" t="s">
        <v>11</v>
      </c>
      <c r="H56" s="66" t="s">
        <v>12</v>
      </c>
    </row>
    <row r="57" spans="1:10" ht="15" customHeight="1" x14ac:dyDescent="0.25">
      <c r="A57" s="67" t="s">
        <v>55</v>
      </c>
      <c r="B57" s="61" t="s">
        <v>56</v>
      </c>
      <c r="C57" s="24" t="s">
        <v>14</v>
      </c>
      <c r="D57" s="24" t="s">
        <v>57</v>
      </c>
      <c r="E57" s="24" t="s">
        <v>58</v>
      </c>
      <c r="F57" s="24">
        <v>500</v>
      </c>
      <c r="G57" s="24">
        <v>500</v>
      </c>
      <c r="H57" s="68" t="s">
        <v>16</v>
      </c>
      <c r="J57" s="29"/>
    </row>
    <row r="58" spans="1:10" ht="15" customHeight="1" x14ac:dyDescent="0.25">
      <c r="A58" s="69"/>
      <c r="B58" s="54"/>
      <c r="C58" s="54"/>
      <c r="D58" s="21"/>
      <c r="E58" s="21"/>
      <c r="F58" s="21"/>
      <c r="G58" s="21"/>
      <c r="H58" s="43"/>
    </row>
    <row r="59" spans="1:10" ht="15" customHeight="1" x14ac:dyDescent="0.25">
      <c r="A59" s="70" t="s">
        <v>59</v>
      </c>
      <c r="B59" s="54" t="s">
        <v>39</v>
      </c>
      <c r="C59" s="54" t="s">
        <v>14</v>
      </c>
      <c r="D59" s="21" t="s">
        <v>19</v>
      </c>
      <c r="E59" s="21">
        <v>1</v>
      </c>
      <c r="F59" s="21">
        <v>500</v>
      </c>
      <c r="G59" s="21">
        <f>E59*F59</f>
        <v>500</v>
      </c>
      <c r="H59" s="43" t="s">
        <v>16</v>
      </c>
    </row>
    <row r="60" spans="1:10" ht="15" customHeight="1" x14ac:dyDescent="0.25">
      <c r="A60" s="71"/>
      <c r="B60" s="54"/>
      <c r="C60" s="54"/>
      <c r="D60" s="21"/>
      <c r="E60" s="21"/>
      <c r="F60" s="21"/>
      <c r="G60" s="21"/>
      <c r="H60" s="43"/>
    </row>
    <row r="61" spans="1:10" ht="15" customHeight="1" thickBot="1" x14ac:dyDescent="0.3">
      <c r="A61" s="72"/>
      <c r="B61" s="46"/>
      <c r="C61" s="46"/>
      <c r="D61" s="47"/>
      <c r="E61" s="47"/>
      <c r="F61" s="47"/>
      <c r="G61" s="47"/>
      <c r="H61" s="73"/>
    </row>
    <row r="62" spans="1:10" ht="15" customHeight="1" thickTop="1" thickBot="1" x14ac:dyDescent="0.3">
      <c r="A62" s="100"/>
      <c r="B62" s="101" t="s">
        <v>60</v>
      </c>
      <c r="C62" s="102"/>
      <c r="D62" s="102"/>
      <c r="E62" s="102"/>
      <c r="F62" s="102"/>
      <c r="G62" s="77">
        <f>G57-SUM(G59:G61)</f>
        <v>0</v>
      </c>
      <c r="H62" s="78" t="s">
        <v>16</v>
      </c>
    </row>
    <row r="63" spans="1:10" ht="15" customHeight="1" thickBot="1" x14ac:dyDescent="0.3">
      <c r="A63" s="8"/>
      <c r="B63" s="29"/>
      <c r="C63" s="29"/>
      <c r="D63" s="16"/>
      <c r="E63" s="51"/>
      <c r="F63" s="51"/>
      <c r="G63" s="51"/>
      <c r="H63" s="51"/>
    </row>
    <row r="64" spans="1:10" ht="15" customHeight="1" x14ac:dyDescent="0.25">
      <c r="A64" s="112" t="s">
        <v>78</v>
      </c>
      <c r="B64" s="113"/>
      <c r="C64" s="113"/>
      <c r="D64" s="113"/>
      <c r="E64" s="113"/>
      <c r="F64" s="113"/>
      <c r="G64" s="114"/>
      <c r="H64" s="115"/>
      <c r="I64" s="29"/>
    </row>
    <row r="65" spans="1:8" ht="47.25" x14ac:dyDescent="0.25">
      <c r="A65" s="123"/>
      <c r="B65" s="124" t="s">
        <v>7</v>
      </c>
      <c r="C65" s="124" t="s">
        <v>8</v>
      </c>
      <c r="D65" s="41" t="s">
        <v>9</v>
      </c>
      <c r="E65" s="40"/>
      <c r="F65" s="41" t="s">
        <v>61</v>
      </c>
      <c r="G65" s="41" t="s">
        <v>62</v>
      </c>
      <c r="H65" s="125"/>
    </row>
    <row r="66" spans="1:8" ht="15" customHeight="1" thickBot="1" x14ac:dyDescent="0.3">
      <c r="A66" s="116"/>
      <c r="B66" s="46" t="s">
        <v>56</v>
      </c>
      <c r="C66" s="46" t="s">
        <v>14</v>
      </c>
      <c r="D66" s="47" t="s">
        <v>63</v>
      </c>
      <c r="E66" s="47"/>
      <c r="F66" s="47">
        <v>500</v>
      </c>
      <c r="G66" s="47">
        <f>SUM(G59:G61)</f>
        <v>500</v>
      </c>
      <c r="H66" s="73"/>
    </row>
    <row r="67" spans="1:8" ht="15" customHeight="1" thickTop="1" thickBot="1" x14ac:dyDescent="0.3">
      <c r="A67" s="117"/>
      <c r="B67" s="118"/>
      <c r="C67" s="118"/>
      <c r="D67" s="119"/>
      <c r="E67" s="119"/>
      <c r="F67" s="120" t="s">
        <v>64</v>
      </c>
      <c r="G67" s="121">
        <f>F66/G66</f>
        <v>1</v>
      </c>
      <c r="H67" s="122" t="s">
        <v>65</v>
      </c>
    </row>
    <row r="68" spans="1:8" ht="15" customHeight="1" thickBot="1" x14ac:dyDescent="0.3">
      <c r="A68" s="29"/>
      <c r="D68" s="6"/>
      <c r="E68" s="6"/>
      <c r="F68" s="39"/>
      <c r="G68" s="51"/>
      <c r="H68" s="51"/>
    </row>
    <row r="69" spans="1:8" ht="15" customHeight="1" x14ac:dyDescent="0.25">
      <c r="A69" s="103" t="s">
        <v>77</v>
      </c>
      <c r="B69" s="104"/>
      <c r="C69" s="104"/>
      <c r="D69" s="104"/>
      <c r="E69" s="104"/>
      <c r="F69" s="104"/>
      <c r="G69" s="105"/>
      <c r="H69" s="106"/>
    </row>
    <row r="70" spans="1:8" ht="15" customHeight="1" x14ac:dyDescent="0.25">
      <c r="A70" s="107" t="s">
        <v>66</v>
      </c>
      <c r="B70" s="79"/>
      <c r="C70" s="79"/>
      <c r="D70" s="79"/>
      <c r="E70" s="79"/>
      <c r="F70" s="79"/>
      <c r="G70" s="79"/>
      <c r="H70" s="108"/>
    </row>
    <row r="71" spans="1:8" ht="15" customHeight="1" thickBot="1" x14ac:dyDescent="0.3">
      <c r="A71" s="109" t="s">
        <v>67</v>
      </c>
      <c r="B71" s="110"/>
      <c r="C71" s="110"/>
      <c r="D71" s="110"/>
      <c r="E71" s="110"/>
      <c r="F71" s="110"/>
      <c r="G71" s="110"/>
      <c r="H71" s="111"/>
    </row>
  </sheetData>
  <mergeCells count="22">
    <mergeCell ref="D41:F41"/>
    <mergeCell ref="D42:F42"/>
    <mergeCell ref="D43:F43"/>
    <mergeCell ref="B46:F46"/>
    <mergeCell ref="D20:F20"/>
    <mergeCell ref="D21:F21"/>
    <mergeCell ref="D22:F22"/>
    <mergeCell ref="D31:F31"/>
    <mergeCell ref="D32:F32"/>
    <mergeCell ref="A70:H70"/>
    <mergeCell ref="A71:H71"/>
    <mergeCell ref="A51:A53"/>
    <mergeCell ref="A59:A61"/>
    <mergeCell ref="B62:F62"/>
    <mergeCell ref="A64:F64"/>
    <mergeCell ref="A69:F69"/>
    <mergeCell ref="A54:F54"/>
    <mergeCell ref="B36:F36"/>
    <mergeCell ref="B25:F25"/>
    <mergeCell ref="D33:F33"/>
    <mergeCell ref="A1:H1"/>
    <mergeCell ref="A7:H7"/>
  </mergeCells>
  <conditionalFormatting sqref="G25:G26 G36:G37 G46">
    <cfRule type="cellIs" dxfId="0" priority="1" operator="lessThan">
      <formula>0</formula>
    </cfRule>
  </conditionalFormatting>
  <printOptions horizontalCentered="1"/>
  <pageMargins left="0.25" right="0" top="0.5" bottom="0.5" header="0.3" footer="0.3"/>
  <pageSetup fitToHeight="0" orientation="landscape" r:id="rId1"/>
  <rowBreaks count="2" manualBreakCount="2">
    <brk id="25" max="7" man="1"/>
    <brk id="46" max="7" man="1"/>
  </row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Power Budget</vt:lpstr>
      <vt:lpstr>'Power Budget'!Print_Area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Kevin Nichols</cp:lastModifiedBy>
  <cp:lastPrinted>2025-08-22T22:55:28Z</cp:lastPrinted>
  <dcterms:modified xsi:type="dcterms:W3CDTF">2025-08-22T22:58:42Z</dcterms:modified>
</cp:coreProperties>
</file>