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e\Desktop\SMX M3\"/>
    </mc:Choice>
  </mc:AlternateContent>
  <bookViews>
    <workbookView xWindow="0" yWindow="0" windowWidth="28800" windowHeight="12300"/>
  </bookViews>
  <sheets>
    <sheet name="Exercici 1" sheetId="1" r:id="rId1"/>
  </sheets>
  <definedNames>
    <definedName name="_xlnm._FilterDatabase" localSheetId="0" hidden="1">'Exercici 1'!$A$3:$D$12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4" i="1"/>
  <c r="J7" i="1" l="1"/>
  <c r="H11" i="1"/>
  <c r="H7" i="1"/>
  <c r="H10" i="1"/>
  <c r="L8" i="1"/>
  <c r="H8" i="1"/>
  <c r="J8" i="1"/>
  <c r="H6" i="1"/>
  <c r="H3" i="1"/>
  <c r="H5" i="1"/>
  <c r="H4" i="1"/>
  <c r="M9" i="1"/>
  <c r="L9" i="1" s="1"/>
  <c r="J9" i="1" l="1"/>
  <c r="J12" i="1"/>
  <c r="K9" i="1"/>
  <c r="H9" i="1"/>
  <c r="I9" i="1"/>
  <c r="G9" i="1"/>
</calcChain>
</file>

<file path=xl/sharedStrings.xml><?xml version="1.0" encoding="utf-8"?>
<sst xmlns="http://schemas.openxmlformats.org/spreadsheetml/2006/main" count="53" uniqueCount="52">
  <si>
    <t>Alumne</t>
  </si>
  <si>
    <t>Classe</t>
  </si>
  <si>
    <t>Orientació</t>
  </si>
  <si>
    <t>Nota</t>
  </si>
  <si>
    <t>Pregunta 1</t>
  </si>
  <si>
    <t>Pau</t>
  </si>
  <si>
    <t>Pregunta 2</t>
  </si>
  <si>
    <t>Jaume</t>
  </si>
  <si>
    <t>Pregunta 3</t>
  </si>
  <si>
    <t>Raül</t>
  </si>
  <si>
    <t>Pregunta 4</t>
  </si>
  <si>
    <t>Ignasi</t>
  </si>
  <si>
    <t>Pregunta 5</t>
  </si>
  <si>
    <t>Manel</t>
  </si>
  <si>
    <t>Pregunta 6</t>
  </si>
  <si>
    <t>Enric</t>
  </si>
  <si>
    <t>Pregunta 7</t>
  </si>
  <si>
    <t>Ramon</t>
  </si>
  <si>
    <t>Pregunta 8</t>
  </si>
  <si>
    <t>Pere</t>
  </si>
  <si>
    <t>Pregunta 9</t>
  </si>
  <si>
    <t>Xavier</t>
  </si>
  <si>
    <t>Pregunta 10</t>
  </si>
  <si>
    <t>David</t>
  </si>
  <si>
    <t>Maria</t>
  </si>
  <si>
    <t>Albert</t>
  </si>
  <si>
    <t>Teresa</t>
  </si>
  <si>
    <t>Joan</t>
  </si>
  <si>
    <t>Rosa</t>
  </si>
  <si>
    <t>Emma</t>
  </si>
  <si>
    <t>Lluc</t>
  </si>
  <si>
    <t>Eulàlia</t>
  </si>
  <si>
    <t>Marta</t>
  </si>
  <si>
    <t>Meritxell</t>
  </si>
  <si>
    <t>Anna</t>
  </si>
  <si>
    <t>Jan</t>
  </si>
  <si>
    <t>Berta</t>
  </si>
  <si>
    <t>Josep</t>
  </si>
  <si>
    <t>OMPLE ELS QUADRES EN VERD AMB LA PREGUNTA DEL FÒRUM i ELS QUADRES GROCS AMB LA FÒRMULA NECESÀRIA PER REALITZAR EL CÀLCUL:</t>
  </si>
  <si>
    <t>Mitjana aritmètica dels alumnes:</t>
  </si>
  <si>
    <t>Nota màxima</t>
  </si>
  <si>
    <t>Nota mínima</t>
  </si>
  <si>
    <t>Número d'alumnes:</t>
  </si>
  <si>
    <t>Número d'alumnes de Lletres:</t>
  </si>
  <si>
    <t>Número d'alumnes de Ciències:</t>
  </si>
  <si>
    <t>Nota mitjana de la classe A:</t>
  </si>
  <si>
    <t>Nota mitjana de la classe B:</t>
  </si>
  <si>
    <t>Nota mitjana de la classe C:</t>
  </si>
  <si>
    <t>Núm. persones amb nota &gt;= 7:</t>
  </si>
  <si>
    <t>Promig d'alumnes de ciències amb nota &gt;=5:</t>
  </si>
  <si>
    <t>Tria alumne: (crea un menú desplegable amb tots els noms)</t>
  </si>
  <si>
    <t>Nota de l'alumne seleccionat: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</si>
</sst>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rgb="FF808080"/>
      </bottom>
      <diagonal/>
    </border>
    <border>
      <left/>
      <right/>
      <top style="thin">
        <color indexed="64"/>
      </top>
      <bottom style="medium">
        <color rgb="FF808080"/>
      </bottom>
      <diagonal/>
    </border>
    <border>
      <left/>
      <right style="thin">
        <color indexed="64"/>
      </right>
      <top style="thin">
        <color indexed="64"/>
      </top>
      <bottom style="medium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thin">
        <color indexed="64"/>
      </right>
      <top/>
      <bottom style="medium">
        <color rgb="FF80808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thin">
        <color indexed="64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/>
    <xf numFmtId="0" fontId="3" fillId="4" borderId="4" xfId="0" applyFont="1" applyFill="1" applyBorder="1" applyAlignment="1">
      <alignment horizontal="left" vertical="center"/>
    </xf>
    <xf numFmtId="0" fontId="0" fillId="4" borderId="4" xfId="0" applyFill="1" applyBorder="1"/>
    <xf numFmtId="0" fontId="0" fillId="4" borderId="4" xfId="0" applyFill="1" applyBorder="1" applyAlignment="1">
      <alignment horizontal="left"/>
    </xf>
    <xf numFmtId="0" fontId="3" fillId="0" borderId="4" xfId="0" applyFont="1" applyFill="1" applyBorder="1" applyAlignment="1">
      <alignment vertical="center"/>
    </xf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2" zoomScale="115" zoomScaleNormal="115" workbookViewId="0">
      <selection activeCell="J8" sqref="J8"/>
    </sheetView>
  </sheetViews>
  <sheetFormatPr baseColWidth="10" defaultRowHeight="15" x14ac:dyDescent="0.25"/>
  <cols>
    <col min="1" max="1" width="10.42578125" bestFit="1" customWidth="1"/>
    <col min="2" max="2" width="6.5703125" bestFit="1" customWidth="1"/>
    <col min="3" max="3" width="10.28515625" bestFit="1" customWidth="1"/>
    <col min="4" max="4" width="11.85546875" bestFit="1" customWidth="1"/>
    <col min="5" max="5" width="5.85546875" customWidth="1"/>
    <col min="6" max="6" width="13.28515625" customWidth="1"/>
    <col min="7" max="7" width="57.42578125" style="8" bestFit="1" customWidth="1"/>
    <col min="8" max="8" width="14.5703125" bestFit="1" customWidth="1"/>
    <col min="9" max="9" width="31.7109375" customWidth="1"/>
    <col min="11" max="11" width="28.28515625" customWidth="1"/>
  </cols>
  <sheetData>
    <row r="1" spans="1:13" ht="15.75" x14ac:dyDescent="0.25">
      <c r="A1" s="22" t="s">
        <v>38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3" spans="1:13" ht="15.75" thickBot="1" x14ac:dyDescent="0.3">
      <c r="A3" s="1" t="s">
        <v>0</v>
      </c>
      <c r="B3" s="2" t="s">
        <v>1</v>
      </c>
      <c r="C3" s="2" t="s">
        <v>2</v>
      </c>
      <c r="D3" s="3" t="s">
        <v>3</v>
      </c>
      <c r="F3" s="16" t="s">
        <v>4</v>
      </c>
      <c r="G3" s="17" t="s">
        <v>39</v>
      </c>
      <c r="H3" s="4">
        <f ca="1">AVERAGE(D4:D27)</f>
        <v>5.25</v>
      </c>
    </row>
    <row r="4" spans="1:13" ht="15.75" thickBot="1" x14ac:dyDescent="0.3">
      <c r="A4" s="13" t="s">
        <v>25</v>
      </c>
      <c r="B4" s="14" t="str">
        <f ca="1">IF(RANDBETWEEN(0,2)=0,"A",IF(RANDBETWEEN(0,1)=0,"B","C"))</f>
        <v>A</v>
      </c>
      <c r="C4" s="14" t="str">
        <f ca="1">IF(RANDBETWEEN(0,1)=0,"Lletres","Ciències")</f>
        <v>Ciències</v>
      </c>
      <c r="D4" s="15">
        <f ca="1">MROUND(RANDBETWEEN(0,100)/10,0.5)</f>
        <v>0.5</v>
      </c>
      <c r="F4" s="16" t="s">
        <v>6</v>
      </c>
      <c r="G4" s="18" t="s">
        <v>40</v>
      </c>
      <c r="H4" s="4">
        <f ca="1">MAX(D4:D27)</f>
        <v>10</v>
      </c>
    </row>
    <row r="5" spans="1:13" ht="15.75" thickBot="1" x14ac:dyDescent="0.3">
      <c r="A5" s="5" t="s">
        <v>34</v>
      </c>
      <c r="B5" s="6" t="str">
        <f t="shared" ref="B5:B27" ca="1" si="0">IF(RANDBETWEEN(0,2)=0,"A",IF(RANDBETWEEN(0,1)=0,"B","C"))</f>
        <v>C</v>
      </c>
      <c r="C5" s="6" t="str">
        <f t="shared" ref="C5:C27" ca="1" si="1">IF(RANDBETWEEN(0,1)=0,"Lletres","Ciències")</f>
        <v>Lletres</v>
      </c>
      <c r="D5" s="7">
        <f t="shared" ref="D5:D27" ca="1" si="2">MROUND(RANDBETWEEN(0,100)/10,0.5)</f>
        <v>10</v>
      </c>
      <c r="F5" s="16" t="s">
        <v>8</v>
      </c>
      <c r="G5" s="17" t="s">
        <v>41</v>
      </c>
      <c r="H5" s="4">
        <f ca="1">MIN(D4:D27)</f>
        <v>0.5</v>
      </c>
    </row>
    <row r="6" spans="1:13" ht="15.75" thickBot="1" x14ac:dyDescent="0.3">
      <c r="A6" s="5" t="s">
        <v>36</v>
      </c>
      <c r="B6" s="6" t="str">
        <f t="shared" ca="1" si="0"/>
        <v>A</v>
      </c>
      <c r="C6" s="6" t="str">
        <f t="shared" ca="1" si="1"/>
        <v>Ciències</v>
      </c>
      <c r="D6" s="7">
        <f t="shared" ca="1" si="2"/>
        <v>4</v>
      </c>
      <c r="F6" s="16" t="s">
        <v>10</v>
      </c>
      <c r="G6" s="19" t="s">
        <v>42</v>
      </c>
      <c r="H6" s="4">
        <f ca="1">COUNT(D:D)</f>
        <v>24</v>
      </c>
    </row>
    <row r="7" spans="1:13" ht="15.75" thickBot="1" x14ac:dyDescent="0.3">
      <c r="A7" s="5" t="s">
        <v>23</v>
      </c>
      <c r="B7" s="6" t="str">
        <f t="shared" ca="1" si="0"/>
        <v>C</v>
      </c>
      <c r="C7" s="6" t="str">
        <f t="shared" ca="1" si="1"/>
        <v>Lletres</v>
      </c>
      <c r="D7" s="7">
        <f t="shared" ca="1" si="2"/>
        <v>1</v>
      </c>
      <c r="F7" s="16" t="s">
        <v>12</v>
      </c>
      <c r="G7" s="19" t="s">
        <v>43</v>
      </c>
      <c r="H7" s="4">
        <f ca="1">COUNTIF(A:C,"Lletres")</f>
        <v>12</v>
      </c>
      <c r="I7" s="19" t="s">
        <v>44</v>
      </c>
      <c r="J7" s="4">
        <f ca="1">COUNTIF(A:C,"Ciències")</f>
        <v>12</v>
      </c>
    </row>
    <row r="8" spans="1:13" ht="15.75" thickBot="1" x14ac:dyDescent="0.3">
      <c r="A8" s="5" t="s">
        <v>29</v>
      </c>
      <c r="B8" s="6" t="str">
        <f t="shared" ca="1" si="0"/>
        <v>C</v>
      </c>
      <c r="C8" s="6" t="str">
        <f t="shared" ca="1" si="1"/>
        <v>Lletres</v>
      </c>
      <c r="D8" s="7">
        <f t="shared" ca="1" si="2"/>
        <v>8.5</v>
      </c>
      <c r="F8" s="16" t="s">
        <v>14</v>
      </c>
      <c r="G8" s="19" t="s">
        <v>45</v>
      </c>
      <c r="H8" s="4">
        <f ca="1">AVERAGEIF(B:B,"A",D:D)</f>
        <v>3.0625</v>
      </c>
      <c r="I8" s="18" t="s">
        <v>46</v>
      </c>
      <c r="J8" s="4">
        <f ca="1">AVERAGEIF(B:B,"B",D:D)</f>
        <v>5.9375</v>
      </c>
      <c r="K8" s="18" t="s">
        <v>47</v>
      </c>
      <c r="L8" s="4">
        <f ca="1">AVERAGEIF(B:B,"C",D:D)</f>
        <v>6.75</v>
      </c>
    </row>
    <row r="9" spans="1:13" ht="15.75" thickBot="1" x14ac:dyDescent="0.3">
      <c r="A9" s="5" t="s">
        <v>15</v>
      </c>
      <c r="B9" s="6" t="str">
        <f t="shared" ca="1" si="0"/>
        <v>A</v>
      </c>
      <c r="C9" s="6" t="str">
        <f t="shared" ca="1" si="1"/>
        <v>Lletres</v>
      </c>
      <c r="D9" s="7">
        <f t="shared" ca="1" si="2"/>
        <v>8.5</v>
      </c>
      <c r="F9" s="16" t="s">
        <v>16</v>
      </c>
      <c r="G9" s="19" t="str">
        <f ca="1">"Classe de "&amp;M9&amp;":"</f>
        <v>Classe de Teresa:</v>
      </c>
      <c r="H9" s="4" t="str">
        <f ca="1">VLOOKUP(M9,A:B,2,FALSE)</f>
        <v>B</v>
      </c>
      <c r="I9" s="18" t="str">
        <f ca="1">"Orientació de "&amp;M9&amp;":"</f>
        <v>Orientació de Teresa:</v>
      </c>
      <c r="J9" s="4" t="str">
        <f ca="1">VLOOKUP(M9,A:D,3,FALSE)</f>
        <v>Ciències</v>
      </c>
      <c r="K9" s="18" t="str">
        <f ca="1">"Nota de "&amp;M9&amp;":"</f>
        <v>Nota de Teresa:</v>
      </c>
      <c r="L9" s="4">
        <f ca="1">VLOOKUP(M9,A:D,4,FALSE)</f>
        <v>8.5</v>
      </c>
      <c r="M9" s="21" t="str">
        <f ca="1">INDEX(A:A,RANDBETWEEN(1,COUNT(D:D))+3)</f>
        <v>Teresa</v>
      </c>
    </row>
    <row r="10" spans="1:13" ht="15.75" thickBot="1" x14ac:dyDescent="0.3">
      <c r="A10" s="5" t="s">
        <v>31</v>
      </c>
      <c r="B10" s="6" t="str">
        <f t="shared" ca="1" si="0"/>
        <v>A</v>
      </c>
      <c r="C10" s="6" t="str">
        <f t="shared" ca="1" si="1"/>
        <v>Lletres</v>
      </c>
      <c r="D10" s="7">
        <f t="shared" ca="1" si="2"/>
        <v>0.5</v>
      </c>
      <c r="F10" s="16" t="s">
        <v>18</v>
      </c>
      <c r="G10" s="19" t="s">
        <v>48</v>
      </c>
      <c r="H10" s="4">
        <f ca="1">COUNTIF(D:D,"&lt;=7")</f>
        <v>15</v>
      </c>
    </row>
    <row r="11" spans="1:13" ht="15.75" thickBot="1" x14ac:dyDescent="0.3">
      <c r="A11" s="5" t="s">
        <v>11</v>
      </c>
      <c r="B11" s="6" t="str">
        <f t="shared" ca="1" si="0"/>
        <v>C</v>
      </c>
      <c r="C11" s="6" t="str">
        <f t="shared" ca="1" si="1"/>
        <v>Lletres</v>
      </c>
      <c r="D11" s="7">
        <f t="shared" ca="1" si="2"/>
        <v>7</v>
      </c>
      <c r="F11" s="20" t="s">
        <v>20</v>
      </c>
      <c r="G11" s="19" t="s">
        <v>49</v>
      </c>
      <c r="H11" s="4">
        <f ca="1">AVERAGEIFS(D:D,C:C,"Ciències",D:D,"&gt;=5")</f>
        <v>8.1666666666666661</v>
      </c>
    </row>
    <row r="12" spans="1:13" ht="15.75" thickBot="1" x14ac:dyDescent="0.3">
      <c r="A12" s="5" t="s">
        <v>35</v>
      </c>
      <c r="B12" s="6" t="str">
        <f t="shared" ca="1" si="0"/>
        <v>C</v>
      </c>
      <c r="C12" s="6" t="str">
        <f t="shared" ca="1" si="1"/>
        <v>Lletres</v>
      </c>
      <c r="D12" s="7">
        <f t="shared" ca="1" si="2"/>
        <v>8</v>
      </c>
      <c r="F12" s="20" t="s">
        <v>22</v>
      </c>
      <c r="G12" s="19" t="s">
        <v>50</v>
      </c>
      <c r="H12" s="4" t="s">
        <v>25</v>
      </c>
      <c r="I12" s="18" t="s">
        <v>51</v>
      </c>
      <c r="J12" s="4">
        <f ca="1">VLOOKUP(M9,A:D,4,FALSE)</f>
        <v>8.5</v>
      </c>
    </row>
    <row r="13" spans="1:13" ht="15.75" thickBot="1" x14ac:dyDescent="0.3">
      <c r="A13" s="5" t="s">
        <v>7</v>
      </c>
      <c r="B13" s="6" t="str">
        <f t="shared" ca="1" si="0"/>
        <v>C</v>
      </c>
      <c r="C13" s="6" t="str">
        <f t="shared" ca="1" si="1"/>
        <v>Ciències</v>
      </c>
      <c r="D13" s="7">
        <f t="shared" ca="1" si="2"/>
        <v>9.5</v>
      </c>
    </row>
    <row r="14" spans="1:13" ht="15.75" thickBot="1" x14ac:dyDescent="0.3">
      <c r="A14" s="5" t="s">
        <v>27</v>
      </c>
      <c r="B14" s="6" t="str">
        <f t="shared" ca="1" si="0"/>
        <v>A</v>
      </c>
      <c r="C14" s="6" t="str">
        <f t="shared" ca="1" si="1"/>
        <v>Lletres</v>
      </c>
      <c r="D14" s="7">
        <f t="shared" ca="1" si="2"/>
        <v>1</v>
      </c>
    </row>
    <row r="15" spans="1:13" ht="15.75" thickBot="1" x14ac:dyDescent="0.3">
      <c r="A15" s="5" t="s">
        <v>37</v>
      </c>
      <c r="B15" s="6" t="str">
        <f t="shared" ca="1" si="0"/>
        <v>B</v>
      </c>
      <c r="C15" s="6" t="str">
        <f t="shared" ca="1" si="1"/>
        <v>Lletres</v>
      </c>
      <c r="D15" s="7">
        <f t="shared" ca="1" si="2"/>
        <v>5.5</v>
      </c>
    </row>
    <row r="16" spans="1:13" ht="15.75" thickBot="1" x14ac:dyDescent="0.3">
      <c r="A16" s="5" t="s">
        <v>30</v>
      </c>
      <c r="B16" s="6" t="str">
        <f t="shared" ca="1" si="0"/>
        <v>B</v>
      </c>
      <c r="C16" s="6" t="str">
        <f t="shared" ca="1" si="1"/>
        <v>Ciències</v>
      </c>
      <c r="D16" s="7">
        <f t="shared" ca="1" si="2"/>
        <v>7.5</v>
      </c>
      <c r="F16" s="9"/>
    </row>
    <row r="17" spans="1:9" ht="15.75" thickBot="1" x14ac:dyDescent="0.3">
      <c r="A17" s="5" t="s">
        <v>13</v>
      </c>
      <c r="B17" s="6" t="str">
        <f t="shared" ca="1" si="0"/>
        <v>A</v>
      </c>
      <c r="C17" s="6" t="str">
        <f t="shared" ca="1" si="1"/>
        <v>Ciències</v>
      </c>
      <c r="D17" s="7">
        <f t="shared" ca="1" si="2"/>
        <v>2.5</v>
      </c>
    </row>
    <row r="18" spans="1:9" ht="15.75" thickBot="1" x14ac:dyDescent="0.3">
      <c r="A18" s="5" t="s">
        <v>24</v>
      </c>
      <c r="B18" s="6" t="str">
        <f t="shared" ca="1" si="0"/>
        <v>B</v>
      </c>
      <c r="C18" s="6" t="str">
        <f t="shared" ca="1" si="1"/>
        <v>Ciències</v>
      </c>
      <c r="D18" s="7">
        <f t="shared" ca="1" si="2"/>
        <v>5.5</v>
      </c>
    </row>
    <row r="19" spans="1:9" ht="15.75" thickBot="1" x14ac:dyDescent="0.3">
      <c r="A19" s="5" t="s">
        <v>32</v>
      </c>
      <c r="B19" s="6" t="str">
        <f t="shared" ca="1" si="0"/>
        <v>A</v>
      </c>
      <c r="C19" s="6" t="str">
        <f t="shared" ca="1" si="1"/>
        <v>Lletres</v>
      </c>
      <c r="D19" s="7">
        <f t="shared" ca="1" si="2"/>
        <v>3.5</v>
      </c>
    </row>
    <row r="20" spans="1:9" ht="15.75" thickBot="1" x14ac:dyDescent="0.3">
      <c r="A20" s="5" t="s">
        <v>33</v>
      </c>
      <c r="B20" s="6" t="str">
        <f t="shared" ca="1" si="0"/>
        <v>B</v>
      </c>
      <c r="C20" s="6" t="str">
        <f t="shared" ca="1" si="1"/>
        <v>Ciències</v>
      </c>
      <c r="D20" s="7">
        <f t="shared" ca="1" si="2"/>
        <v>4</v>
      </c>
    </row>
    <row r="21" spans="1:9" ht="15.75" thickBot="1" x14ac:dyDescent="0.3">
      <c r="A21" s="5" t="s">
        <v>5</v>
      </c>
      <c r="B21" s="6" t="str">
        <f t="shared" ca="1" si="0"/>
        <v>A</v>
      </c>
      <c r="C21" s="6" t="str">
        <f t="shared" ca="1" si="1"/>
        <v>Ciències</v>
      </c>
      <c r="D21" s="7">
        <f t="shared" ca="1" si="2"/>
        <v>4</v>
      </c>
    </row>
    <row r="22" spans="1:9" ht="15.75" thickBot="1" x14ac:dyDescent="0.3">
      <c r="A22" s="10" t="s">
        <v>19</v>
      </c>
      <c r="B22" s="11" t="str">
        <f t="shared" ca="1" si="0"/>
        <v>B</v>
      </c>
      <c r="C22" s="6" t="str">
        <f t="shared" ca="1" si="1"/>
        <v>Ciències</v>
      </c>
      <c r="D22" s="12">
        <f t="shared" ca="1" si="2"/>
        <v>9</v>
      </c>
    </row>
    <row r="23" spans="1:9" ht="15.75" thickBot="1" x14ac:dyDescent="0.3">
      <c r="A23" s="10" t="s">
        <v>17</v>
      </c>
      <c r="B23" s="11" t="str">
        <f t="shared" ca="1" si="0"/>
        <v>B</v>
      </c>
      <c r="C23" s="6" t="str">
        <f t="shared" ca="1" si="1"/>
        <v>Ciències</v>
      </c>
      <c r="D23" s="12">
        <f t="shared" ca="1" si="2"/>
        <v>3</v>
      </c>
    </row>
    <row r="24" spans="1:9" ht="15.75" thickBot="1" x14ac:dyDescent="0.3">
      <c r="A24" s="10" t="s">
        <v>9</v>
      </c>
      <c r="B24" s="11" t="str">
        <f t="shared" ca="1" si="0"/>
        <v>B</v>
      </c>
      <c r="C24" s="6" t="str">
        <f t="shared" ca="1" si="1"/>
        <v>Lletres</v>
      </c>
      <c r="D24" s="12">
        <f t="shared" ca="1" si="2"/>
        <v>4.5</v>
      </c>
      <c r="G24"/>
      <c r="I24" s="8"/>
    </row>
    <row r="25" spans="1:9" ht="15.75" thickBot="1" x14ac:dyDescent="0.3">
      <c r="A25" s="10" t="s">
        <v>28</v>
      </c>
      <c r="B25" s="11" t="str">
        <f t="shared" ca="1" si="0"/>
        <v>C</v>
      </c>
      <c r="C25" s="6" t="str">
        <f t="shared" ca="1" si="1"/>
        <v>Ciències</v>
      </c>
      <c r="D25" s="12">
        <f t="shared" ca="1" si="2"/>
        <v>9</v>
      </c>
      <c r="G25"/>
      <c r="I25" s="8"/>
    </row>
    <row r="26" spans="1:9" ht="15.75" thickBot="1" x14ac:dyDescent="0.3">
      <c r="A26" s="10" t="s">
        <v>26</v>
      </c>
      <c r="B26" s="11" t="str">
        <f t="shared" ca="1" si="0"/>
        <v>B</v>
      </c>
      <c r="C26" s="6" t="str">
        <f t="shared" ca="1" si="1"/>
        <v>Ciències</v>
      </c>
      <c r="D26" s="12">
        <f t="shared" ca="1" si="2"/>
        <v>8.5</v>
      </c>
    </row>
    <row r="27" spans="1:9" x14ac:dyDescent="0.25">
      <c r="A27" s="10" t="s">
        <v>21</v>
      </c>
      <c r="B27" s="11" t="str">
        <f t="shared" ca="1" si="0"/>
        <v>C</v>
      </c>
      <c r="C27" s="11" t="str">
        <f t="shared" ca="1" si="1"/>
        <v>Lletres</v>
      </c>
      <c r="D27" s="12">
        <f t="shared" ca="1" si="2"/>
        <v>1</v>
      </c>
    </row>
    <row r="32" spans="1:9" x14ac:dyDescent="0.25">
      <c r="G32"/>
      <c r="I32" s="8"/>
    </row>
    <row r="33" spans="7:9" x14ac:dyDescent="0.25">
      <c r="G33"/>
      <c r="I33" s="8"/>
    </row>
  </sheetData>
  <sortState ref="A2:A25">
    <sortCondition ref="A2"/>
  </sortState>
  <dataValidations count="1">
    <dataValidation type="list" allowBlank="1" showInputMessage="1" showErrorMessage="1" sqref="H12">
      <formula1>$A:$A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Exercici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Alumne</cp:lastModifiedBy>
  <dcterms:created xsi:type="dcterms:W3CDTF">2022-12-07T08:46:18Z</dcterms:created>
  <dcterms:modified xsi:type="dcterms:W3CDTF">2023-11-20T09:06:06Z</dcterms:modified>
</cp:coreProperties>
</file>