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etshop\web\assets\"/>
    </mc:Choice>
  </mc:AlternateContent>
  <bookViews>
    <workbookView xWindow="-120" yWindow="-120" windowWidth="24240" windowHeight="13140" activeTab="12"/>
  </bookViews>
  <sheets>
    <sheet name="EJ" sheetId="1" r:id="rId1"/>
    <sheet name="AG" sheetId="2" r:id="rId2"/>
    <sheet name="CH" sheetId="4" r:id="rId3"/>
    <sheet name="MR" sheetId="3" r:id="rId4"/>
    <sheet name="HS" sheetId="5" r:id="rId5"/>
    <sheet name="MS" sheetId="6" r:id="rId6"/>
    <sheet name="KK" sheetId="7" r:id="rId7"/>
    <sheet name="FB" sheetId="10" r:id="rId8"/>
    <sheet name="CP" sheetId="11" r:id="rId9"/>
    <sheet name="ES" sheetId="12" r:id="rId10"/>
    <sheet name="OJ" sheetId="13" r:id="rId11"/>
    <sheet name="KR" sheetId="14" r:id="rId12"/>
    <sheet name="KUR" sheetId="15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5" l="1"/>
  <c r="E6" i="15"/>
  <c r="E5" i="15"/>
  <c r="E18" i="14"/>
  <c r="E23" i="14"/>
  <c r="E12" i="10"/>
  <c r="E20" i="14"/>
  <c r="E22" i="14"/>
  <c r="E21" i="14"/>
  <c r="E16" i="14"/>
  <c r="E15" i="14"/>
  <c r="E14" i="14"/>
  <c r="E13" i="14"/>
  <c r="E12" i="14"/>
  <c r="E11" i="14"/>
  <c r="E8" i="14"/>
  <c r="E7" i="14"/>
  <c r="E6" i="14"/>
  <c r="F40" i="4"/>
  <c r="F39" i="4"/>
  <c r="F38" i="4"/>
  <c r="F37" i="4"/>
  <c r="F36" i="4"/>
  <c r="F35" i="4"/>
  <c r="E84" i="12"/>
  <c r="E83" i="12"/>
  <c r="E82" i="12"/>
  <c r="E81" i="12"/>
  <c r="E80" i="12"/>
  <c r="E79" i="12"/>
  <c r="E78" i="12"/>
  <c r="E77" i="12"/>
  <c r="E76" i="12"/>
  <c r="E75" i="12"/>
  <c r="E73" i="12"/>
  <c r="E72" i="12"/>
  <c r="E69" i="12"/>
  <c r="E68" i="12"/>
  <c r="E67" i="12"/>
  <c r="E66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9" i="6"/>
  <c r="E8" i="6"/>
  <c r="E7" i="6"/>
  <c r="F19" i="5"/>
  <c r="F20" i="5"/>
  <c r="F18" i="5"/>
  <c r="F17" i="5"/>
  <c r="F14" i="5"/>
  <c r="F13" i="5"/>
  <c r="F12" i="5"/>
  <c r="F11" i="5"/>
  <c r="F10" i="5"/>
  <c r="F8" i="5"/>
  <c r="F7" i="5"/>
  <c r="F6" i="5"/>
  <c r="F13" i="3"/>
  <c r="F12" i="3"/>
  <c r="F11" i="3"/>
  <c r="F10" i="3"/>
  <c r="F9" i="3"/>
  <c r="F8" i="3"/>
  <c r="F7" i="3"/>
  <c r="F6" i="3"/>
  <c r="F33" i="4"/>
  <c r="F32" i="4"/>
  <c r="F31" i="4"/>
  <c r="F30" i="4"/>
  <c r="F28" i="4"/>
  <c r="F27" i="4"/>
  <c r="F25" i="4"/>
  <c r="F24" i="4"/>
  <c r="F22" i="4"/>
  <c r="F21" i="4"/>
  <c r="F20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6" i="1"/>
  <c r="F25" i="1"/>
  <c r="F24" i="1"/>
  <c r="F23" i="1"/>
  <c r="F22" i="1"/>
  <c r="F15" i="1"/>
  <c r="F14" i="1"/>
  <c r="F12" i="1"/>
  <c r="F13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<sst xmlns="http://schemas.openxmlformats.org/spreadsheetml/2006/main" count="1139" uniqueCount="780">
  <si>
    <t xml:space="preserve">Kode </t>
  </si>
  <si>
    <t>Nama Barang</t>
  </si>
  <si>
    <t>Harga Asal</t>
  </si>
  <si>
    <t>Pcs / Kg</t>
  </si>
  <si>
    <t>Harga Grosir</t>
  </si>
  <si>
    <t>Harga Ecer</t>
  </si>
  <si>
    <t>EJ1</t>
  </si>
  <si>
    <t>EJ2</t>
  </si>
  <si>
    <t>EJ3</t>
  </si>
  <si>
    <t>EJ4</t>
  </si>
  <si>
    <t>EJ5</t>
  </si>
  <si>
    <t>EJ6</t>
  </si>
  <si>
    <t>EJ7</t>
  </si>
  <si>
    <t>EJ8</t>
  </si>
  <si>
    <t>EJ9</t>
  </si>
  <si>
    <t>EJ10</t>
  </si>
  <si>
    <t>EJ11</t>
  </si>
  <si>
    <t>EJ12</t>
  </si>
  <si>
    <t>EJ13</t>
  </si>
  <si>
    <t>Miltih</t>
  </si>
  <si>
    <t>Nanjung Nektar</t>
  </si>
  <si>
    <t>Ebod Lovebird Plastik</t>
  </si>
  <si>
    <t>Ebod Kenari Plastik</t>
  </si>
  <si>
    <t>Balibu</t>
  </si>
  <si>
    <t>Ebod Breeding</t>
  </si>
  <si>
    <t>Ebod Vit</t>
  </si>
  <si>
    <t>Ebod Joss</t>
  </si>
  <si>
    <t>Jatijajar</t>
  </si>
  <si>
    <t>Nanjung Kecil</t>
  </si>
  <si>
    <t>Ronggolawe</t>
  </si>
  <si>
    <t>Ebod Kenari Dus</t>
  </si>
  <si>
    <t>Ebod Lovebird Dus</t>
  </si>
  <si>
    <t>Ebod Kenari Botol</t>
  </si>
  <si>
    <t>Ebod Lovebird Botol</t>
  </si>
  <si>
    <t>Tk. Murai Ebod</t>
  </si>
  <si>
    <t>Tk. Anis Ebod</t>
  </si>
  <si>
    <t>Tk. Kenari Ebod</t>
  </si>
  <si>
    <t>Sangkar Kotak (3)</t>
  </si>
  <si>
    <t>Sangkar Murai (4)</t>
  </si>
  <si>
    <t>EJ14</t>
  </si>
  <si>
    <t>EJ15</t>
  </si>
  <si>
    <t>EJ16</t>
  </si>
  <si>
    <t>EJ17</t>
  </si>
  <si>
    <t>EJ18</t>
  </si>
  <si>
    <t>EJ19</t>
  </si>
  <si>
    <t>EJ20</t>
  </si>
  <si>
    <t>Dus / Krg / Set</t>
  </si>
  <si>
    <t>Kode</t>
  </si>
  <si>
    <t>Krg / Dus / Set</t>
  </si>
  <si>
    <t>Nanjung Nekstar</t>
  </si>
  <si>
    <t>Sangkar Kotak Warna (3)</t>
  </si>
  <si>
    <t>Sangkar Kotak Coklat (3)</t>
  </si>
  <si>
    <t>Tk Murai Ebod</t>
  </si>
  <si>
    <t>Tk Anis Ebod</t>
  </si>
  <si>
    <t>Tk Kenari Ebod</t>
  </si>
  <si>
    <t xml:space="preserve">Ebod Lovebird Dus </t>
  </si>
  <si>
    <t>EJ21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</si>
  <si>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</si>
  <si>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</si>
  <si>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</si>
  <si>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</si>
  <si>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</si>
  <si>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</si>
  <si>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</si>
  <si>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</si>
  <si>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</si>
  <si>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</si>
  <si>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CH11</t>
  </si>
  <si>
    <t>CH12</t>
  </si>
  <si>
    <t>CH13</t>
  </si>
  <si>
    <t>CH14</t>
  </si>
  <si>
    <t>CH15</t>
  </si>
  <si>
    <t>CH16</t>
  </si>
  <si>
    <t>CH17</t>
  </si>
  <si>
    <t>CH18</t>
  </si>
  <si>
    <t>CH19</t>
  </si>
  <si>
    <t>CH20</t>
  </si>
  <si>
    <t>CH21</t>
  </si>
  <si>
    <t>AG1</t>
  </si>
  <si>
    <t>AG2</t>
  </si>
  <si>
    <t>AG3</t>
  </si>
  <si>
    <t>AG4</t>
  </si>
  <si>
    <t>AG5</t>
  </si>
  <si>
    <t>AG6</t>
  </si>
  <si>
    <t>AG7</t>
  </si>
  <si>
    <t>AG8</t>
  </si>
  <si>
    <t>AG9</t>
  </si>
  <si>
    <t>AG10</t>
  </si>
  <si>
    <t>AG11</t>
  </si>
  <si>
    <t>AG12</t>
  </si>
  <si>
    <t>AG13</t>
  </si>
  <si>
    <t>AG14</t>
  </si>
  <si>
    <t>AG15</t>
  </si>
  <si>
    <t>AG16</t>
  </si>
  <si>
    <t>AG17</t>
  </si>
  <si>
    <t>AG18</t>
  </si>
  <si>
    <t>AG19</t>
  </si>
  <si>
    <t>AG20</t>
  </si>
  <si>
    <t>AG21</t>
  </si>
  <si>
    <t>Citra Rabbit</t>
  </si>
  <si>
    <t>Kyokan 1 Liter</t>
  </si>
  <si>
    <t>Excel</t>
  </si>
  <si>
    <t>Kyokan 2 Liter</t>
  </si>
  <si>
    <t>Millet Vita</t>
  </si>
  <si>
    <t>Dot Hamster 80 ml</t>
  </si>
  <si>
    <t>Dot Hamster 500 ml</t>
  </si>
  <si>
    <t>Beras Merah</t>
  </si>
  <si>
    <t>Hakoy -2</t>
  </si>
  <si>
    <t>Hakoy -5</t>
  </si>
  <si>
    <t>Phoenix Perkutut</t>
  </si>
  <si>
    <t>MR1</t>
  </si>
  <si>
    <t>MR2</t>
  </si>
  <si>
    <t>MR3</t>
  </si>
  <si>
    <t>MR4</t>
  </si>
  <si>
    <t>MR5</t>
  </si>
  <si>
    <t>MR6</t>
  </si>
  <si>
    <t>MR7</t>
  </si>
  <si>
    <t>MR8</t>
  </si>
  <si>
    <t>MR9</t>
  </si>
  <si>
    <t>MR10</t>
  </si>
  <si>
    <t>MR11</t>
  </si>
  <si>
    <t>MR12</t>
  </si>
  <si>
    <t>MR13</t>
  </si>
  <si>
    <t>MR14</t>
  </si>
  <si>
    <t>MR15</t>
  </si>
  <si>
    <t>MR16</t>
  </si>
  <si>
    <t>MR17</t>
  </si>
  <si>
    <t>MR18</t>
  </si>
  <si>
    <t>MR19</t>
  </si>
  <si>
    <t>MR20</t>
  </si>
  <si>
    <t>MR21</t>
  </si>
  <si>
    <t>Cici Kaleng</t>
  </si>
  <si>
    <t>Dog Choize</t>
  </si>
  <si>
    <t>Scadic</t>
  </si>
  <si>
    <t>Untulan</t>
  </si>
  <si>
    <t>For Cat 10 liter</t>
  </si>
  <si>
    <t>Ciao (50)</t>
  </si>
  <si>
    <t>Harnest S (10)</t>
  </si>
  <si>
    <t>PP2CR</t>
  </si>
  <si>
    <t>PP2PL</t>
  </si>
  <si>
    <t>Buras W</t>
  </si>
  <si>
    <t>Topgrit</t>
  </si>
  <si>
    <t>Whiskas 7 kg</t>
  </si>
  <si>
    <t>Kepala Sanxue</t>
  </si>
  <si>
    <t>Sanxue Besar</t>
  </si>
  <si>
    <t>Sanxue Kecil</t>
  </si>
  <si>
    <t>P11</t>
  </si>
  <si>
    <t xml:space="preserve">Medali </t>
  </si>
  <si>
    <t>Golcoin perkutut 450 gr</t>
  </si>
  <si>
    <t xml:space="preserve">Felibite </t>
  </si>
  <si>
    <t>Sakura -2</t>
  </si>
  <si>
    <t>Taisho -2</t>
  </si>
  <si>
    <t>Whiskas Kaleng</t>
  </si>
  <si>
    <t>Bolt Dog</t>
  </si>
  <si>
    <t>Beauty</t>
  </si>
  <si>
    <t>Oricat Ikan</t>
  </si>
  <si>
    <t>781 -2</t>
  </si>
  <si>
    <t>PK -5</t>
  </si>
  <si>
    <t>Golcoin Kenari</t>
  </si>
  <si>
    <t>Golcoin Perkutut 250 gr</t>
  </si>
  <si>
    <t>Leopar</t>
  </si>
  <si>
    <t>Golcoin CR 450 gr</t>
  </si>
  <si>
    <t>CH22</t>
  </si>
  <si>
    <t>CH23</t>
  </si>
  <si>
    <t>CH24</t>
  </si>
  <si>
    <t>CH25</t>
  </si>
  <si>
    <t>CH26</t>
  </si>
  <si>
    <t>CH27</t>
  </si>
  <si>
    <t>CH28</t>
  </si>
  <si>
    <t>Cat Choize Kitten</t>
  </si>
  <si>
    <t>Fancy Anti Stress</t>
  </si>
  <si>
    <t>Fancy 9star Prebiotik</t>
  </si>
  <si>
    <t>Fancy 9star Natural Herbal</t>
  </si>
  <si>
    <t>Pawsitive 25 liter</t>
  </si>
  <si>
    <t>Markotop Wet Food 400 gr</t>
  </si>
  <si>
    <t>Pawsitive Wet Food</t>
  </si>
  <si>
    <t>Meo Wet Food 400 gr</t>
  </si>
  <si>
    <t>Markotop 5.5 liter</t>
  </si>
  <si>
    <t>Pet Cargo S Besi</t>
  </si>
  <si>
    <t>Fancy Seawood 450 gr</t>
  </si>
  <si>
    <t>Fancy Seawood 250 gr</t>
  </si>
  <si>
    <t>Fancy Kenari</t>
  </si>
  <si>
    <t>Fancy Perkutut</t>
  </si>
  <si>
    <t>Bio Creamy</t>
  </si>
  <si>
    <t>SnappyTom Wet Food</t>
  </si>
  <si>
    <t>MS1</t>
  </si>
  <si>
    <t>MS2</t>
  </si>
  <si>
    <t>MS3</t>
  </si>
  <si>
    <t>MS4</t>
  </si>
  <si>
    <t>MS5</t>
  </si>
  <si>
    <t>MS6</t>
  </si>
  <si>
    <t>MS7</t>
  </si>
  <si>
    <t>MS8</t>
  </si>
  <si>
    <t>MS9</t>
  </si>
  <si>
    <t>MS10</t>
  </si>
  <si>
    <t>MS11</t>
  </si>
  <si>
    <t>MS12</t>
  </si>
  <si>
    <t>MS13</t>
  </si>
  <si>
    <t>MS14</t>
  </si>
  <si>
    <t>MS15</t>
  </si>
  <si>
    <t>MS16</t>
  </si>
  <si>
    <t>MS17</t>
  </si>
  <si>
    <t>MS18</t>
  </si>
  <si>
    <t>MS19</t>
  </si>
  <si>
    <t>MS20</t>
  </si>
  <si>
    <t>MS21</t>
  </si>
  <si>
    <t>Meo Adult</t>
  </si>
  <si>
    <t>Meo Persian</t>
  </si>
  <si>
    <t>Cuties 22 kg</t>
  </si>
  <si>
    <t>Ziolit</t>
  </si>
  <si>
    <t>Whiskas Pouch</t>
  </si>
  <si>
    <t>Supra</t>
  </si>
  <si>
    <t>D1</t>
  </si>
  <si>
    <t>Burung SHC</t>
  </si>
  <si>
    <t>PF 1000</t>
  </si>
  <si>
    <t>PF 500</t>
  </si>
  <si>
    <t>PF 800</t>
  </si>
  <si>
    <t>TL88</t>
  </si>
  <si>
    <t>Buras SHC Global</t>
  </si>
  <si>
    <t>Takari 250 gr</t>
  </si>
  <si>
    <t>CP 400</t>
  </si>
  <si>
    <t>Golcoin Perkutut 450 gr</t>
  </si>
  <si>
    <t>Topsong Rumput Laut</t>
  </si>
  <si>
    <t>PK -2</t>
  </si>
  <si>
    <t>Asena Besar</t>
  </si>
  <si>
    <t>Asena Kecil</t>
  </si>
  <si>
    <t xml:space="preserve">KK3 </t>
  </si>
  <si>
    <t>Fengli -1</t>
  </si>
  <si>
    <t xml:space="preserve">Golcoin Kenari </t>
  </si>
  <si>
    <t>Golcoin Lovebird</t>
  </si>
  <si>
    <t>Kututox</t>
  </si>
  <si>
    <t>Super N</t>
  </si>
  <si>
    <t>Wormectin 2 ml</t>
  </si>
  <si>
    <t>Wormzol Kaplet</t>
  </si>
  <si>
    <t>Lifecat Wet Food 400 gr</t>
  </si>
  <si>
    <t>Markotop Dry Food</t>
  </si>
  <si>
    <t>Top Cat Liter 25 Liter</t>
  </si>
  <si>
    <t>Lifecat Pouch</t>
  </si>
  <si>
    <t>Vitapluss</t>
  </si>
  <si>
    <t>FB1</t>
  </si>
  <si>
    <t>FB2</t>
  </si>
  <si>
    <t>FB3</t>
  </si>
  <si>
    <t>FB4</t>
  </si>
  <si>
    <t>FB5</t>
  </si>
  <si>
    <t>FB6</t>
  </si>
  <si>
    <t>FB7</t>
  </si>
  <si>
    <t>FB8</t>
  </si>
  <si>
    <t>FB9</t>
  </si>
  <si>
    <t>FB10</t>
  </si>
  <si>
    <t>FB11</t>
  </si>
  <si>
    <t>FB12</t>
  </si>
  <si>
    <t>FB13</t>
  </si>
  <si>
    <t>FB14</t>
  </si>
  <si>
    <t>FB15</t>
  </si>
  <si>
    <t>FB16</t>
  </si>
  <si>
    <t>FB17</t>
  </si>
  <si>
    <t>FB18</t>
  </si>
  <si>
    <t>FB19</t>
  </si>
  <si>
    <t>FB20</t>
  </si>
  <si>
    <t>FB21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</si>
  <si>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</si>
  <si>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</si>
  <si>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</si>
  <si>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</si>
  <si>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</si>
  <si>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</si>
  <si>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</si>
  <si>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</si>
  <si>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</si>
  <si>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</si>
  <si>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</si>
  <si>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</si>
  <si>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</si>
  <si>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</si>
  <si>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</si>
  <si>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CP16</t>
  </si>
  <si>
    <t>CP17</t>
  </si>
  <si>
    <t>CP18</t>
  </si>
  <si>
    <t>CP19</t>
  </si>
  <si>
    <t>CP20</t>
  </si>
  <si>
    <t>CP21</t>
  </si>
  <si>
    <t>Krotosari Halus</t>
  </si>
  <si>
    <t>Krotosari Kasar</t>
  </si>
  <si>
    <t>Sampo Kittypluss 100 ml</t>
  </si>
  <si>
    <t>Sampo Kittypluss 250 ml</t>
  </si>
  <si>
    <t>Dorodod Pleci</t>
  </si>
  <si>
    <t>Dorodod Ciblek</t>
  </si>
  <si>
    <t>Dorodod Ocehan</t>
  </si>
  <si>
    <t>Dragon SN</t>
  </si>
  <si>
    <t>Kamlang merpati</t>
  </si>
  <si>
    <t>Monster Pro</t>
  </si>
  <si>
    <t>Nekstar Super</t>
  </si>
  <si>
    <t>Supercat Wet Food 400 gr</t>
  </si>
  <si>
    <t>Drontal Cat</t>
  </si>
  <si>
    <t>Bayticol 10 ml</t>
  </si>
  <si>
    <t xml:space="preserve">Biojanna kecil </t>
  </si>
  <si>
    <t>Phoenix Perkutut Besar</t>
  </si>
  <si>
    <t>Vitamix Lovebird</t>
  </si>
  <si>
    <t>Phoenix Lovebird Gold</t>
  </si>
  <si>
    <t>Phoenix Kenari Gold</t>
  </si>
  <si>
    <t>Hambil</t>
  </si>
  <si>
    <t>Phoenix Perkutut Formula</t>
  </si>
  <si>
    <t>Anti Snot CRD</t>
  </si>
  <si>
    <t>Anti Ngorok CRD</t>
  </si>
  <si>
    <t>Baki S</t>
  </si>
  <si>
    <t>Baki M</t>
  </si>
  <si>
    <t>Baki L</t>
  </si>
  <si>
    <t>Phoenix Mille</t>
  </si>
  <si>
    <t>Vitamix Kenari</t>
  </si>
  <si>
    <t>Jari-Jari Hitam</t>
  </si>
  <si>
    <t>Jari-Jari Putih</t>
  </si>
  <si>
    <t>Tas Gendong Oriq</t>
  </si>
  <si>
    <t xml:space="preserve">Cenglung Besar </t>
  </si>
  <si>
    <t>Karpet Kotak no.1</t>
  </si>
  <si>
    <t>Karpet Kotak no.2</t>
  </si>
  <si>
    <t>Karpet Murai no.1</t>
  </si>
  <si>
    <t>Karpet Murai no.3</t>
  </si>
  <si>
    <t>Karpet Murai no.2</t>
  </si>
  <si>
    <t>Kandang Jangkrik Kotak K</t>
  </si>
  <si>
    <t>Krodong 50x70</t>
  </si>
  <si>
    <t>Krodong Anis</t>
  </si>
  <si>
    <t>Krodong 35x50</t>
  </si>
  <si>
    <t>krodong Pleci</t>
  </si>
  <si>
    <t>Krodong 45x70</t>
  </si>
  <si>
    <t>Krodong 40x70</t>
  </si>
  <si>
    <t>Krodong Lovebird</t>
  </si>
  <si>
    <t>Krodong Murai no. 1</t>
  </si>
  <si>
    <t>Krodong Murai no.3</t>
  </si>
  <si>
    <t>Karpet Lovebird</t>
  </si>
  <si>
    <t>Uril no.14</t>
  </si>
  <si>
    <t>Kurung Kenari mentah (3)</t>
  </si>
  <si>
    <t>Prestige Lovebird</t>
  </si>
  <si>
    <t xml:space="preserve">Nutribird Uni </t>
  </si>
  <si>
    <t>HW Kicau</t>
  </si>
  <si>
    <t>HW Premium</t>
  </si>
  <si>
    <t>Tebok Polos</t>
  </si>
  <si>
    <t>Prestige Kenari</t>
  </si>
  <si>
    <t>CD Eggfood All Round</t>
  </si>
  <si>
    <t>Frutti Patte</t>
  </si>
  <si>
    <t>AMS Lolohan</t>
  </si>
  <si>
    <t>AMS Kicau</t>
  </si>
  <si>
    <t>Ring Lovebird</t>
  </si>
  <si>
    <t>Ring Kenari</t>
  </si>
  <si>
    <t>Ring Perkutut</t>
  </si>
  <si>
    <t>Ring Merpati</t>
  </si>
  <si>
    <t>Rompi Kucing</t>
  </si>
  <si>
    <t>Kalung Kucing Polos</t>
  </si>
  <si>
    <t>Kalung Kucing Harnest</t>
  </si>
  <si>
    <t>CP22</t>
  </si>
  <si>
    <t>CP23</t>
  </si>
  <si>
    <t>CP24</t>
  </si>
  <si>
    <t>CP25</t>
  </si>
  <si>
    <t>CP26</t>
  </si>
  <si>
    <t>CP27</t>
  </si>
  <si>
    <t>CP28</t>
  </si>
  <si>
    <t>CP29</t>
  </si>
  <si>
    <t>CP30</t>
  </si>
  <si>
    <t>CP31</t>
  </si>
  <si>
    <t>CP32</t>
  </si>
  <si>
    <t>CP33</t>
  </si>
  <si>
    <t>CP34</t>
  </si>
  <si>
    <t>CP35</t>
  </si>
  <si>
    <t>CP36</t>
  </si>
  <si>
    <t>CP37</t>
  </si>
  <si>
    <t>CP38</t>
  </si>
  <si>
    <t>CP39</t>
  </si>
  <si>
    <t>CP40</t>
  </si>
  <si>
    <t>CP41</t>
  </si>
  <si>
    <t>CP42</t>
  </si>
  <si>
    <t>CP43</t>
  </si>
  <si>
    <t>CP44</t>
  </si>
  <si>
    <t>CP45</t>
  </si>
  <si>
    <t>CP46</t>
  </si>
  <si>
    <t>CP47</t>
  </si>
  <si>
    <t>CP48</t>
  </si>
  <si>
    <t>CP49</t>
  </si>
  <si>
    <t>CP50</t>
  </si>
  <si>
    <t>CP51</t>
  </si>
  <si>
    <t>CP52</t>
  </si>
  <si>
    <t>CP53</t>
  </si>
  <si>
    <t>CP54</t>
  </si>
  <si>
    <t>CP55</t>
  </si>
  <si>
    <t>CP56</t>
  </si>
  <si>
    <t>CP57</t>
  </si>
  <si>
    <t>CP58</t>
  </si>
  <si>
    <t>CP59</t>
  </si>
  <si>
    <t>CP60</t>
  </si>
  <si>
    <t>CP61</t>
  </si>
  <si>
    <t>CP62</t>
  </si>
  <si>
    <t>CP63</t>
  </si>
  <si>
    <t>CP64</t>
  </si>
  <si>
    <t>CP65</t>
  </si>
  <si>
    <t>CP66</t>
  </si>
  <si>
    <t>CP67</t>
  </si>
  <si>
    <t>CP68</t>
  </si>
  <si>
    <t>CP69</t>
  </si>
  <si>
    <t>NOT</t>
  </si>
  <si>
    <t>Salep Kittypluss</t>
  </si>
  <si>
    <t xml:space="preserve">Krg / Dus / Set </t>
  </si>
  <si>
    <t>Bolt Salmon</t>
  </si>
  <si>
    <t xml:space="preserve">Kittypluss Obat Cacing Cair </t>
  </si>
  <si>
    <t xml:space="preserve">Kittypluss Obat Mencret Cair </t>
  </si>
  <si>
    <t xml:space="preserve">Kittypluss Penumbuh Bulu Cair </t>
  </si>
  <si>
    <t xml:space="preserve">Kittypluss Flu dan Batuk Cair </t>
  </si>
  <si>
    <t xml:space="preserve">Kittypluss Vitamin Kucing Cair </t>
  </si>
  <si>
    <t>Kittypluss Obat Cacing Capsul</t>
  </si>
  <si>
    <t>Kittypluss Obat Mencret Capsul</t>
  </si>
  <si>
    <t>Kittypluss Penumbuh Bulu Capsul</t>
  </si>
  <si>
    <t>Kittypluss Flu dan Batuk Capsul</t>
  </si>
  <si>
    <t>Kittypluss Vitamin Kucing Capsul</t>
  </si>
  <si>
    <t>CP70</t>
  </si>
  <si>
    <t>CP71</t>
  </si>
  <si>
    <t>CP72</t>
  </si>
  <si>
    <t>CP73</t>
  </si>
  <si>
    <t>CP74</t>
  </si>
  <si>
    <t>CP75</t>
  </si>
  <si>
    <t>CP76</t>
  </si>
  <si>
    <t>CP77</t>
  </si>
  <si>
    <t>CP78</t>
  </si>
  <si>
    <t>CP79</t>
  </si>
  <si>
    <t>Maxpower Kenari</t>
  </si>
  <si>
    <t>Maxpower Lovebird</t>
  </si>
  <si>
    <t xml:space="preserve">Obat Medisave Cair </t>
  </si>
  <si>
    <t>Madisave Kutu Semprot</t>
  </si>
  <si>
    <t>Tridek Semprot Scabies Jamur</t>
  </si>
  <si>
    <t>Yummy Liquid</t>
  </si>
  <si>
    <t>Shampo Happy</t>
  </si>
  <si>
    <t>Serok Pasir</t>
  </si>
  <si>
    <t>Millenium turun urat</t>
  </si>
  <si>
    <t>Racun Tikus Rajawali</t>
  </si>
  <si>
    <t>LEM G Korea</t>
  </si>
  <si>
    <t>Sisir Kucing Kecil</t>
  </si>
  <si>
    <t>Sisir Kucing Besar</t>
  </si>
  <si>
    <t>Formula Turun Urat</t>
  </si>
  <si>
    <t>CP80</t>
  </si>
  <si>
    <t>CP81</t>
  </si>
  <si>
    <t>CP82</t>
  </si>
  <si>
    <t>CP83</t>
  </si>
  <si>
    <t>CP84</t>
  </si>
  <si>
    <t>CP85</t>
  </si>
  <si>
    <t>CP86</t>
  </si>
  <si>
    <t>CP87</t>
  </si>
  <si>
    <t>CP88</t>
  </si>
  <si>
    <t>CP89</t>
  </si>
  <si>
    <t>CP90</t>
  </si>
  <si>
    <t>CP91</t>
  </si>
  <si>
    <t>Bolt Ikan</t>
  </si>
  <si>
    <t>Oricat Kitten</t>
  </si>
  <si>
    <t>Nice</t>
  </si>
  <si>
    <t>CP92</t>
  </si>
  <si>
    <t>Yummy Kaleng</t>
  </si>
  <si>
    <t>Meo Salmon 1.2 kg</t>
  </si>
  <si>
    <t>Meo Tuna 1.2 kg</t>
  </si>
  <si>
    <t>Meo Kitten Ocean Fish 1.2 kg</t>
  </si>
  <si>
    <t>Meo Persia 1.2 kg</t>
  </si>
  <si>
    <t>EJ22</t>
  </si>
  <si>
    <t>Risih</t>
  </si>
  <si>
    <t>EJ23</t>
  </si>
  <si>
    <t>Nanjung Besar</t>
  </si>
  <si>
    <t>EJ24</t>
  </si>
  <si>
    <t>Sangkar Murai Akrilik (3)</t>
  </si>
  <si>
    <t>EJ25</t>
  </si>
  <si>
    <t>Bolt Donat</t>
  </si>
  <si>
    <t>Kuaci Hitam</t>
  </si>
  <si>
    <t>Golcoin Pelet Besar</t>
  </si>
  <si>
    <t>Takari Kecil</t>
  </si>
  <si>
    <t>Takari 250 gr 1 ml</t>
  </si>
  <si>
    <t>Takari 250 gr 2 ml</t>
  </si>
  <si>
    <t>Birdin</t>
  </si>
  <si>
    <t>KK1</t>
  </si>
  <si>
    <t>KK2</t>
  </si>
  <si>
    <t>KK3</t>
  </si>
  <si>
    <t>KK4</t>
  </si>
  <si>
    <t>KK5</t>
  </si>
  <si>
    <t>KK6</t>
  </si>
  <si>
    <t>KK7</t>
  </si>
  <si>
    <t>KK8</t>
  </si>
  <si>
    <t>KK9</t>
  </si>
  <si>
    <t>KK10</t>
  </si>
  <si>
    <t>KK11</t>
  </si>
  <si>
    <t>KK12</t>
  </si>
  <si>
    <t>KK13</t>
  </si>
  <si>
    <t>KK14</t>
  </si>
  <si>
    <t>KK15</t>
  </si>
  <si>
    <t>KK16</t>
  </si>
  <si>
    <t>KK17</t>
  </si>
  <si>
    <t>KK18</t>
  </si>
  <si>
    <t>KK19</t>
  </si>
  <si>
    <t>KK20</t>
  </si>
  <si>
    <t>KK21</t>
  </si>
  <si>
    <t>KK22</t>
  </si>
  <si>
    <t>KK23</t>
  </si>
  <si>
    <t>KK24</t>
  </si>
  <si>
    <t>KK25</t>
  </si>
  <si>
    <t>KK26</t>
  </si>
  <si>
    <t>KK27</t>
  </si>
  <si>
    <t>KK28</t>
  </si>
  <si>
    <t>KK29</t>
  </si>
  <si>
    <t>KK30</t>
  </si>
  <si>
    <t>KK31</t>
  </si>
  <si>
    <t>KK32</t>
  </si>
  <si>
    <t>KK33</t>
  </si>
  <si>
    <t>KK34</t>
  </si>
  <si>
    <t>Takari 500 gr</t>
  </si>
  <si>
    <t>ES1</t>
  </si>
  <si>
    <t>ES2</t>
  </si>
  <si>
    <t>ES3</t>
  </si>
  <si>
    <t>ES4</t>
  </si>
  <si>
    <t>ES5</t>
  </si>
  <si>
    <t>ES6</t>
  </si>
  <si>
    <t>ES7</t>
  </si>
  <si>
    <t>ES8</t>
  </si>
  <si>
    <t>ES9</t>
  </si>
  <si>
    <t>ES10</t>
  </si>
  <si>
    <t>ES11</t>
  </si>
  <si>
    <t>ES12</t>
  </si>
  <si>
    <t>ES13</t>
  </si>
  <si>
    <t>ES14</t>
  </si>
  <si>
    <t>ES15</t>
  </si>
  <si>
    <t>ES16</t>
  </si>
  <si>
    <t>ES17</t>
  </si>
  <si>
    <t>ES18</t>
  </si>
  <si>
    <t>ES19</t>
  </si>
  <si>
    <t>ES20</t>
  </si>
  <si>
    <t>ES21</t>
  </si>
  <si>
    <t>ES22</t>
  </si>
  <si>
    <t>ES23</t>
  </si>
  <si>
    <t>ES24</t>
  </si>
  <si>
    <t>ES25</t>
  </si>
  <si>
    <t>ES26</t>
  </si>
  <si>
    <t>ES27</t>
  </si>
  <si>
    <t>ES28</t>
  </si>
  <si>
    <t>ES29</t>
  </si>
  <si>
    <t>ES30</t>
  </si>
  <si>
    <t>ES31</t>
  </si>
  <si>
    <t>ES32</t>
  </si>
  <si>
    <t>ES33</t>
  </si>
  <si>
    <t>ES34</t>
  </si>
  <si>
    <t>ES35</t>
  </si>
  <si>
    <t>ES36</t>
  </si>
  <si>
    <t>ES37</t>
  </si>
  <si>
    <t>ES38</t>
  </si>
  <si>
    <t>ES39</t>
  </si>
  <si>
    <t>ES40</t>
  </si>
  <si>
    <t>ES41</t>
  </si>
  <si>
    <t>ES42</t>
  </si>
  <si>
    <t>ES43</t>
  </si>
  <si>
    <t>ES44</t>
  </si>
  <si>
    <t>ES45</t>
  </si>
  <si>
    <t>ES46</t>
  </si>
  <si>
    <t>ES47</t>
  </si>
  <si>
    <t>ES48</t>
  </si>
  <si>
    <t>ES49</t>
  </si>
  <si>
    <t>ES50</t>
  </si>
  <si>
    <t>ES51</t>
  </si>
  <si>
    <t>ES52</t>
  </si>
  <si>
    <t>ES53</t>
  </si>
  <si>
    <t>ES54</t>
  </si>
  <si>
    <t>ES55</t>
  </si>
  <si>
    <t>ES56</t>
  </si>
  <si>
    <t>ES57</t>
  </si>
  <si>
    <t>ES58</t>
  </si>
  <si>
    <t>ES59</t>
  </si>
  <si>
    <t>ES60</t>
  </si>
  <si>
    <t>ES61</t>
  </si>
  <si>
    <t>ES62</t>
  </si>
  <si>
    <t>ES63</t>
  </si>
  <si>
    <t>ES64</t>
  </si>
  <si>
    <t>ES65</t>
  </si>
  <si>
    <t>ES66</t>
  </si>
  <si>
    <t>ES67</t>
  </si>
  <si>
    <t>ES68</t>
  </si>
  <si>
    <t>ES69</t>
  </si>
  <si>
    <t>ES70</t>
  </si>
  <si>
    <t>ES71</t>
  </si>
  <si>
    <t>ES72</t>
  </si>
  <si>
    <t>ES73</t>
  </si>
  <si>
    <t>ES74</t>
  </si>
  <si>
    <t>ES75</t>
  </si>
  <si>
    <t>ES76</t>
  </si>
  <si>
    <t>ES77</t>
  </si>
  <si>
    <t>ES78</t>
  </si>
  <si>
    <t>ES79</t>
  </si>
  <si>
    <t>ES80</t>
  </si>
  <si>
    <t>ES81</t>
  </si>
  <si>
    <t>ES82</t>
  </si>
  <si>
    <t>ES83</t>
  </si>
  <si>
    <t>ES84</t>
  </si>
  <si>
    <t>ES85</t>
  </si>
  <si>
    <t>ES86</t>
  </si>
  <si>
    <t>GT. Kawat</t>
  </si>
  <si>
    <t>GT. Cenglung Besar</t>
  </si>
  <si>
    <t>GT. Cenglung Sedang</t>
  </si>
  <si>
    <t>CK. Bulat No. 1</t>
  </si>
  <si>
    <t>CK. Bulat No. 2</t>
  </si>
  <si>
    <t>CK. Bulat No. 3</t>
  </si>
  <si>
    <t>CK. Bulat No. 4</t>
  </si>
  <si>
    <t>CK. Bulat No. 5</t>
  </si>
  <si>
    <t>CK. Kotak No. 1</t>
  </si>
  <si>
    <t>CK. Kotak No. 2</t>
  </si>
  <si>
    <t>CK. Kotak No. 3</t>
  </si>
  <si>
    <t>CK. Kotak No. 4</t>
  </si>
  <si>
    <t>CK. Kotak No. 5</t>
  </si>
  <si>
    <t>CK. Segi 8 No. 1</t>
  </si>
  <si>
    <t>CK. Segi 8 No. 2</t>
  </si>
  <si>
    <t>CK. Segi 8 No. 3</t>
  </si>
  <si>
    <t>CK. Segi 8 No. 4</t>
  </si>
  <si>
    <t>CK. Segi 8 No. 5</t>
  </si>
  <si>
    <t>CK. Jeruk No. 1</t>
  </si>
  <si>
    <t>CK. Jeruk No. 2</t>
  </si>
  <si>
    <t>CK. Jeruk No. 3</t>
  </si>
  <si>
    <t>CK. Jeruk No. 4</t>
  </si>
  <si>
    <t>CK. Jeruk No. 5</t>
  </si>
  <si>
    <t>CK. 4 Macam</t>
  </si>
  <si>
    <t>CK. Bulat Jumbo</t>
  </si>
  <si>
    <t>CK. Lovebird</t>
  </si>
  <si>
    <t>CK. Lovebird Fox</t>
  </si>
  <si>
    <t>CK. Lovebird Fox Ram</t>
  </si>
  <si>
    <t>Tabung Kenari</t>
  </si>
  <si>
    <t>Tabung Kenari Luar</t>
  </si>
  <si>
    <t>Tabung Pleci Panjang</t>
  </si>
  <si>
    <t>Tabun Pleci Pendek</t>
  </si>
  <si>
    <t>Tabung Jumbo</t>
  </si>
  <si>
    <t>CK. Mandi</t>
  </si>
  <si>
    <t>CK. Ram</t>
  </si>
  <si>
    <t>CK. Ram Tutup</t>
  </si>
  <si>
    <t>CR. Ram 3</t>
  </si>
  <si>
    <t>CK. Asbak</t>
  </si>
  <si>
    <t>Ck. Lovebird Panjang</t>
  </si>
  <si>
    <t>CK. Kemb Besar</t>
  </si>
  <si>
    <t>CK. Kemb Tanggung</t>
  </si>
  <si>
    <t>CK. Kemb Sedang</t>
  </si>
  <si>
    <t>CK. Kemb Kecil</t>
  </si>
  <si>
    <t>Kroto Besar</t>
  </si>
  <si>
    <t>Kroto Tanggung</t>
  </si>
  <si>
    <t>Kroto Tanggung Kotak</t>
  </si>
  <si>
    <t>Kroto Kecil</t>
  </si>
  <si>
    <t>Slobong Besar</t>
  </si>
  <si>
    <t xml:space="preserve">Slobong Sedang </t>
  </si>
  <si>
    <t>Slobong Kecil</t>
  </si>
  <si>
    <t>Sarang</t>
  </si>
  <si>
    <t>CK. Kotak TTP no. 1</t>
  </si>
  <si>
    <t>CK. Kotak TTP No. 2</t>
  </si>
  <si>
    <t>GT. Pisang Barong</t>
  </si>
  <si>
    <t>Klem Ukir</t>
  </si>
  <si>
    <t>Bak Mandi Besi</t>
  </si>
  <si>
    <t>Kandang Jangkrik</t>
  </si>
  <si>
    <t>Kandang Jangkrik Jumbo</t>
  </si>
  <si>
    <t>Glodok</t>
  </si>
  <si>
    <t>Tebok kaki Plastik</t>
  </si>
  <si>
    <t>Baki Kuliaran</t>
  </si>
  <si>
    <t>CK. Segi 8 TTP No. 1</t>
  </si>
  <si>
    <t>CK. Segi 8 TTP No. 2</t>
  </si>
  <si>
    <t>CK Segi 8 TTP No. 1 WRN</t>
  </si>
  <si>
    <t>CK Segi 8 TTP No. 2 WRN</t>
  </si>
  <si>
    <t>Mahkota SKR polos + karet</t>
  </si>
  <si>
    <t>Mahkota SKR polos</t>
  </si>
  <si>
    <t>Baby Bird Box</t>
  </si>
  <si>
    <t>Tangkringan</t>
  </si>
  <si>
    <t>Sangkar untulan</t>
  </si>
  <si>
    <t>CK. Mandi Lovebird</t>
  </si>
  <si>
    <t>CK. Mandi Kenari</t>
  </si>
  <si>
    <t>CK. Bulat Kristal No. 1</t>
  </si>
  <si>
    <t>CK. Bulat Kristal No. 2</t>
  </si>
  <si>
    <t>Ck. Mandi Fighter</t>
  </si>
  <si>
    <t>CK. Mandi Jumbo</t>
  </si>
  <si>
    <t>CK. Mandi Kolibri K</t>
  </si>
  <si>
    <t>CK. Mandi Kolibri B</t>
  </si>
  <si>
    <t>Variasi Sangkar Murai</t>
  </si>
  <si>
    <t>Pion Sangkar Murai</t>
  </si>
  <si>
    <t>KK35</t>
  </si>
  <si>
    <t>OJ1</t>
  </si>
  <si>
    <t>OJ2</t>
  </si>
  <si>
    <t>Tas Ransel Oriq</t>
  </si>
  <si>
    <t>Kerodong Lovebird S2</t>
  </si>
  <si>
    <t>Cangkir Transformer 2</t>
  </si>
  <si>
    <t>Cangkir Transformer 3</t>
  </si>
  <si>
    <t>Tebok LB Murmer Oriq Kuning</t>
  </si>
  <si>
    <t>Tebok LB Murmer Oriq Hijau</t>
  </si>
  <si>
    <t>Tebok LB Murmer Oriq Biru</t>
  </si>
  <si>
    <t>Karet Gantungan</t>
  </si>
  <si>
    <t xml:space="preserve">Meo Creamy Treats </t>
  </si>
  <si>
    <t>Cat Choize Tuna Adult</t>
  </si>
  <si>
    <t>Doxyvet</t>
  </si>
  <si>
    <t>P3 Tepung</t>
  </si>
  <si>
    <t>Ekofeed -4</t>
  </si>
  <si>
    <t>Egg Stimulant</t>
  </si>
  <si>
    <t>Turbo</t>
  </si>
  <si>
    <t>CH29</t>
  </si>
  <si>
    <t>CH30</t>
  </si>
  <si>
    <t>CH31</t>
  </si>
  <si>
    <t>CH32</t>
  </si>
  <si>
    <t>CH33</t>
  </si>
  <si>
    <t>CH34</t>
  </si>
  <si>
    <t>Gold Patte  Kuning</t>
  </si>
  <si>
    <t>Gold Patte Merah</t>
  </si>
  <si>
    <t>220 Volt</t>
  </si>
  <si>
    <t>CP93</t>
  </si>
  <si>
    <t>CP94</t>
  </si>
  <si>
    <t>CP95</t>
  </si>
  <si>
    <t>OJ3</t>
  </si>
  <si>
    <t>OJ4</t>
  </si>
  <si>
    <t>OJ5</t>
  </si>
  <si>
    <t>OJ6</t>
  </si>
  <si>
    <t>OJ7</t>
  </si>
  <si>
    <t>OJ8</t>
  </si>
  <si>
    <t>OJ9</t>
  </si>
  <si>
    <t>OJ10</t>
  </si>
  <si>
    <t>KR1</t>
  </si>
  <si>
    <t>KR2</t>
  </si>
  <si>
    <t>KR3</t>
  </si>
  <si>
    <t>KR4</t>
  </si>
  <si>
    <t>KR5</t>
  </si>
  <si>
    <t>KR6</t>
  </si>
  <si>
    <t>KR7</t>
  </si>
  <si>
    <t>KR8</t>
  </si>
  <si>
    <t>KR9</t>
  </si>
  <si>
    <t>KR10</t>
  </si>
  <si>
    <t>Gabah</t>
  </si>
  <si>
    <t>Jagung Pecah</t>
  </si>
  <si>
    <t>Jagung Campur</t>
  </si>
  <si>
    <t>Millet Campur</t>
  </si>
  <si>
    <t>Nigger</t>
  </si>
  <si>
    <t>Sawi</t>
  </si>
  <si>
    <t xml:space="preserve">Millet Putih </t>
  </si>
  <si>
    <t>Millet Kuning</t>
  </si>
  <si>
    <t>Menir</t>
  </si>
  <si>
    <t>Jagung 2 dara</t>
  </si>
  <si>
    <t>Jagung Rajawali</t>
  </si>
  <si>
    <t>Jagung Polos Super</t>
  </si>
  <si>
    <t>Pur Mateng</t>
  </si>
  <si>
    <t>Pur Mentah</t>
  </si>
  <si>
    <t>KR11</t>
  </si>
  <si>
    <t>KR12</t>
  </si>
  <si>
    <t>KR13</t>
  </si>
  <si>
    <t>KR14</t>
  </si>
  <si>
    <t>KR15</t>
  </si>
  <si>
    <t>KR16</t>
  </si>
  <si>
    <t>Kunyit</t>
  </si>
  <si>
    <t>KR17</t>
  </si>
  <si>
    <t>Kenari Seed</t>
  </si>
  <si>
    <t>KR18</t>
  </si>
  <si>
    <t xml:space="preserve">Meo Kitten Persia 6.8 Kg </t>
  </si>
  <si>
    <t>Meo Tuna 7 Kg</t>
  </si>
  <si>
    <t>Meo Persia 7 Kg</t>
  </si>
  <si>
    <t>Universal Kitten 20 Kg</t>
  </si>
  <si>
    <t>Top Cat Liter 25 lt</t>
  </si>
  <si>
    <t>UPSATE 3</t>
  </si>
  <si>
    <t>UPDATE 3</t>
  </si>
  <si>
    <t>Kenari Campur</t>
  </si>
  <si>
    <t>Kandang Hamster Tingkat</t>
  </si>
  <si>
    <t>KUR1</t>
  </si>
  <si>
    <t>KUR2</t>
  </si>
  <si>
    <t>KUR3</t>
  </si>
  <si>
    <t>KUR4</t>
  </si>
  <si>
    <t>Kurung Lovebird Dragon</t>
  </si>
  <si>
    <t>Kuliar Lovebird Dragon</t>
  </si>
  <si>
    <t>Kurung Pleci Dragon</t>
  </si>
  <si>
    <t>Kurung Perkutut Barong</t>
  </si>
  <si>
    <t>Kurung Perkutut Kerang</t>
  </si>
  <si>
    <t>Kurung Perkutut Mahkota</t>
  </si>
  <si>
    <t>Kurung Perkutut Jambu</t>
  </si>
  <si>
    <t>Kurung Perkutut Rajut</t>
  </si>
  <si>
    <t>Kurung Perkutut Mahkota Metalic</t>
  </si>
  <si>
    <t>KUR5</t>
  </si>
  <si>
    <t>KUR6</t>
  </si>
  <si>
    <t>KUR7</t>
  </si>
  <si>
    <t>KUR8</t>
  </si>
  <si>
    <t>KUR9</t>
  </si>
  <si>
    <t>KUR10</t>
  </si>
  <si>
    <t>Kurung Tekukur Rajut Besar</t>
  </si>
  <si>
    <t>Kurung Tekukur Rajut Tanggung</t>
  </si>
  <si>
    <t>KUR11</t>
  </si>
  <si>
    <t>Kurung Perkutut Rajut Jambu</t>
  </si>
  <si>
    <t>KUR12</t>
  </si>
  <si>
    <t>Growssy</t>
  </si>
  <si>
    <t>CH35</t>
  </si>
  <si>
    <t>Jasmine</t>
  </si>
  <si>
    <t>Kurung Perkutut Kuda</t>
  </si>
  <si>
    <t>KUR13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</si>
</sst>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2" xfId="0" applyFill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ill="1" applyBorder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1" xfId="0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31"/>
  <sheetViews>
    <sheetView topLeftCell="B8" workbookViewId="0">
      <selection activeCell="K23" sqref="K23"/>
    </sheetView>
  </sheetViews>
  <sheetFormatPr defaultRowHeight="15" x14ac:dyDescent="0.25"/>
  <cols>
    <col min="4" max="4" width="23.28515625" customWidth="1"/>
    <col min="5" max="6" width="15.42578125" customWidth="1"/>
    <col min="7" max="7" width="15" customWidth="1"/>
    <col min="8" max="8" width="17.28515625" customWidth="1"/>
    <col min="9" max="9" width="16.42578125" customWidth="1"/>
    <col min="10" max="10" width="17.140625" customWidth="1"/>
    <col min="11" max="11" width="15.42578125" customWidth="1"/>
    <col min="13" max="13" width="14.7109375" customWidth="1"/>
    <col min="14" max="14" width="9.7109375" customWidth="1"/>
  </cols>
  <sheetData>
    <row r="3" spans="3:17" x14ac:dyDescent="0.25">
      <c r="J3" s="38"/>
      <c r="K3" s="38"/>
    </row>
    <row r="4" spans="3:17" x14ac:dyDescent="0.25">
      <c r="C4" s="39" t="s">
        <v>47</v>
      </c>
      <c r="D4" s="39" t="s">
        <v>1</v>
      </c>
      <c r="E4" s="17" t="s">
        <v>2</v>
      </c>
      <c r="F4" s="13" t="s">
        <v>2</v>
      </c>
      <c r="G4" s="40" t="s">
        <v>4</v>
      </c>
      <c r="H4" s="41"/>
      <c r="I4" s="40" t="s">
        <v>5</v>
      </c>
      <c r="J4" s="41"/>
      <c r="K4" s="1"/>
      <c r="L4" s="1"/>
      <c r="M4" s="1"/>
      <c r="N4" s="1"/>
      <c r="O4" s="1"/>
      <c r="P4" s="1"/>
      <c r="Q4" s="1"/>
    </row>
    <row r="5" spans="3:17" x14ac:dyDescent="0.25">
      <c r="C5" s="39"/>
      <c r="D5" s="39"/>
      <c r="E5" s="17" t="s">
        <v>48</v>
      </c>
      <c r="F5" s="17" t="s">
        <v>3</v>
      </c>
      <c r="G5" s="7" t="s">
        <v>3</v>
      </c>
      <c r="H5" s="7" t="s">
        <v>48</v>
      </c>
      <c r="I5" s="7" t="s">
        <v>3</v>
      </c>
      <c r="J5" s="7" t="s">
        <v>48</v>
      </c>
      <c r="K5" s="1"/>
      <c r="L5" s="1"/>
      <c r="M5" s="23"/>
      <c r="N5" s="23"/>
      <c r="O5" s="23"/>
      <c r="P5" s="23"/>
      <c r="Q5" s="1"/>
    </row>
    <row r="6" spans="3:17" x14ac:dyDescent="0.25">
      <c r="C6" s="3" t="s">
        <v>6</v>
      </c>
      <c r="D6" s="2" t="s">
        <v>19</v>
      </c>
      <c r="E6" s="10">
        <v>170000</v>
      </c>
      <c r="F6" s="3">
        <f>E6/20</f>
        <v>8500</v>
      </c>
      <c r="G6" s="10">
        <v>9500</v>
      </c>
      <c r="H6" s="10">
        <v>175000</v>
      </c>
      <c r="I6" s="10">
        <v>10000</v>
      </c>
      <c r="J6" s="10">
        <v>175000</v>
      </c>
      <c r="K6" s="1"/>
      <c r="L6" s="1"/>
      <c r="M6" s="1"/>
      <c r="N6" s="1"/>
      <c r="O6" s="1"/>
      <c r="P6" s="1"/>
      <c r="Q6" s="1"/>
    </row>
    <row r="7" spans="3:17" x14ac:dyDescent="0.25">
      <c r="C7" s="3" t="s">
        <v>7</v>
      </c>
      <c r="D7" s="2" t="s">
        <v>49</v>
      </c>
      <c r="E7" s="10">
        <v>90000</v>
      </c>
      <c r="F7" s="3">
        <f>E7/10</f>
        <v>9000</v>
      </c>
      <c r="G7" s="10">
        <v>10000</v>
      </c>
      <c r="H7" s="10">
        <v>95000</v>
      </c>
      <c r="I7" s="10">
        <v>12500</v>
      </c>
      <c r="J7" s="10">
        <v>95000</v>
      </c>
      <c r="K7" s="1"/>
      <c r="L7" s="1"/>
      <c r="M7" s="1"/>
      <c r="N7" s="1"/>
      <c r="O7" s="28"/>
      <c r="P7" s="1"/>
      <c r="Q7" s="1"/>
    </row>
    <row r="8" spans="3:17" x14ac:dyDescent="0.25">
      <c r="C8" s="3" t="s">
        <v>8</v>
      </c>
      <c r="D8" s="2" t="s">
        <v>22</v>
      </c>
      <c r="E8" s="10">
        <v>240000</v>
      </c>
      <c r="F8" s="3">
        <f>E8/40</f>
        <v>6000</v>
      </c>
      <c r="G8" s="10">
        <v>6750</v>
      </c>
      <c r="H8" s="10">
        <v>245000</v>
      </c>
      <c r="I8" s="10">
        <v>7500</v>
      </c>
      <c r="J8" s="10">
        <v>245000</v>
      </c>
      <c r="K8" s="1"/>
      <c r="L8" s="1"/>
      <c r="M8" s="1"/>
      <c r="N8" s="1"/>
      <c r="O8" s="28"/>
      <c r="P8" s="1"/>
      <c r="Q8" s="1"/>
    </row>
    <row r="9" spans="3:17" x14ac:dyDescent="0.25">
      <c r="C9" s="3" t="s">
        <v>9</v>
      </c>
      <c r="D9" s="2" t="s">
        <v>21</v>
      </c>
      <c r="E9" s="10">
        <v>230000</v>
      </c>
      <c r="F9" s="3">
        <f>E9/40</f>
        <v>5750</v>
      </c>
      <c r="G9" s="10">
        <v>6500</v>
      </c>
      <c r="H9" s="10">
        <v>235000</v>
      </c>
      <c r="I9" s="10">
        <v>7500</v>
      </c>
      <c r="J9" s="10">
        <v>235000</v>
      </c>
      <c r="K9" s="1"/>
      <c r="L9" s="1"/>
      <c r="M9" s="1"/>
      <c r="N9" s="1"/>
      <c r="O9" s="1"/>
      <c r="P9" s="1"/>
      <c r="Q9" s="1"/>
    </row>
    <row r="10" spans="3:17" x14ac:dyDescent="0.25">
      <c r="C10" s="3" t="s">
        <v>10</v>
      </c>
      <c r="D10" s="2" t="s">
        <v>23</v>
      </c>
      <c r="E10" s="10">
        <v>200000</v>
      </c>
      <c r="F10" s="3">
        <f>E10/10</f>
        <v>20000</v>
      </c>
      <c r="G10" s="10">
        <v>22000</v>
      </c>
      <c r="H10" s="10">
        <v>205000</v>
      </c>
      <c r="I10" s="10">
        <v>25000</v>
      </c>
      <c r="J10" s="10">
        <v>205000</v>
      </c>
      <c r="K10" s="1"/>
    </row>
    <row r="11" spans="3:17" x14ac:dyDescent="0.25">
      <c r="C11" s="3" t="s">
        <v>11</v>
      </c>
      <c r="D11" s="2" t="s">
        <v>24</v>
      </c>
      <c r="E11" s="10">
        <v>140000</v>
      </c>
      <c r="F11" s="3">
        <f>E11/12</f>
        <v>11666.666666666666</v>
      </c>
      <c r="G11" s="10">
        <v>13000</v>
      </c>
      <c r="H11" s="10">
        <v>145000</v>
      </c>
      <c r="I11" s="10">
        <v>15000</v>
      </c>
      <c r="J11" s="10">
        <v>145000</v>
      </c>
      <c r="K11" s="1"/>
    </row>
    <row r="12" spans="3:17" x14ac:dyDescent="0.25">
      <c r="C12" s="3" t="s">
        <v>12</v>
      </c>
      <c r="D12" s="2" t="s">
        <v>27</v>
      </c>
      <c r="E12" s="10">
        <v>80000</v>
      </c>
      <c r="F12" s="3">
        <f>E12/6</f>
        <v>13333.333333333334</v>
      </c>
      <c r="G12" s="10">
        <v>16000</v>
      </c>
      <c r="H12" s="10">
        <v>85000</v>
      </c>
      <c r="I12" s="10">
        <v>17500</v>
      </c>
      <c r="J12" s="10">
        <v>85000</v>
      </c>
      <c r="K12" s="1"/>
    </row>
    <row r="13" spans="3:17" x14ac:dyDescent="0.25">
      <c r="C13" s="3" t="s">
        <v>13</v>
      </c>
      <c r="D13" s="2" t="s">
        <v>25</v>
      </c>
      <c r="E13" s="10">
        <v>140000</v>
      </c>
      <c r="F13" s="3">
        <f>E13/12</f>
        <v>11666.666666666666</v>
      </c>
      <c r="G13" s="10">
        <v>13000</v>
      </c>
      <c r="H13" s="10">
        <v>145000</v>
      </c>
      <c r="I13" s="10">
        <v>15000</v>
      </c>
      <c r="J13" s="10">
        <v>145000</v>
      </c>
      <c r="K13" s="1"/>
    </row>
    <row r="14" spans="3:17" x14ac:dyDescent="0.25">
      <c r="C14" s="3" t="s">
        <v>14</v>
      </c>
      <c r="D14" s="2" t="s">
        <v>26</v>
      </c>
      <c r="E14" s="10">
        <v>140000</v>
      </c>
      <c r="F14" s="3">
        <f>E14/12</f>
        <v>11666.666666666666</v>
      </c>
      <c r="G14" s="10">
        <v>13000</v>
      </c>
      <c r="H14" s="10">
        <v>145000</v>
      </c>
      <c r="I14" s="10">
        <v>15000</v>
      </c>
      <c r="J14" s="10">
        <v>145000</v>
      </c>
      <c r="K14" s="1"/>
    </row>
    <row r="15" spans="3:17" x14ac:dyDescent="0.25">
      <c r="C15" s="3" t="s">
        <v>15</v>
      </c>
      <c r="D15" s="2" t="s">
        <v>28</v>
      </c>
      <c r="E15" s="10">
        <v>280000</v>
      </c>
      <c r="F15" s="3">
        <f>E15/20</f>
        <v>14000</v>
      </c>
      <c r="G15" s="10">
        <v>15000</v>
      </c>
      <c r="H15" s="10">
        <v>285000</v>
      </c>
      <c r="I15" s="10">
        <v>18000</v>
      </c>
      <c r="J15" s="10">
        <v>285000</v>
      </c>
      <c r="K15" s="1"/>
    </row>
    <row r="16" spans="3:17" x14ac:dyDescent="0.25">
      <c r="C16" s="3" t="s">
        <v>16</v>
      </c>
      <c r="D16" s="2" t="s">
        <v>51</v>
      </c>
      <c r="E16" s="10">
        <v>700000</v>
      </c>
      <c r="F16" s="13" t="s">
        <v>396</v>
      </c>
      <c r="G16" s="9" t="s">
        <v>396</v>
      </c>
      <c r="H16" s="10">
        <v>730000</v>
      </c>
      <c r="I16" s="9" t="s">
        <v>396</v>
      </c>
      <c r="J16" s="10">
        <v>730000</v>
      </c>
      <c r="K16" s="1"/>
    </row>
    <row r="17" spans="3:11" x14ac:dyDescent="0.25">
      <c r="C17" s="3" t="s">
        <v>17</v>
      </c>
      <c r="D17" s="2" t="s">
        <v>38</v>
      </c>
      <c r="E17" s="10">
        <v>2000000</v>
      </c>
      <c r="F17" s="13" t="s">
        <v>396</v>
      </c>
      <c r="G17" s="9" t="s">
        <v>396</v>
      </c>
      <c r="H17" s="10">
        <v>2100000</v>
      </c>
      <c r="I17" s="9" t="s">
        <v>396</v>
      </c>
      <c r="J17" s="10">
        <v>2100000</v>
      </c>
      <c r="K17" s="1"/>
    </row>
    <row r="18" spans="3:11" x14ac:dyDescent="0.25">
      <c r="C18" s="3" t="s">
        <v>18</v>
      </c>
      <c r="D18" s="2" t="s">
        <v>50</v>
      </c>
      <c r="E18" s="10">
        <v>725000</v>
      </c>
      <c r="F18" s="13" t="s">
        <v>396</v>
      </c>
      <c r="G18" s="9" t="s">
        <v>396</v>
      </c>
      <c r="H18" s="10">
        <v>750000</v>
      </c>
      <c r="I18" s="9" t="s">
        <v>396</v>
      </c>
      <c r="J18" s="10">
        <v>750000</v>
      </c>
    </row>
    <row r="19" spans="3:11" x14ac:dyDescent="0.25">
      <c r="C19" s="3" t="s">
        <v>39</v>
      </c>
      <c r="D19" s="2" t="s">
        <v>52</v>
      </c>
      <c r="E19" s="10">
        <v>35000</v>
      </c>
      <c r="F19" s="13" t="s">
        <v>396</v>
      </c>
      <c r="G19" s="9" t="s">
        <v>396</v>
      </c>
      <c r="H19" s="10">
        <v>40000</v>
      </c>
      <c r="I19" s="9" t="s">
        <v>396</v>
      </c>
      <c r="J19" s="10">
        <v>40000</v>
      </c>
    </row>
    <row r="20" spans="3:11" x14ac:dyDescent="0.25">
      <c r="C20" s="3" t="s">
        <v>40</v>
      </c>
      <c r="D20" s="2" t="s">
        <v>53</v>
      </c>
      <c r="E20" s="10">
        <v>25000</v>
      </c>
      <c r="F20" s="13" t="s">
        <v>396</v>
      </c>
      <c r="G20" s="9" t="s">
        <v>396</v>
      </c>
      <c r="H20" s="10">
        <v>30000</v>
      </c>
      <c r="I20" s="9" t="s">
        <v>396</v>
      </c>
      <c r="J20" s="10">
        <v>30000</v>
      </c>
    </row>
    <row r="21" spans="3:11" x14ac:dyDescent="0.25">
      <c r="C21" s="3" t="s">
        <v>41</v>
      </c>
      <c r="D21" s="2" t="s">
        <v>54</v>
      </c>
      <c r="E21" s="10">
        <v>25000</v>
      </c>
      <c r="F21" s="13" t="s">
        <v>396</v>
      </c>
      <c r="G21" s="9" t="s">
        <v>396</v>
      </c>
      <c r="H21" s="10">
        <v>30000</v>
      </c>
      <c r="I21" s="9" t="s">
        <v>396</v>
      </c>
      <c r="J21" s="10">
        <v>30000</v>
      </c>
    </row>
    <row r="22" spans="3:11" x14ac:dyDescent="0.25">
      <c r="C22" s="3" t="s">
        <v>42</v>
      </c>
      <c r="D22" s="5" t="s">
        <v>30</v>
      </c>
      <c r="E22" s="11">
        <v>155000</v>
      </c>
      <c r="F22" s="3">
        <f>E22/20</f>
        <v>7750</v>
      </c>
      <c r="G22" s="10">
        <v>8500</v>
      </c>
      <c r="H22" s="10">
        <v>160000</v>
      </c>
      <c r="I22" s="15">
        <v>10000</v>
      </c>
      <c r="J22" s="10">
        <v>160000</v>
      </c>
    </row>
    <row r="23" spans="3:11" x14ac:dyDescent="0.25">
      <c r="C23" s="3" t="s">
        <v>43</v>
      </c>
      <c r="D23" s="5" t="s">
        <v>55</v>
      </c>
      <c r="E23" s="11">
        <v>145000</v>
      </c>
      <c r="F23" s="3">
        <f>E23/20</f>
        <v>7250</v>
      </c>
      <c r="G23" s="10">
        <v>8500</v>
      </c>
      <c r="H23" s="10">
        <v>150000</v>
      </c>
      <c r="I23" s="10">
        <v>10000</v>
      </c>
      <c r="J23" s="10">
        <v>150000</v>
      </c>
    </row>
    <row r="24" spans="3:11" x14ac:dyDescent="0.25">
      <c r="C24" s="3" t="s">
        <v>44</v>
      </c>
      <c r="D24" s="5" t="s">
        <v>29</v>
      </c>
      <c r="E24" s="11">
        <v>150000</v>
      </c>
      <c r="F24" s="3">
        <f>E24/20</f>
        <v>7500</v>
      </c>
      <c r="G24" s="10">
        <v>9000</v>
      </c>
      <c r="H24" s="10">
        <v>155000</v>
      </c>
      <c r="I24" s="10">
        <v>10000</v>
      </c>
      <c r="J24" s="10">
        <v>155000</v>
      </c>
    </row>
    <row r="25" spans="3:11" x14ac:dyDescent="0.25">
      <c r="C25" s="3" t="s">
        <v>45</v>
      </c>
      <c r="D25" s="5" t="s">
        <v>32</v>
      </c>
      <c r="E25" s="11">
        <v>145000</v>
      </c>
      <c r="F25" s="3">
        <f>E25/12</f>
        <v>12083.333333333334</v>
      </c>
      <c r="G25" s="10">
        <v>13000</v>
      </c>
      <c r="H25" s="10">
        <v>150000</v>
      </c>
      <c r="I25" s="10">
        <v>15000</v>
      </c>
      <c r="J25" s="10">
        <v>150000</v>
      </c>
    </row>
    <row r="26" spans="3:11" x14ac:dyDescent="0.25">
      <c r="C26" s="3" t="s">
        <v>56</v>
      </c>
      <c r="D26" s="5" t="s">
        <v>33</v>
      </c>
      <c r="E26" s="11">
        <v>135000</v>
      </c>
      <c r="F26" s="3">
        <f>E26/12</f>
        <v>11250</v>
      </c>
      <c r="G26" s="10">
        <v>13000</v>
      </c>
      <c r="H26" s="10">
        <v>140000</v>
      </c>
      <c r="I26" s="10">
        <v>15000</v>
      </c>
      <c r="J26" s="10">
        <v>140000</v>
      </c>
    </row>
    <row r="28" spans="3:11" x14ac:dyDescent="0.25">
      <c r="C28" s="12" t="s">
        <v>455</v>
      </c>
      <c r="D28" s="3" t="s">
        <v>456</v>
      </c>
      <c r="E28" s="12">
        <v>180000</v>
      </c>
      <c r="F28" s="3">
        <v>9000</v>
      </c>
      <c r="G28" s="12">
        <v>9500</v>
      </c>
      <c r="H28" s="12">
        <v>185000</v>
      </c>
      <c r="I28" s="12">
        <v>10000</v>
      </c>
      <c r="J28" s="12">
        <v>185000</v>
      </c>
    </row>
    <row r="29" spans="3:11" x14ac:dyDescent="0.25">
      <c r="C29" s="12" t="s">
        <v>457</v>
      </c>
      <c r="D29" s="3" t="s">
        <v>458</v>
      </c>
      <c r="E29" s="12">
        <v>600000</v>
      </c>
      <c r="F29" s="3">
        <v>60000</v>
      </c>
      <c r="G29" s="12">
        <v>62500</v>
      </c>
      <c r="H29" s="12">
        <v>610000</v>
      </c>
      <c r="I29" s="12">
        <v>65000</v>
      </c>
      <c r="J29" s="12">
        <v>610000</v>
      </c>
    </row>
    <row r="30" spans="3:11" x14ac:dyDescent="0.25">
      <c r="C30" s="12" t="s">
        <v>459</v>
      </c>
      <c r="D30" s="3" t="s">
        <v>51</v>
      </c>
      <c r="E30" s="3">
        <v>700000</v>
      </c>
      <c r="F30" s="13" t="s">
        <v>396</v>
      </c>
      <c r="G30" s="13" t="s">
        <v>396</v>
      </c>
      <c r="H30" s="3">
        <v>730000</v>
      </c>
      <c r="I30" s="13" t="s">
        <v>396</v>
      </c>
      <c r="J30" s="3">
        <v>730000</v>
      </c>
    </row>
    <row r="31" spans="3:11" x14ac:dyDescent="0.25">
      <c r="C31" s="12" t="s">
        <v>461</v>
      </c>
      <c r="D31" s="12" t="s">
        <v>460</v>
      </c>
      <c r="E31" s="12">
        <v>1900000</v>
      </c>
      <c r="F31" s="13" t="s">
        <v>396</v>
      </c>
      <c r="G31" s="13" t="s">
        <v>396</v>
      </c>
      <c r="H31" s="12">
        <v>2000000</v>
      </c>
      <c r="I31" s="13" t="s">
        <v>396</v>
      </c>
      <c r="J31" s="12">
        <v>2000000</v>
      </c>
    </row>
  </sheetData>
  <mergeCells count="5">
    <mergeCell ref="J3:K3"/>
    <mergeCell ref="D4:D5"/>
    <mergeCell ref="C4:C5"/>
    <mergeCell ref="G4:H4"/>
    <mergeCell ref="I4:J4"/>
  </mergeCells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90"/>
  <sheetViews>
    <sheetView zoomScale="110" zoomScaleNormal="110" workbookViewId="0">
      <selection activeCell="E75" sqref="E75"/>
    </sheetView>
  </sheetViews>
  <sheetFormatPr defaultRowHeight="15" x14ac:dyDescent="0.25"/>
  <cols>
    <col min="3" max="3" width="35" customWidth="1"/>
    <col min="4" max="4" width="13.140625" customWidth="1"/>
    <col min="5" max="6" width="15.28515625" customWidth="1"/>
    <col min="7" max="7" width="13.7109375" customWidth="1"/>
    <col min="8" max="8" width="14.140625" customWidth="1"/>
    <col min="9" max="9" width="14.28515625" customWidth="1"/>
  </cols>
  <sheetData>
    <row r="3" spans="2:9" x14ac:dyDescent="0.25">
      <c r="B3" s="39" t="s">
        <v>47</v>
      </c>
      <c r="C3" s="39" t="s">
        <v>1</v>
      </c>
      <c r="D3" s="39" t="s">
        <v>2</v>
      </c>
      <c r="E3" s="13" t="s">
        <v>2</v>
      </c>
      <c r="F3" s="39" t="s">
        <v>4</v>
      </c>
      <c r="G3" s="39"/>
      <c r="H3" s="39" t="s">
        <v>5</v>
      </c>
      <c r="I3" s="39"/>
    </row>
    <row r="4" spans="2:9" x14ac:dyDescent="0.25">
      <c r="B4" s="39"/>
      <c r="C4" s="39"/>
      <c r="D4" s="39"/>
      <c r="E4" s="22" t="s">
        <v>3</v>
      </c>
      <c r="F4" s="22" t="s">
        <v>3</v>
      </c>
      <c r="G4" s="22" t="s">
        <v>398</v>
      </c>
      <c r="H4" s="22" t="s">
        <v>3</v>
      </c>
      <c r="I4" s="22" t="s">
        <v>48</v>
      </c>
    </row>
    <row r="5" spans="2:9" x14ac:dyDescent="0.25">
      <c r="B5" s="3" t="s">
        <v>504</v>
      </c>
      <c r="C5" s="2" t="s">
        <v>590</v>
      </c>
      <c r="D5" s="3">
        <v>1500</v>
      </c>
      <c r="E5" s="3">
        <v>1500</v>
      </c>
      <c r="F5" s="3">
        <v>2500</v>
      </c>
      <c r="G5" s="3">
        <v>2500</v>
      </c>
      <c r="H5" s="3">
        <v>4000</v>
      </c>
      <c r="I5" s="3">
        <v>4000</v>
      </c>
    </row>
    <row r="6" spans="2:9" x14ac:dyDescent="0.25">
      <c r="B6" s="3" t="s">
        <v>505</v>
      </c>
      <c r="C6" s="2" t="s">
        <v>591</v>
      </c>
      <c r="D6" s="3">
        <v>3300</v>
      </c>
      <c r="E6" s="3">
        <v>3300</v>
      </c>
      <c r="F6" s="3">
        <v>4000</v>
      </c>
      <c r="G6" s="3">
        <v>4000</v>
      </c>
      <c r="H6" s="3">
        <v>6000</v>
      </c>
      <c r="I6" s="3">
        <v>6000</v>
      </c>
    </row>
    <row r="7" spans="2:9" x14ac:dyDescent="0.25">
      <c r="B7" s="3" t="s">
        <v>506</v>
      </c>
      <c r="C7" s="2" t="s">
        <v>592</v>
      </c>
      <c r="D7" s="3">
        <v>3000</v>
      </c>
      <c r="E7" s="3">
        <v>3000</v>
      </c>
      <c r="F7" s="3">
        <v>3500</v>
      </c>
      <c r="G7" s="3">
        <v>3500</v>
      </c>
      <c r="H7" s="3">
        <v>5500</v>
      </c>
      <c r="I7" s="3">
        <v>5500</v>
      </c>
    </row>
    <row r="8" spans="2:9" x14ac:dyDescent="0.25">
      <c r="B8" s="3" t="s">
        <v>507</v>
      </c>
      <c r="C8" s="2" t="s">
        <v>593</v>
      </c>
      <c r="D8" s="3">
        <v>37000</v>
      </c>
      <c r="E8" s="3">
        <v>1480</v>
      </c>
      <c r="F8" s="3">
        <v>2000</v>
      </c>
      <c r="G8" s="3">
        <v>42000</v>
      </c>
      <c r="H8" s="3">
        <v>3000</v>
      </c>
      <c r="I8" s="3">
        <v>42000</v>
      </c>
    </row>
    <row r="9" spans="2:9" x14ac:dyDescent="0.25">
      <c r="B9" s="3" t="s">
        <v>508</v>
      </c>
      <c r="C9" s="2" t="s">
        <v>594</v>
      </c>
      <c r="D9" s="3">
        <v>31000</v>
      </c>
      <c r="E9" s="3">
        <v>1240</v>
      </c>
      <c r="F9" s="3">
        <v>2000</v>
      </c>
      <c r="G9" s="3">
        <v>36000</v>
      </c>
      <c r="H9" s="3">
        <v>3000</v>
      </c>
      <c r="I9" s="3">
        <v>36000</v>
      </c>
    </row>
    <row r="10" spans="2:9" x14ac:dyDescent="0.25">
      <c r="B10" s="3" t="s">
        <v>509</v>
      </c>
      <c r="C10" s="2" t="s">
        <v>595</v>
      </c>
      <c r="D10" s="3">
        <v>43000</v>
      </c>
      <c r="E10" s="3">
        <v>860</v>
      </c>
      <c r="F10" s="3">
        <v>1500</v>
      </c>
      <c r="G10" s="3">
        <v>48000</v>
      </c>
      <c r="H10" s="3">
        <v>2500</v>
      </c>
      <c r="I10" s="3">
        <v>48000</v>
      </c>
    </row>
    <row r="11" spans="2:9" x14ac:dyDescent="0.25">
      <c r="B11" s="3" t="s">
        <v>510</v>
      </c>
      <c r="C11" s="2" t="s">
        <v>596</v>
      </c>
      <c r="D11" s="3">
        <v>35000</v>
      </c>
      <c r="E11" s="3">
        <v>700</v>
      </c>
      <c r="F11" s="3">
        <v>1000</v>
      </c>
      <c r="G11" s="3">
        <v>40000</v>
      </c>
      <c r="H11" s="3">
        <v>2000</v>
      </c>
      <c r="I11" s="3">
        <v>40000</v>
      </c>
    </row>
    <row r="12" spans="2:9" x14ac:dyDescent="0.25">
      <c r="B12" s="3" t="s">
        <v>511</v>
      </c>
      <c r="C12" s="2" t="s">
        <v>597</v>
      </c>
      <c r="D12" s="3">
        <v>44000</v>
      </c>
      <c r="E12" s="3">
        <v>440</v>
      </c>
      <c r="F12" s="3">
        <v>1000</v>
      </c>
      <c r="G12" s="3">
        <v>49000</v>
      </c>
      <c r="H12" s="3">
        <v>1500</v>
      </c>
      <c r="I12" s="3">
        <v>49000</v>
      </c>
    </row>
    <row r="13" spans="2:9" x14ac:dyDescent="0.25">
      <c r="B13" s="3" t="s">
        <v>512</v>
      </c>
      <c r="C13" s="2" t="s">
        <v>598</v>
      </c>
      <c r="D13" s="3">
        <v>47000</v>
      </c>
      <c r="E13" s="3">
        <v>1880</v>
      </c>
      <c r="F13" s="3">
        <v>2500</v>
      </c>
      <c r="G13" s="3">
        <v>52000</v>
      </c>
      <c r="H13" s="3">
        <v>3000</v>
      </c>
      <c r="I13" s="3">
        <v>52000</v>
      </c>
    </row>
    <row r="14" spans="2:9" x14ac:dyDescent="0.25">
      <c r="B14" s="3" t="s">
        <v>513</v>
      </c>
      <c r="C14" s="2" t="s">
        <v>599</v>
      </c>
      <c r="D14" s="3">
        <v>36000</v>
      </c>
      <c r="E14" s="3">
        <v>1440</v>
      </c>
      <c r="F14" s="3">
        <v>2500</v>
      </c>
      <c r="G14" s="3">
        <v>41000</v>
      </c>
      <c r="H14" s="3">
        <v>3000</v>
      </c>
      <c r="I14" s="3">
        <v>41000</v>
      </c>
    </row>
    <row r="15" spans="2:9" x14ac:dyDescent="0.25">
      <c r="B15" s="3" t="s">
        <v>514</v>
      </c>
      <c r="C15" s="2" t="s">
        <v>600</v>
      </c>
      <c r="D15" s="3">
        <v>29000</v>
      </c>
      <c r="E15" s="3">
        <v>1160</v>
      </c>
      <c r="F15" s="3">
        <v>1700</v>
      </c>
      <c r="G15" s="3">
        <v>35000</v>
      </c>
      <c r="H15" s="3">
        <v>2500</v>
      </c>
      <c r="I15" s="3">
        <v>35000</v>
      </c>
    </row>
    <row r="16" spans="2:9" x14ac:dyDescent="0.25">
      <c r="B16" s="3" t="s">
        <v>515</v>
      </c>
      <c r="C16" s="2" t="s">
        <v>601</v>
      </c>
      <c r="D16" s="3">
        <v>35000</v>
      </c>
      <c r="E16" s="3">
        <v>1400</v>
      </c>
      <c r="F16" s="3">
        <v>2000</v>
      </c>
      <c r="G16" s="3">
        <v>40000</v>
      </c>
      <c r="H16" s="3">
        <v>2500</v>
      </c>
      <c r="I16" s="3">
        <v>40000</v>
      </c>
    </row>
    <row r="17" spans="2:9" x14ac:dyDescent="0.25">
      <c r="B17" s="3" t="s">
        <v>516</v>
      </c>
      <c r="C17" s="2" t="s">
        <v>602</v>
      </c>
      <c r="D17" s="3">
        <v>48000</v>
      </c>
      <c r="E17" s="3">
        <v>480</v>
      </c>
      <c r="F17" s="3">
        <v>1000</v>
      </c>
      <c r="G17" s="3">
        <v>53000</v>
      </c>
      <c r="H17" s="3">
        <v>1500</v>
      </c>
      <c r="I17" s="3">
        <v>53000</v>
      </c>
    </row>
    <row r="18" spans="2:9" x14ac:dyDescent="0.25">
      <c r="B18" s="3" t="s">
        <v>517</v>
      </c>
      <c r="C18" s="2" t="s">
        <v>603</v>
      </c>
      <c r="D18" s="3">
        <v>43000</v>
      </c>
      <c r="E18" s="3">
        <v>1720</v>
      </c>
      <c r="F18" s="3">
        <v>2500</v>
      </c>
      <c r="G18" s="3">
        <v>48000</v>
      </c>
      <c r="H18" s="3">
        <v>3000</v>
      </c>
      <c r="I18" s="3">
        <v>48000</v>
      </c>
    </row>
    <row r="19" spans="2:9" x14ac:dyDescent="0.25">
      <c r="B19" s="3" t="s">
        <v>518</v>
      </c>
      <c r="C19" s="2" t="s">
        <v>604</v>
      </c>
      <c r="D19" s="3">
        <v>34000</v>
      </c>
      <c r="E19" s="3">
        <f>D19/25</f>
        <v>1360</v>
      </c>
      <c r="F19" s="3">
        <v>2000</v>
      </c>
      <c r="G19" s="3">
        <v>39000</v>
      </c>
      <c r="H19" s="3">
        <v>2500</v>
      </c>
      <c r="I19" s="3">
        <v>39000</v>
      </c>
    </row>
    <row r="20" spans="2:9" x14ac:dyDescent="0.25">
      <c r="B20" s="3" t="s">
        <v>519</v>
      </c>
      <c r="C20" s="2" t="s">
        <v>605</v>
      </c>
      <c r="D20" s="3">
        <v>42000</v>
      </c>
      <c r="E20" s="3">
        <f>D20/50</f>
        <v>840</v>
      </c>
      <c r="F20" s="3">
        <v>2000</v>
      </c>
      <c r="G20" s="3">
        <v>47000</v>
      </c>
      <c r="H20" s="3">
        <v>2500</v>
      </c>
      <c r="I20" s="3">
        <v>47000</v>
      </c>
    </row>
    <row r="21" spans="2:9" x14ac:dyDescent="0.25">
      <c r="B21" s="3" t="s">
        <v>520</v>
      </c>
      <c r="C21" s="2" t="s">
        <v>606</v>
      </c>
      <c r="D21" s="3">
        <v>33000</v>
      </c>
      <c r="E21" s="3">
        <f>D21/50</f>
        <v>660</v>
      </c>
      <c r="F21" s="3">
        <v>1500</v>
      </c>
      <c r="G21" s="3">
        <v>38000</v>
      </c>
      <c r="H21" s="3">
        <v>2000</v>
      </c>
      <c r="I21" s="3">
        <v>38000</v>
      </c>
    </row>
    <row r="22" spans="2:9" x14ac:dyDescent="0.25">
      <c r="B22" s="3" t="s">
        <v>521</v>
      </c>
      <c r="C22" s="2" t="s">
        <v>607</v>
      </c>
      <c r="D22" s="3">
        <v>50000</v>
      </c>
      <c r="E22" s="3">
        <f>D22/100</f>
        <v>500</v>
      </c>
      <c r="F22" s="3">
        <v>1000</v>
      </c>
      <c r="G22" s="3">
        <v>55000</v>
      </c>
      <c r="H22" s="3">
        <v>1500</v>
      </c>
      <c r="I22" s="3">
        <v>55000</v>
      </c>
    </row>
    <row r="23" spans="2:9" x14ac:dyDescent="0.25">
      <c r="B23" s="3" t="s">
        <v>522</v>
      </c>
      <c r="C23" s="2" t="s">
        <v>608</v>
      </c>
      <c r="D23" s="3">
        <v>43000</v>
      </c>
      <c r="E23" s="3">
        <f>D23/25</f>
        <v>1720</v>
      </c>
      <c r="F23" s="3">
        <v>2500</v>
      </c>
      <c r="G23" s="3">
        <v>48000</v>
      </c>
      <c r="H23" s="3">
        <v>3000</v>
      </c>
      <c r="I23" s="3">
        <v>48000</v>
      </c>
    </row>
    <row r="24" spans="2:9" x14ac:dyDescent="0.25">
      <c r="B24" s="3" t="s">
        <v>523</v>
      </c>
      <c r="C24" s="2" t="s">
        <v>609</v>
      </c>
      <c r="D24" s="3">
        <v>33000</v>
      </c>
      <c r="E24" s="3">
        <f>D24/25</f>
        <v>1320</v>
      </c>
      <c r="F24" s="3">
        <v>2000</v>
      </c>
      <c r="G24" s="3">
        <v>38000</v>
      </c>
      <c r="H24" s="3">
        <v>2500</v>
      </c>
      <c r="I24" s="3">
        <v>38000</v>
      </c>
    </row>
    <row r="25" spans="2:9" x14ac:dyDescent="0.25">
      <c r="B25" s="3" t="s">
        <v>524</v>
      </c>
      <c r="C25" s="2" t="s">
        <v>610</v>
      </c>
      <c r="D25" s="3">
        <v>42000</v>
      </c>
      <c r="E25" s="3">
        <f>D25/50</f>
        <v>840</v>
      </c>
      <c r="F25" s="3">
        <v>1500</v>
      </c>
      <c r="G25" s="3">
        <v>47000</v>
      </c>
      <c r="H25" s="3">
        <v>2500</v>
      </c>
      <c r="I25" s="3">
        <v>47000</v>
      </c>
    </row>
    <row r="26" spans="2:9" x14ac:dyDescent="0.25">
      <c r="B26" s="3" t="s">
        <v>525</v>
      </c>
      <c r="C26" s="2" t="s">
        <v>611</v>
      </c>
      <c r="D26" s="3">
        <v>34000</v>
      </c>
      <c r="E26" s="3">
        <f>D26/50</f>
        <v>680</v>
      </c>
      <c r="F26" s="3">
        <v>1500</v>
      </c>
      <c r="G26" s="3">
        <v>39000</v>
      </c>
      <c r="H26" s="3">
        <v>2000</v>
      </c>
      <c r="I26" s="3">
        <v>39000</v>
      </c>
    </row>
    <row r="27" spans="2:9" x14ac:dyDescent="0.25">
      <c r="B27" s="3" t="s">
        <v>526</v>
      </c>
      <c r="C27" s="2" t="s">
        <v>612</v>
      </c>
      <c r="D27" s="3">
        <v>50000</v>
      </c>
      <c r="E27" s="3">
        <f>D27/100</f>
        <v>500</v>
      </c>
      <c r="F27" s="3">
        <v>1000</v>
      </c>
      <c r="G27" s="3">
        <v>55000</v>
      </c>
      <c r="H27" s="3">
        <v>1500</v>
      </c>
      <c r="I27" s="3">
        <v>55000</v>
      </c>
    </row>
    <row r="28" spans="2:9" x14ac:dyDescent="0.25">
      <c r="B28" s="3" t="s">
        <v>527</v>
      </c>
      <c r="C28" s="2" t="s">
        <v>613</v>
      </c>
      <c r="D28" s="3">
        <v>42000</v>
      </c>
      <c r="E28" s="3">
        <f>D28/40</f>
        <v>1050</v>
      </c>
      <c r="F28" s="3">
        <v>2000</v>
      </c>
      <c r="G28" s="3">
        <v>47000</v>
      </c>
      <c r="H28" s="3">
        <v>2500</v>
      </c>
      <c r="I28" s="3">
        <v>47000</v>
      </c>
    </row>
    <row r="29" spans="2:9" x14ac:dyDescent="0.25">
      <c r="B29" s="3" t="s">
        <v>528</v>
      </c>
      <c r="C29" s="2" t="s">
        <v>614</v>
      </c>
      <c r="D29" s="3">
        <v>49000</v>
      </c>
      <c r="E29" s="3">
        <f>D29/25</f>
        <v>1960</v>
      </c>
      <c r="F29" s="3">
        <v>2500</v>
      </c>
      <c r="G29" s="3">
        <v>55000</v>
      </c>
      <c r="H29" s="3">
        <v>3500</v>
      </c>
      <c r="I29" s="3">
        <v>55000</v>
      </c>
    </row>
    <row r="30" spans="2:9" x14ac:dyDescent="0.25">
      <c r="B30" s="3" t="s">
        <v>529</v>
      </c>
      <c r="C30" s="2" t="s">
        <v>615</v>
      </c>
      <c r="D30" s="3">
        <v>54000</v>
      </c>
      <c r="E30" s="3">
        <f>D30/20</f>
        <v>2700</v>
      </c>
      <c r="F30" s="3">
        <v>4000</v>
      </c>
      <c r="G30" s="3">
        <v>60000</v>
      </c>
      <c r="H30" s="3">
        <v>5000</v>
      </c>
      <c r="I30" s="3">
        <v>60000</v>
      </c>
    </row>
    <row r="31" spans="2:9" x14ac:dyDescent="0.25">
      <c r="B31" s="3" t="s">
        <v>530</v>
      </c>
      <c r="C31" s="2" t="s">
        <v>616</v>
      </c>
      <c r="D31" s="3">
        <v>53000</v>
      </c>
      <c r="E31" s="3">
        <f>D31/20</f>
        <v>2650</v>
      </c>
      <c r="F31" s="3">
        <v>4000</v>
      </c>
      <c r="G31" s="3">
        <v>58000</v>
      </c>
      <c r="H31" s="3">
        <v>5000</v>
      </c>
      <c r="I31" s="3">
        <v>58000</v>
      </c>
    </row>
    <row r="32" spans="2:9" x14ac:dyDescent="0.25">
      <c r="B32" s="3" t="s">
        <v>531</v>
      </c>
      <c r="C32" s="2" t="s">
        <v>617</v>
      </c>
      <c r="D32" s="3">
        <v>56000</v>
      </c>
      <c r="E32" s="3">
        <f>D32/20</f>
        <v>2800</v>
      </c>
      <c r="F32" s="3">
        <v>4000</v>
      </c>
      <c r="G32" s="3">
        <v>61000</v>
      </c>
      <c r="H32" s="3">
        <v>5000</v>
      </c>
      <c r="I32" s="3">
        <v>61000</v>
      </c>
    </row>
    <row r="33" spans="2:9" x14ac:dyDescent="0.25">
      <c r="B33" s="3" t="s">
        <v>532</v>
      </c>
      <c r="C33" s="2" t="s">
        <v>618</v>
      </c>
      <c r="D33" s="3">
        <v>54000</v>
      </c>
      <c r="E33" s="3">
        <v>5400</v>
      </c>
      <c r="F33" s="3">
        <v>7000</v>
      </c>
      <c r="G33" s="3">
        <v>59000</v>
      </c>
      <c r="H33" s="3">
        <v>9000</v>
      </c>
      <c r="I33" s="3">
        <v>59000</v>
      </c>
    </row>
    <row r="34" spans="2:9" x14ac:dyDescent="0.25">
      <c r="B34" s="3" t="s">
        <v>533</v>
      </c>
      <c r="C34" s="2" t="s">
        <v>619</v>
      </c>
      <c r="D34" s="3">
        <v>57000</v>
      </c>
      <c r="E34" s="3">
        <v>5700</v>
      </c>
      <c r="F34" s="3">
        <v>7000</v>
      </c>
      <c r="G34" s="3">
        <v>62000</v>
      </c>
      <c r="H34" s="3">
        <v>9000</v>
      </c>
      <c r="I34" s="3">
        <v>62000</v>
      </c>
    </row>
    <row r="35" spans="2:9" x14ac:dyDescent="0.25">
      <c r="B35" s="3" t="s">
        <v>534</v>
      </c>
      <c r="C35" s="2" t="s">
        <v>620</v>
      </c>
      <c r="D35" s="3">
        <v>54000</v>
      </c>
      <c r="E35" s="3">
        <v>5400</v>
      </c>
      <c r="F35" s="3">
        <v>7000</v>
      </c>
      <c r="G35" s="3">
        <v>59000</v>
      </c>
      <c r="H35" s="3">
        <v>9000</v>
      </c>
      <c r="I35" s="3">
        <v>59000</v>
      </c>
    </row>
    <row r="36" spans="2:9" x14ac:dyDescent="0.25">
      <c r="B36" s="3" t="s">
        <v>535</v>
      </c>
      <c r="C36" s="2" t="s">
        <v>621</v>
      </c>
      <c r="D36" s="3">
        <v>54000</v>
      </c>
      <c r="E36" s="3">
        <v>5400</v>
      </c>
      <c r="F36" s="3">
        <v>7000</v>
      </c>
      <c r="G36" s="3">
        <v>59000</v>
      </c>
      <c r="H36" s="3">
        <v>9000</v>
      </c>
      <c r="I36" s="3">
        <v>59000</v>
      </c>
    </row>
    <row r="37" spans="2:9" x14ac:dyDescent="0.25">
      <c r="B37" s="3" t="s">
        <v>536</v>
      </c>
      <c r="C37" s="2" t="s">
        <v>622</v>
      </c>
      <c r="D37" s="3">
        <v>70000</v>
      </c>
      <c r="E37" s="3">
        <v>23333</v>
      </c>
      <c r="F37" s="3">
        <v>25000</v>
      </c>
      <c r="G37" s="3">
        <v>75000</v>
      </c>
      <c r="H37" s="3">
        <v>30000</v>
      </c>
      <c r="I37" s="3">
        <v>75000</v>
      </c>
    </row>
    <row r="38" spans="2:9" x14ac:dyDescent="0.25">
      <c r="B38" s="3" t="s">
        <v>537</v>
      </c>
      <c r="C38" s="2" t="s">
        <v>623</v>
      </c>
      <c r="D38" s="3">
        <v>66000</v>
      </c>
      <c r="E38" s="3">
        <f>D38/24</f>
        <v>2750</v>
      </c>
      <c r="F38" s="3">
        <v>4000</v>
      </c>
      <c r="G38" s="3">
        <v>71000</v>
      </c>
      <c r="H38" s="3">
        <v>5000</v>
      </c>
      <c r="I38" s="3">
        <v>71000</v>
      </c>
    </row>
    <row r="39" spans="2:9" x14ac:dyDescent="0.25">
      <c r="B39" s="3" t="s">
        <v>538</v>
      </c>
      <c r="C39" s="2" t="s">
        <v>624</v>
      </c>
      <c r="D39" s="3">
        <v>69000</v>
      </c>
      <c r="E39" s="3">
        <f>D39/12</f>
        <v>5750</v>
      </c>
      <c r="F39" s="3">
        <v>7000</v>
      </c>
      <c r="G39" s="3">
        <v>74000</v>
      </c>
      <c r="H39" s="3">
        <v>8000</v>
      </c>
      <c r="I39" s="3">
        <v>74000</v>
      </c>
    </row>
    <row r="40" spans="2:9" x14ac:dyDescent="0.25">
      <c r="B40" s="3" t="s">
        <v>539</v>
      </c>
      <c r="C40" s="2" t="s">
        <v>625</v>
      </c>
      <c r="D40" s="3">
        <v>69000</v>
      </c>
      <c r="E40" s="3">
        <f>D40/12</f>
        <v>5750</v>
      </c>
      <c r="F40" s="3">
        <v>7000</v>
      </c>
      <c r="G40" s="3">
        <v>74000</v>
      </c>
      <c r="H40" s="3">
        <v>8000</v>
      </c>
      <c r="I40" s="3">
        <v>74000</v>
      </c>
    </row>
    <row r="41" spans="2:9" x14ac:dyDescent="0.25">
      <c r="B41" s="3" t="s">
        <v>540</v>
      </c>
      <c r="C41" s="2" t="s">
        <v>626</v>
      </c>
      <c r="D41" s="3">
        <v>72000</v>
      </c>
      <c r="E41" s="3">
        <f>D41/12</f>
        <v>6000</v>
      </c>
      <c r="F41" s="3">
        <v>7000</v>
      </c>
      <c r="G41" s="3">
        <v>77000</v>
      </c>
      <c r="H41" s="3">
        <v>8000</v>
      </c>
      <c r="I41" s="3">
        <v>77000</v>
      </c>
    </row>
    <row r="42" spans="2:9" x14ac:dyDescent="0.25">
      <c r="B42" s="3" t="s">
        <v>541</v>
      </c>
      <c r="C42" s="2" t="s">
        <v>627</v>
      </c>
      <c r="D42" s="3">
        <v>61000</v>
      </c>
      <c r="E42" s="3">
        <f>D42/20</f>
        <v>3050</v>
      </c>
      <c r="F42" s="3">
        <v>4000</v>
      </c>
      <c r="G42" s="3">
        <v>66000</v>
      </c>
      <c r="H42" s="3">
        <v>5000</v>
      </c>
      <c r="I42" s="3">
        <v>66000</v>
      </c>
    </row>
    <row r="43" spans="2:9" x14ac:dyDescent="0.25">
      <c r="B43" s="3" t="s">
        <v>542</v>
      </c>
      <c r="C43" s="2" t="s">
        <v>628</v>
      </c>
      <c r="D43" s="3">
        <v>54000</v>
      </c>
      <c r="E43" s="3">
        <f>D43/10</f>
        <v>5400</v>
      </c>
      <c r="F43" s="3">
        <v>6000</v>
      </c>
      <c r="G43" s="3">
        <v>59000</v>
      </c>
      <c r="H43" s="3">
        <v>7000</v>
      </c>
      <c r="I43" s="3">
        <v>59000</v>
      </c>
    </row>
    <row r="44" spans="2:9" x14ac:dyDescent="0.25">
      <c r="B44" s="3" t="s">
        <v>543</v>
      </c>
      <c r="C44" s="2" t="s">
        <v>629</v>
      </c>
      <c r="D44" s="3">
        <v>44000</v>
      </c>
      <c r="E44" s="3">
        <f>D44/20</f>
        <v>2200</v>
      </c>
      <c r="F44" s="3">
        <v>3000</v>
      </c>
      <c r="G44" s="3">
        <v>49000</v>
      </c>
      <c r="H44" s="3">
        <v>4000</v>
      </c>
      <c r="I44" s="3">
        <v>49000</v>
      </c>
    </row>
    <row r="45" spans="2:9" x14ac:dyDescent="0.25">
      <c r="B45" s="3" t="s">
        <v>544</v>
      </c>
      <c r="C45" s="2" t="s">
        <v>630</v>
      </c>
      <c r="D45" s="3">
        <v>40000</v>
      </c>
      <c r="E45" s="3">
        <f>D45/20</f>
        <v>2000</v>
      </c>
      <c r="F45" s="3">
        <v>2800</v>
      </c>
      <c r="G45" s="3">
        <v>45000</v>
      </c>
      <c r="H45" s="3">
        <v>3500</v>
      </c>
      <c r="I45" s="3">
        <v>45000</v>
      </c>
    </row>
    <row r="46" spans="2:9" x14ac:dyDescent="0.25">
      <c r="B46" s="3" t="s">
        <v>545</v>
      </c>
      <c r="C46" s="2" t="s">
        <v>631</v>
      </c>
      <c r="D46" s="3">
        <v>34000</v>
      </c>
      <c r="E46" s="3">
        <f>D46/20</f>
        <v>1700</v>
      </c>
      <c r="F46" s="3">
        <v>2000</v>
      </c>
      <c r="G46" s="3">
        <v>39000</v>
      </c>
      <c r="H46" s="3">
        <v>2500</v>
      </c>
      <c r="I46" s="3">
        <v>39000</v>
      </c>
    </row>
    <row r="47" spans="2:9" x14ac:dyDescent="0.25">
      <c r="B47" s="3" t="s">
        <v>546</v>
      </c>
      <c r="C47" s="2" t="s">
        <v>632</v>
      </c>
      <c r="D47" s="3">
        <v>29000</v>
      </c>
      <c r="E47" s="3">
        <f>D47/20</f>
        <v>1450</v>
      </c>
      <c r="F47" s="3">
        <v>2000</v>
      </c>
      <c r="G47" s="3">
        <v>34000</v>
      </c>
      <c r="H47" s="3">
        <v>2500</v>
      </c>
      <c r="I47" s="3">
        <v>34000</v>
      </c>
    </row>
    <row r="48" spans="2:9" x14ac:dyDescent="0.25">
      <c r="B48" s="3" t="s">
        <v>547</v>
      </c>
      <c r="C48" s="2" t="s">
        <v>633</v>
      </c>
      <c r="D48" s="3">
        <v>20000</v>
      </c>
      <c r="E48" s="3">
        <f>D48/24</f>
        <v>833.33333333333337</v>
      </c>
      <c r="F48" s="3">
        <v>1500</v>
      </c>
      <c r="G48" s="3">
        <v>25000</v>
      </c>
      <c r="H48" s="3">
        <v>2500</v>
      </c>
      <c r="I48" s="3">
        <v>25000</v>
      </c>
    </row>
    <row r="49" spans="2:9" x14ac:dyDescent="0.25">
      <c r="B49" s="3" t="s">
        <v>548</v>
      </c>
      <c r="C49" s="2" t="s">
        <v>634</v>
      </c>
      <c r="D49" s="3">
        <v>17000</v>
      </c>
      <c r="E49" s="3">
        <f>D49/24</f>
        <v>708.33333333333337</v>
      </c>
      <c r="F49" s="3">
        <v>1300</v>
      </c>
      <c r="G49" s="3">
        <v>22000</v>
      </c>
      <c r="H49" s="3">
        <v>2000</v>
      </c>
      <c r="I49" s="3">
        <v>22000</v>
      </c>
    </row>
    <row r="50" spans="2:9" x14ac:dyDescent="0.25">
      <c r="B50" s="3" t="s">
        <v>549</v>
      </c>
      <c r="C50" s="2" t="s">
        <v>635</v>
      </c>
      <c r="D50" s="3">
        <v>17000</v>
      </c>
      <c r="E50" s="3">
        <f>D50/24</f>
        <v>708.33333333333337</v>
      </c>
      <c r="F50" s="3">
        <v>1300</v>
      </c>
      <c r="G50" s="3">
        <v>22000</v>
      </c>
      <c r="H50" s="3">
        <v>2000</v>
      </c>
      <c r="I50" s="3">
        <v>22000</v>
      </c>
    </row>
    <row r="51" spans="2:9" x14ac:dyDescent="0.25">
      <c r="B51" s="3" t="s">
        <v>550</v>
      </c>
      <c r="C51" s="2" t="s">
        <v>636</v>
      </c>
      <c r="D51" s="3">
        <v>25000</v>
      </c>
      <c r="E51" s="3">
        <f>D51/50</f>
        <v>500</v>
      </c>
      <c r="F51" s="3">
        <v>1000</v>
      </c>
      <c r="G51" s="3">
        <v>30000</v>
      </c>
      <c r="H51" s="3">
        <v>1500</v>
      </c>
      <c r="I51" s="3">
        <v>30000</v>
      </c>
    </row>
    <row r="52" spans="2:9" x14ac:dyDescent="0.25">
      <c r="B52" s="3" t="s">
        <v>551</v>
      </c>
      <c r="C52" s="2" t="s">
        <v>637</v>
      </c>
      <c r="D52" s="3">
        <v>20000</v>
      </c>
      <c r="E52" s="3">
        <f>D52/100</f>
        <v>200</v>
      </c>
      <c r="F52" s="3">
        <v>500</v>
      </c>
      <c r="G52" s="3">
        <v>25000</v>
      </c>
      <c r="H52" s="3">
        <v>750</v>
      </c>
      <c r="I52" s="3">
        <v>25000</v>
      </c>
    </row>
    <row r="53" spans="2:9" x14ac:dyDescent="0.25">
      <c r="B53" s="3" t="s">
        <v>552</v>
      </c>
      <c r="C53" s="2" t="s">
        <v>638</v>
      </c>
      <c r="D53" s="3">
        <v>17000</v>
      </c>
      <c r="E53" s="3">
        <f>D53/100</f>
        <v>170</v>
      </c>
      <c r="F53" s="3">
        <v>500</v>
      </c>
      <c r="G53" s="3">
        <v>22000</v>
      </c>
      <c r="H53" s="3">
        <v>750</v>
      </c>
      <c r="I53" s="3">
        <v>22000</v>
      </c>
    </row>
    <row r="54" spans="2:9" x14ac:dyDescent="0.25">
      <c r="B54" s="3" t="s">
        <v>553</v>
      </c>
      <c r="C54" s="2" t="s">
        <v>639</v>
      </c>
      <c r="D54" s="3">
        <v>15000</v>
      </c>
      <c r="E54" s="3">
        <f>D54/100</f>
        <v>150</v>
      </c>
      <c r="F54" s="3">
        <v>400</v>
      </c>
      <c r="G54" s="3">
        <v>20000</v>
      </c>
      <c r="H54" s="3">
        <v>500</v>
      </c>
      <c r="I54" s="3">
        <v>20000</v>
      </c>
    </row>
    <row r="55" spans="2:9" x14ac:dyDescent="0.25">
      <c r="B55" s="3" t="s">
        <v>554</v>
      </c>
      <c r="C55" s="2" t="s">
        <v>640</v>
      </c>
      <c r="D55" s="3">
        <v>35000</v>
      </c>
      <c r="E55" s="3">
        <f>D55/20</f>
        <v>1750</v>
      </c>
      <c r="F55" s="3">
        <v>2000</v>
      </c>
      <c r="G55" s="3">
        <v>35000</v>
      </c>
      <c r="H55" s="3">
        <v>2500</v>
      </c>
      <c r="I55" s="3">
        <v>35000</v>
      </c>
    </row>
    <row r="56" spans="2:9" x14ac:dyDescent="0.25">
      <c r="B56" s="3" t="s">
        <v>555</v>
      </c>
      <c r="C56" s="2" t="s">
        <v>641</v>
      </c>
      <c r="D56" s="3">
        <v>54000</v>
      </c>
      <c r="E56" s="3">
        <f>D56/24</f>
        <v>2250</v>
      </c>
      <c r="F56" s="3">
        <v>3000</v>
      </c>
      <c r="G56" s="3">
        <v>59000</v>
      </c>
      <c r="H56" s="3">
        <v>3500</v>
      </c>
      <c r="I56" s="3">
        <v>59000</v>
      </c>
    </row>
    <row r="57" spans="2:9" x14ac:dyDescent="0.25">
      <c r="B57" s="3" t="s">
        <v>556</v>
      </c>
      <c r="C57" s="2" t="s">
        <v>642</v>
      </c>
      <c r="D57" s="3">
        <v>45000</v>
      </c>
      <c r="E57" s="3">
        <f>D57/24</f>
        <v>1875</v>
      </c>
      <c r="F57" s="3">
        <v>2500</v>
      </c>
      <c r="G57" s="3">
        <v>50000</v>
      </c>
      <c r="H57" s="3">
        <v>3000</v>
      </c>
      <c r="I57" s="3">
        <v>50000</v>
      </c>
    </row>
    <row r="58" spans="2:9" x14ac:dyDescent="0.25">
      <c r="B58" s="3" t="s">
        <v>557</v>
      </c>
      <c r="C58" s="2" t="s">
        <v>643</v>
      </c>
      <c r="D58" s="3">
        <v>35000</v>
      </c>
      <c r="E58" s="3">
        <f>D58/50</f>
        <v>700</v>
      </c>
      <c r="F58" s="3">
        <v>1000</v>
      </c>
      <c r="G58" s="3">
        <v>40000</v>
      </c>
      <c r="H58" s="3">
        <v>1500</v>
      </c>
      <c r="I58" s="3">
        <v>40000</v>
      </c>
    </row>
    <row r="59" spans="2:9" x14ac:dyDescent="0.25">
      <c r="B59" s="3" t="s">
        <v>558</v>
      </c>
      <c r="C59" s="2" t="s">
        <v>644</v>
      </c>
      <c r="D59" s="3">
        <v>35000</v>
      </c>
      <c r="E59" s="3">
        <f>D59/100</f>
        <v>350</v>
      </c>
      <c r="F59" s="3">
        <v>750</v>
      </c>
      <c r="G59" s="3">
        <v>40000</v>
      </c>
      <c r="H59" s="3">
        <v>1000</v>
      </c>
      <c r="I59" s="3">
        <v>40000</v>
      </c>
    </row>
    <row r="60" spans="2:9" x14ac:dyDescent="0.25">
      <c r="B60" s="3" t="s">
        <v>559</v>
      </c>
      <c r="C60" s="2" t="s">
        <v>645</v>
      </c>
      <c r="D60" s="3">
        <v>78000</v>
      </c>
      <c r="E60" s="3">
        <v>78000</v>
      </c>
      <c r="F60" s="3">
        <v>80000</v>
      </c>
      <c r="G60" s="3">
        <v>80000</v>
      </c>
      <c r="H60" s="3">
        <v>85000</v>
      </c>
      <c r="I60" s="3">
        <v>85000</v>
      </c>
    </row>
    <row r="61" spans="2:9" x14ac:dyDescent="0.25">
      <c r="B61" s="3" t="s">
        <v>560</v>
      </c>
      <c r="C61" s="2" t="s">
        <v>646</v>
      </c>
      <c r="D61" s="3">
        <v>16500</v>
      </c>
      <c r="E61" s="3">
        <v>16500</v>
      </c>
      <c r="F61" s="3">
        <v>18500</v>
      </c>
      <c r="G61" s="3">
        <v>18500</v>
      </c>
      <c r="H61" s="3">
        <v>20000</v>
      </c>
      <c r="I61" s="3">
        <v>20000</v>
      </c>
    </row>
    <row r="62" spans="2:9" x14ac:dyDescent="0.25">
      <c r="B62" s="3" t="s">
        <v>561</v>
      </c>
      <c r="C62" s="2" t="s">
        <v>647</v>
      </c>
      <c r="D62" s="3">
        <v>31000</v>
      </c>
      <c r="E62" s="3">
        <v>31000</v>
      </c>
      <c r="F62" s="3">
        <v>33500</v>
      </c>
      <c r="G62" s="3">
        <v>33500</v>
      </c>
      <c r="H62" s="3">
        <v>35000</v>
      </c>
      <c r="I62" s="3">
        <v>35000</v>
      </c>
    </row>
    <row r="63" spans="2:9" x14ac:dyDescent="0.25">
      <c r="B63" s="3" t="s">
        <v>562</v>
      </c>
      <c r="C63" s="2" t="s">
        <v>648</v>
      </c>
      <c r="D63" s="3">
        <v>12500</v>
      </c>
      <c r="E63" s="3">
        <v>12500</v>
      </c>
      <c r="F63" s="3">
        <v>14000</v>
      </c>
      <c r="G63" s="3">
        <v>14000</v>
      </c>
      <c r="H63" s="3">
        <v>17500</v>
      </c>
      <c r="I63" s="3">
        <v>17500</v>
      </c>
    </row>
    <row r="64" spans="2:9" x14ac:dyDescent="0.25">
      <c r="B64" s="3" t="s">
        <v>563</v>
      </c>
      <c r="C64" s="2" t="s">
        <v>649</v>
      </c>
      <c r="D64" s="3">
        <v>17000</v>
      </c>
      <c r="E64" s="3">
        <v>17000</v>
      </c>
      <c r="F64" s="3">
        <v>20000</v>
      </c>
      <c r="G64" s="3">
        <v>20000</v>
      </c>
      <c r="H64" s="3">
        <v>22000</v>
      </c>
      <c r="I64" s="3">
        <v>22000</v>
      </c>
    </row>
    <row r="65" spans="2:9" x14ac:dyDescent="0.25">
      <c r="B65" s="3" t="s">
        <v>564</v>
      </c>
      <c r="C65" s="2" t="s">
        <v>650</v>
      </c>
      <c r="D65" s="3">
        <v>17000</v>
      </c>
      <c r="E65" s="3">
        <v>17000</v>
      </c>
      <c r="F65" s="3">
        <v>20000</v>
      </c>
      <c r="G65" s="3">
        <v>20000</v>
      </c>
      <c r="H65" s="3">
        <v>25000</v>
      </c>
      <c r="I65" s="3">
        <v>25000</v>
      </c>
    </row>
    <row r="66" spans="2:9" x14ac:dyDescent="0.25">
      <c r="B66" s="3" t="s">
        <v>565</v>
      </c>
      <c r="C66" s="2" t="s">
        <v>651</v>
      </c>
      <c r="D66" s="3">
        <v>44000</v>
      </c>
      <c r="E66" s="3">
        <f>D66/24</f>
        <v>1833.3333333333333</v>
      </c>
      <c r="F66" s="3">
        <v>3000</v>
      </c>
      <c r="G66" s="3">
        <v>49000</v>
      </c>
      <c r="H66" s="3">
        <v>3500</v>
      </c>
      <c r="I66" s="3">
        <v>49000</v>
      </c>
    </row>
    <row r="67" spans="2:9" x14ac:dyDescent="0.25">
      <c r="B67" s="3" t="s">
        <v>566</v>
      </c>
      <c r="C67" s="2" t="s">
        <v>652</v>
      </c>
      <c r="D67" s="3">
        <v>34000</v>
      </c>
      <c r="E67" s="3">
        <f>D67/24</f>
        <v>1416.6666666666667</v>
      </c>
      <c r="F67" s="3">
        <v>2500</v>
      </c>
      <c r="G67" s="3">
        <v>39000</v>
      </c>
      <c r="H67" s="3">
        <v>3000</v>
      </c>
      <c r="I67" s="3">
        <v>39000</v>
      </c>
    </row>
    <row r="68" spans="2:9" x14ac:dyDescent="0.25">
      <c r="B68" s="3" t="s">
        <v>567</v>
      </c>
      <c r="C68" s="2" t="s">
        <v>653</v>
      </c>
      <c r="D68" s="3">
        <v>44000</v>
      </c>
      <c r="E68" s="3">
        <f>D68/24</f>
        <v>1833.3333333333333</v>
      </c>
      <c r="F68" s="3">
        <v>3000</v>
      </c>
      <c r="G68" s="3">
        <v>49000</v>
      </c>
      <c r="H68" s="3">
        <v>3500</v>
      </c>
      <c r="I68" s="3">
        <v>49000</v>
      </c>
    </row>
    <row r="69" spans="2:9" x14ac:dyDescent="0.25">
      <c r="B69" s="3" t="s">
        <v>568</v>
      </c>
      <c r="C69" s="2" t="s">
        <v>654</v>
      </c>
      <c r="D69" s="3">
        <v>34000</v>
      </c>
      <c r="E69" s="3">
        <f>D69/24</f>
        <v>1416.6666666666667</v>
      </c>
      <c r="F69" s="3">
        <v>2500</v>
      </c>
      <c r="G69" s="3">
        <v>39000</v>
      </c>
      <c r="H69" s="3">
        <v>3000</v>
      </c>
      <c r="I69" s="3">
        <v>39000</v>
      </c>
    </row>
    <row r="70" spans="2:9" x14ac:dyDescent="0.25">
      <c r="B70" s="3" t="s">
        <v>569</v>
      </c>
      <c r="C70" s="2" t="s">
        <v>655</v>
      </c>
      <c r="D70" s="3">
        <v>15000</v>
      </c>
      <c r="E70" s="3">
        <v>15000</v>
      </c>
      <c r="F70" s="3">
        <v>18000</v>
      </c>
      <c r="G70" s="3">
        <v>18000</v>
      </c>
      <c r="H70" s="3">
        <v>20000</v>
      </c>
      <c r="I70" s="3">
        <v>18000</v>
      </c>
    </row>
    <row r="71" spans="2:9" x14ac:dyDescent="0.25">
      <c r="B71" s="3" t="s">
        <v>570</v>
      </c>
      <c r="C71" s="2" t="s">
        <v>656</v>
      </c>
      <c r="D71" s="3">
        <v>9000</v>
      </c>
      <c r="E71" s="3">
        <v>9000</v>
      </c>
      <c r="F71" s="3">
        <v>12000</v>
      </c>
      <c r="G71" s="3">
        <v>12000</v>
      </c>
      <c r="H71" s="3">
        <v>15000</v>
      </c>
      <c r="I71" s="3">
        <v>12000</v>
      </c>
    </row>
    <row r="72" spans="2:9" x14ac:dyDescent="0.25">
      <c r="B72" s="3" t="s">
        <v>571</v>
      </c>
      <c r="C72" s="2" t="s">
        <v>657</v>
      </c>
      <c r="D72" s="3">
        <v>74000</v>
      </c>
      <c r="E72" s="3">
        <f>D72/6</f>
        <v>12333.333333333334</v>
      </c>
      <c r="F72" s="3">
        <v>15000</v>
      </c>
      <c r="G72" s="3">
        <v>78000</v>
      </c>
      <c r="H72" s="3">
        <v>18000</v>
      </c>
      <c r="I72" s="3">
        <v>78000</v>
      </c>
    </row>
    <row r="73" spans="2:9" x14ac:dyDescent="0.25">
      <c r="B73" s="3" t="s">
        <v>572</v>
      </c>
      <c r="C73" s="2" t="s">
        <v>658</v>
      </c>
      <c r="D73" s="3">
        <v>41000</v>
      </c>
      <c r="E73" s="3">
        <f>D73/50</f>
        <v>820</v>
      </c>
      <c r="F73" s="3">
        <v>1300</v>
      </c>
      <c r="G73" s="3">
        <v>46000</v>
      </c>
      <c r="H73" s="3">
        <v>2000</v>
      </c>
      <c r="I73" s="3">
        <v>46000</v>
      </c>
    </row>
    <row r="74" spans="2:9" x14ac:dyDescent="0.25">
      <c r="B74" s="3" t="s">
        <v>573</v>
      </c>
      <c r="C74" s="2" t="s">
        <v>659</v>
      </c>
      <c r="D74" s="3">
        <v>17000</v>
      </c>
      <c r="E74" s="3">
        <v>17000</v>
      </c>
      <c r="F74" s="3">
        <v>18000</v>
      </c>
      <c r="G74" s="3">
        <v>18000</v>
      </c>
      <c r="H74" s="3">
        <v>20000</v>
      </c>
      <c r="I74" s="3">
        <v>20000</v>
      </c>
    </row>
    <row r="75" spans="2:9" x14ac:dyDescent="0.25">
      <c r="B75" s="3" t="s">
        <v>574</v>
      </c>
      <c r="C75" s="2" t="s">
        <v>660</v>
      </c>
      <c r="D75" s="3">
        <v>59000</v>
      </c>
      <c r="E75" s="3">
        <f>D75/20</f>
        <v>2950</v>
      </c>
      <c r="F75" s="3">
        <v>4000</v>
      </c>
      <c r="G75" s="3">
        <v>64000</v>
      </c>
      <c r="H75" s="3">
        <v>5000</v>
      </c>
      <c r="I75" s="3">
        <v>64000</v>
      </c>
    </row>
    <row r="76" spans="2:9" x14ac:dyDescent="0.25">
      <c r="B76" s="3" t="s">
        <v>575</v>
      </c>
      <c r="C76" s="2" t="s">
        <v>661</v>
      </c>
      <c r="D76" s="3">
        <v>59000</v>
      </c>
      <c r="E76" s="3">
        <f>D76/20</f>
        <v>2950</v>
      </c>
      <c r="F76" s="3">
        <v>4000</v>
      </c>
      <c r="G76" s="3">
        <v>64000</v>
      </c>
      <c r="H76" s="3">
        <v>5000</v>
      </c>
      <c r="I76" s="3">
        <v>64000</v>
      </c>
    </row>
    <row r="77" spans="2:9" x14ac:dyDescent="0.25">
      <c r="B77" s="3" t="s">
        <v>576</v>
      </c>
      <c r="C77" s="2" t="s">
        <v>662</v>
      </c>
      <c r="D77" s="3">
        <v>49000</v>
      </c>
      <c r="E77" s="3">
        <f>D77/25</f>
        <v>1960</v>
      </c>
      <c r="F77" s="3">
        <v>3000</v>
      </c>
      <c r="G77" s="3">
        <v>54000</v>
      </c>
      <c r="H77" s="3">
        <v>3500</v>
      </c>
      <c r="I77" s="3">
        <v>54000</v>
      </c>
    </row>
    <row r="78" spans="2:9" x14ac:dyDescent="0.25">
      <c r="B78" s="3" t="s">
        <v>577</v>
      </c>
      <c r="C78" s="2" t="s">
        <v>663</v>
      </c>
      <c r="D78" s="3">
        <v>39000</v>
      </c>
      <c r="E78" s="3">
        <f>D78/25</f>
        <v>1560</v>
      </c>
      <c r="F78" s="3">
        <v>2500</v>
      </c>
      <c r="G78" s="3">
        <v>44000</v>
      </c>
      <c r="H78" s="3">
        <v>3000</v>
      </c>
      <c r="I78" s="3">
        <v>44000</v>
      </c>
    </row>
    <row r="79" spans="2:9" x14ac:dyDescent="0.25">
      <c r="B79" s="3" t="s">
        <v>578</v>
      </c>
      <c r="C79" s="2" t="s">
        <v>664</v>
      </c>
      <c r="D79" s="3">
        <v>66000</v>
      </c>
      <c r="E79" s="3">
        <f>D79/20</f>
        <v>3300</v>
      </c>
      <c r="F79" s="3">
        <v>4000</v>
      </c>
      <c r="G79" s="3">
        <v>71000</v>
      </c>
      <c r="H79" s="3">
        <v>5000</v>
      </c>
      <c r="I79" s="3">
        <v>71000</v>
      </c>
    </row>
    <row r="80" spans="2:9" x14ac:dyDescent="0.25">
      <c r="B80" s="3" t="s">
        <v>579</v>
      </c>
      <c r="C80" s="2" t="s">
        <v>665</v>
      </c>
      <c r="D80" s="3">
        <v>70000</v>
      </c>
      <c r="E80" s="3">
        <f>D80/20</f>
        <v>3500</v>
      </c>
      <c r="F80" s="3">
        <v>4000</v>
      </c>
      <c r="G80" s="3">
        <v>75000</v>
      </c>
      <c r="H80" s="3">
        <v>5000</v>
      </c>
      <c r="I80" s="3">
        <v>75000</v>
      </c>
    </row>
    <row r="81" spans="2:9" x14ac:dyDescent="0.25">
      <c r="B81" s="3" t="s">
        <v>580</v>
      </c>
      <c r="C81" s="2" t="s">
        <v>666</v>
      </c>
      <c r="D81" s="3">
        <v>41000</v>
      </c>
      <c r="E81" s="3">
        <f>D81/20</f>
        <v>2050</v>
      </c>
      <c r="F81" s="3">
        <v>3000</v>
      </c>
      <c r="G81" s="3">
        <v>46000</v>
      </c>
      <c r="H81" s="3">
        <v>4000</v>
      </c>
      <c r="I81" s="3">
        <v>46000</v>
      </c>
    </row>
    <row r="82" spans="2:9" x14ac:dyDescent="0.25">
      <c r="B82" s="3" t="s">
        <v>581</v>
      </c>
      <c r="C82" s="2" t="s">
        <v>667</v>
      </c>
      <c r="D82" s="3">
        <v>41000</v>
      </c>
      <c r="E82" s="3">
        <f>D82/20</f>
        <v>2050</v>
      </c>
      <c r="F82" s="3">
        <v>3000</v>
      </c>
      <c r="G82" s="3">
        <v>46000</v>
      </c>
      <c r="H82" s="3">
        <v>4000</v>
      </c>
      <c r="I82" s="3">
        <v>46000</v>
      </c>
    </row>
    <row r="83" spans="2:9" x14ac:dyDescent="0.25">
      <c r="B83" s="3" t="s">
        <v>582</v>
      </c>
      <c r="C83" s="2" t="s">
        <v>669</v>
      </c>
      <c r="D83" s="3">
        <v>60000</v>
      </c>
      <c r="E83" s="3">
        <f>D83/10</f>
        <v>6000</v>
      </c>
      <c r="F83" s="3">
        <v>8000</v>
      </c>
      <c r="G83" s="3">
        <v>65000</v>
      </c>
      <c r="H83" s="3">
        <v>10000</v>
      </c>
      <c r="I83" s="3">
        <v>65000</v>
      </c>
    </row>
    <row r="84" spans="2:9" x14ac:dyDescent="0.25">
      <c r="B84" s="3" t="s">
        <v>583</v>
      </c>
      <c r="C84" s="2" t="s">
        <v>668</v>
      </c>
      <c r="D84" s="3">
        <v>55000</v>
      </c>
      <c r="E84" s="3">
        <f>D84/10</f>
        <v>5500</v>
      </c>
      <c r="F84" s="3">
        <v>7000</v>
      </c>
      <c r="G84" s="3">
        <v>60000</v>
      </c>
      <c r="H84" s="3">
        <v>9000</v>
      </c>
      <c r="I84" s="3">
        <v>60000</v>
      </c>
    </row>
    <row r="85" spans="2:9" x14ac:dyDescent="0.25">
      <c r="B85" s="3" t="s">
        <v>584</v>
      </c>
      <c r="C85" s="2"/>
      <c r="D85" s="3"/>
      <c r="E85" s="3"/>
      <c r="F85" s="3"/>
      <c r="G85" s="3"/>
      <c r="H85" s="3"/>
      <c r="I85" s="3"/>
    </row>
    <row r="86" spans="2:9" x14ac:dyDescent="0.25">
      <c r="B86" s="3" t="s">
        <v>585</v>
      </c>
      <c r="C86" s="2"/>
      <c r="D86" s="3"/>
      <c r="E86" s="3"/>
      <c r="F86" s="3"/>
      <c r="G86" s="3"/>
      <c r="H86" s="3"/>
      <c r="I86" s="3"/>
    </row>
    <row r="87" spans="2:9" x14ac:dyDescent="0.25">
      <c r="B87" s="3" t="s">
        <v>586</v>
      </c>
      <c r="C87" s="2"/>
      <c r="D87" s="3"/>
      <c r="E87" s="3"/>
      <c r="F87" s="3"/>
      <c r="G87" s="3"/>
      <c r="H87" s="3"/>
      <c r="I87" s="3"/>
    </row>
    <row r="88" spans="2:9" x14ac:dyDescent="0.25">
      <c r="B88" s="3" t="s">
        <v>587</v>
      </c>
      <c r="C88" s="2"/>
      <c r="D88" s="3"/>
      <c r="E88" s="3"/>
      <c r="F88" s="3"/>
      <c r="G88" s="3"/>
      <c r="H88" s="3"/>
      <c r="I88" s="3"/>
    </row>
    <row r="89" spans="2:9" x14ac:dyDescent="0.25">
      <c r="B89" s="3" t="s">
        <v>588</v>
      </c>
      <c r="C89" s="2"/>
      <c r="D89" s="3"/>
      <c r="E89" s="3"/>
      <c r="F89" s="3"/>
      <c r="G89" s="3"/>
      <c r="H89" s="3"/>
      <c r="I89" s="3"/>
    </row>
    <row r="90" spans="2:9" x14ac:dyDescent="0.25">
      <c r="B90" s="3" t="s">
        <v>589</v>
      </c>
      <c r="C90" s="2"/>
      <c r="D90" s="3"/>
      <c r="E90" s="3"/>
      <c r="F90" s="3"/>
      <c r="G90" s="3"/>
      <c r="H90" s="3"/>
      <c r="I90" s="3"/>
    </row>
  </sheetData>
  <mergeCells count="5">
    <mergeCell ref="B3:B4"/>
    <mergeCell ref="C3:C4"/>
    <mergeCell ref="D3:D4"/>
    <mergeCell ref="F3:G3"/>
    <mergeCell ref="H3:I3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4"/>
  <sheetViews>
    <sheetView workbookViewId="0">
      <selection activeCell="G12" sqref="G12"/>
    </sheetView>
  </sheetViews>
  <sheetFormatPr defaultRowHeight="15" x14ac:dyDescent="0.25"/>
  <cols>
    <col min="2" max="2" width="9.140625" customWidth="1"/>
    <col min="3" max="3" width="28.5703125" customWidth="1"/>
    <col min="4" max="4" width="15" customWidth="1"/>
    <col min="5" max="5" width="13.7109375" customWidth="1"/>
    <col min="6" max="6" width="11.7109375" customWidth="1"/>
    <col min="7" max="7" width="15" customWidth="1"/>
    <col min="8" max="8" width="11.5703125" customWidth="1"/>
    <col min="9" max="9" width="15.42578125" customWidth="1"/>
  </cols>
  <sheetData>
    <row r="3" spans="2:9" x14ac:dyDescent="0.25">
      <c r="B3" s="39" t="s">
        <v>47</v>
      </c>
      <c r="C3" s="39" t="s">
        <v>1</v>
      </c>
      <c r="D3" s="39" t="s">
        <v>2</v>
      </c>
      <c r="E3" s="13" t="s">
        <v>2</v>
      </c>
      <c r="F3" s="39" t="s">
        <v>4</v>
      </c>
      <c r="G3" s="39"/>
      <c r="H3" s="39" t="s">
        <v>5</v>
      </c>
      <c r="I3" s="39"/>
    </row>
    <row r="4" spans="2:9" x14ac:dyDescent="0.25">
      <c r="B4" s="39"/>
      <c r="C4" s="39"/>
      <c r="D4" s="39"/>
      <c r="E4" s="22" t="s">
        <v>3</v>
      </c>
      <c r="F4" s="22" t="s">
        <v>3</v>
      </c>
      <c r="G4" s="22" t="s">
        <v>398</v>
      </c>
      <c r="H4" s="22" t="s">
        <v>3</v>
      </c>
      <c r="I4" s="22" t="s">
        <v>48</v>
      </c>
    </row>
    <row r="5" spans="2:9" x14ac:dyDescent="0.25">
      <c r="B5" s="3" t="s">
        <v>671</v>
      </c>
      <c r="C5" s="2" t="s">
        <v>673</v>
      </c>
      <c r="D5" s="3">
        <v>50000</v>
      </c>
      <c r="E5" s="3">
        <v>55000</v>
      </c>
      <c r="F5" s="3">
        <v>52500</v>
      </c>
      <c r="G5" s="3">
        <v>52500</v>
      </c>
      <c r="H5" s="3">
        <v>55000</v>
      </c>
      <c r="I5" s="3">
        <v>55000</v>
      </c>
    </row>
    <row r="6" spans="2:9" x14ac:dyDescent="0.25">
      <c r="B6" s="3" t="s">
        <v>672</v>
      </c>
      <c r="C6" s="2" t="s">
        <v>674</v>
      </c>
      <c r="D6" s="3">
        <v>330000</v>
      </c>
      <c r="E6" s="3">
        <v>33500</v>
      </c>
      <c r="F6" s="3">
        <v>35000</v>
      </c>
      <c r="G6" s="3">
        <v>340000</v>
      </c>
      <c r="H6" s="3">
        <v>40000</v>
      </c>
      <c r="I6" s="3">
        <v>340000</v>
      </c>
    </row>
    <row r="7" spans="2:9" x14ac:dyDescent="0.25">
      <c r="B7" s="3" t="s">
        <v>700</v>
      </c>
      <c r="C7" s="2" t="s">
        <v>675</v>
      </c>
      <c r="D7" s="3">
        <v>35000</v>
      </c>
      <c r="E7" s="13" t="s">
        <v>396</v>
      </c>
      <c r="F7" s="13" t="s">
        <v>396</v>
      </c>
      <c r="G7" s="3">
        <v>40000</v>
      </c>
      <c r="H7" s="13" t="s">
        <v>396</v>
      </c>
      <c r="I7" s="3">
        <v>40000</v>
      </c>
    </row>
    <row r="8" spans="2:9" x14ac:dyDescent="0.25">
      <c r="B8" s="3" t="s">
        <v>701</v>
      </c>
      <c r="C8" s="2" t="s">
        <v>676</v>
      </c>
      <c r="D8" s="3">
        <v>45000</v>
      </c>
      <c r="E8" s="13" t="s">
        <v>396</v>
      </c>
      <c r="F8" s="13" t="s">
        <v>396</v>
      </c>
      <c r="G8" s="3">
        <v>50000</v>
      </c>
      <c r="H8" s="13" t="s">
        <v>396</v>
      </c>
      <c r="I8" s="3">
        <v>50000</v>
      </c>
    </row>
    <row r="9" spans="2:9" x14ac:dyDescent="0.25">
      <c r="B9" s="3" t="s">
        <v>702</v>
      </c>
      <c r="C9" s="2" t="s">
        <v>677</v>
      </c>
      <c r="D9" s="3">
        <v>70000</v>
      </c>
      <c r="E9" s="3">
        <v>70000</v>
      </c>
      <c r="F9" s="3">
        <v>80000</v>
      </c>
      <c r="G9" s="3">
        <v>80000</v>
      </c>
      <c r="H9" s="3">
        <v>90000</v>
      </c>
      <c r="I9" s="3">
        <v>90000</v>
      </c>
    </row>
    <row r="10" spans="2:9" x14ac:dyDescent="0.25">
      <c r="B10" s="3" t="s">
        <v>703</v>
      </c>
      <c r="C10" s="2" t="s">
        <v>678</v>
      </c>
      <c r="D10" s="3">
        <v>70000</v>
      </c>
      <c r="E10" s="3">
        <v>70000</v>
      </c>
      <c r="F10" s="3">
        <v>80000</v>
      </c>
      <c r="G10" s="3">
        <v>80000</v>
      </c>
      <c r="H10" s="3">
        <v>90000</v>
      </c>
      <c r="I10" s="3">
        <v>90000</v>
      </c>
    </row>
    <row r="11" spans="2:9" x14ac:dyDescent="0.25">
      <c r="B11" s="3" t="s">
        <v>704</v>
      </c>
      <c r="C11" s="2" t="s">
        <v>679</v>
      </c>
      <c r="D11" s="3">
        <v>70000</v>
      </c>
      <c r="E11" s="3">
        <v>70000</v>
      </c>
      <c r="F11" s="3">
        <v>80000</v>
      </c>
      <c r="G11" s="3">
        <v>80000</v>
      </c>
      <c r="H11" s="3">
        <v>90000</v>
      </c>
      <c r="I11" s="3">
        <v>90000</v>
      </c>
    </row>
    <row r="12" spans="2:9" x14ac:dyDescent="0.25">
      <c r="B12" s="3" t="s">
        <v>705</v>
      </c>
      <c r="C12" s="2" t="s">
        <v>680</v>
      </c>
      <c r="D12" s="3">
        <v>50000</v>
      </c>
      <c r="E12" s="13" t="s">
        <v>396</v>
      </c>
      <c r="F12" s="13" t="s">
        <v>396</v>
      </c>
      <c r="G12" s="3">
        <v>55000</v>
      </c>
      <c r="H12" s="13" t="s">
        <v>396</v>
      </c>
      <c r="I12" s="3">
        <v>60000</v>
      </c>
    </row>
    <row r="13" spans="2:9" x14ac:dyDescent="0.25">
      <c r="B13" s="3" t="s">
        <v>706</v>
      </c>
      <c r="C13" s="2"/>
      <c r="D13" s="3"/>
      <c r="E13" s="3"/>
      <c r="F13" s="3"/>
      <c r="G13" s="3"/>
      <c r="H13" s="3"/>
      <c r="I13" s="3"/>
    </row>
    <row r="14" spans="2:9" x14ac:dyDescent="0.25">
      <c r="B14" s="3" t="s">
        <v>707</v>
      </c>
      <c r="C14" s="2"/>
      <c r="D14" s="3"/>
      <c r="E14" s="3"/>
      <c r="F14" s="3"/>
      <c r="G14" s="3"/>
      <c r="H14" s="3"/>
      <c r="I14" s="3"/>
    </row>
  </sheetData>
  <mergeCells count="5">
    <mergeCell ref="B3:B4"/>
    <mergeCell ref="C3:C4"/>
    <mergeCell ref="D3:D4"/>
    <mergeCell ref="F3:G3"/>
    <mergeCell ref="H3:I3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23"/>
  <sheetViews>
    <sheetView workbookViewId="0">
      <selection activeCell="B6" sqref="B6:I23"/>
    </sheetView>
  </sheetViews>
  <sheetFormatPr defaultRowHeight="15" x14ac:dyDescent="0.25"/>
  <cols>
    <col min="3" max="3" width="30.28515625" customWidth="1"/>
    <col min="4" max="4" width="11.42578125" customWidth="1"/>
    <col min="5" max="5" width="12.42578125" customWidth="1"/>
    <col min="7" max="7" width="15.7109375" customWidth="1"/>
    <col min="9" max="9" width="16.28515625" customWidth="1"/>
  </cols>
  <sheetData>
    <row r="4" spans="2:11" x14ac:dyDescent="0.25">
      <c r="B4" s="39" t="s">
        <v>47</v>
      </c>
      <c r="C4" s="39" t="s">
        <v>1</v>
      </c>
      <c r="D4" s="39" t="s">
        <v>2</v>
      </c>
      <c r="E4" s="13" t="s">
        <v>2</v>
      </c>
      <c r="F4" s="39" t="s">
        <v>4</v>
      </c>
      <c r="G4" s="39"/>
      <c r="H4" s="39" t="s">
        <v>5</v>
      </c>
      <c r="I4" s="39"/>
      <c r="K4" s="26" t="s">
        <v>748</v>
      </c>
    </row>
    <row r="5" spans="2:11" x14ac:dyDescent="0.25">
      <c r="B5" s="39"/>
      <c r="C5" s="39"/>
      <c r="D5" s="39"/>
      <c r="E5" s="30" t="s">
        <v>3</v>
      </c>
      <c r="F5" s="30" t="s">
        <v>3</v>
      </c>
      <c r="G5" s="30" t="s">
        <v>398</v>
      </c>
      <c r="H5" s="30" t="s">
        <v>3</v>
      </c>
      <c r="I5" s="30" t="s">
        <v>48</v>
      </c>
    </row>
    <row r="6" spans="2:11" x14ac:dyDescent="0.25">
      <c r="B6" s="33" t="s">
        <v>708</v>
      </c>
      <c r="C6" s="36" t="s">
        <v>718</v>
      </c>
      <c r="D6" s="37">
        <v>155000</v>
      </c>
      <c r="E6" s="37">
        <f>D6/25</f>
        <v>6200</v>
      </c>
      <c r="F6" s="37">
        <v>7000</v>
      </c>
      <c r="G6" s="37">
        <v>165000</v>
      </c>
      <c r="H6" s="37">
        <v>8500</v>
      </c>
      <c r="I6" s="37">
        <v>165000</v>
      </c>
    </row>
    <row r="7" spans="2:11" x14ac:dyDescent="0.25">
      <c r="B7" s="33" t="s">
        <v>709</v>
      </c>
      <c r="C7" s="36" t="s">
        <v>719</v>
      </c>
      <c r="D7" s="37">
        <v>175000</v>
      </c>
      <c r="E7" s="37">
        <f>D7/25</f>
        <v>7000</v>
      </c>
      <c r="F7" s="37">
        <v>7500</v>
      </c>
      <c r="G7" s="37">
        <v>185000</v>
      </c>
      <c r="H7" s="37">
        <v>9000</v>
      </c>
      <c r="I7" s="37">
        <v>185000</v>
      </c>
    </row>
    <row r="8" spans="2:11" x14ac:dyDescent="0.25">
      <c r="B8" s="33" t="s">
        <v>710</v>
      </c>
      <c r="C8" s="36" t="s">
        <v>720</v>
      </c>
      <c r="D8" s="37">
        <v>190000</v>
      </c>
      <c r="E8" s="37">
        <f>D8/25</f>
        <v>7600</v>
      </c>
      <c r="F8" s="37">
        <v>8000</v>
      </c>
      <c r="G8" s="37">
        <v>200000</v>
      </c>
      <c r="H8" s="37">
        <v>10000</v>
      </c>
      <c r="I8" s="37">
        <v>200000</v>
      </c>
    </row>
    <row r="9" spans="2:11" x14ac:dyDescent="0.25">
      <c r="B9" s="33" t="s">
        <v>711</v>
      </c>
      <c r="C9" s="36" t="s">
        <v>721</v>
      </c>
      <c r="D9" s="37">
        <v>375000</v>
      </c>
      <c r="E9" s="37">
        <v>15000</v>
      </c>
      <c r="F9" s="37">
        <v>16000</v>
      </c>
      <c r="G9" s="37">
        <v>400000</v>
      </c>
      <c r="H9" s="37">
        <v>17000</v>
      </c>
      <c r="I9" s="37">
        <v>400000</v>
      </c>
    </row>
    <row r="10" spans="2:11" x14ac:dyDescent="0.25">
      <c r="B10" s="33" t="s">
        <v>712</v>
      </c>
      <c r="C10" s="36" t="s">
        <v>749</v>
      </c>
      <c r="D10" s="37">
        <v>425000</v>
      </c>
      <c r="E10" s="37">
        <v>17000</v>
      </c>
      <c r="F10" s="37">
        <v>18000</v>
      </c>
      <c r="G10" s="37">
        <v>437500</v>
      </c>
      <c r="H10" s="37">
        <v>19000</v>
      </c>
      <c r="I10" s="37">
        <v>437500</v>
      </c>
    </row>
    <row r="11" spans="2:11" x14ac:dyDescent="0.25">
      <c r="B11" s="33" t="s">
        <v>713</v>
      </c>
      <c r="C11" s="36" t="s">
        <v>722</v>
      </c>
      <c r="D11" s="37">
        <v>650000</v>
      </c>
      <c r="E11" s="37">
        <f t="shared" ref="E11:E16" si="0">D11/25</f>
        <v>26000</v>
      </c>
      <c r="F11" s="37">
        <v>27500</v>
      </c>
      <c r="G11" s="37">
        <v>675000</v>
      </c>
      <c r="H11" s="37">
        <v>30000</v>
      </c>
      <c r="I11" s="37">
        <v>675000</v>
      </c>
    </row>
    <row r="12" spans="2:11" x14ac:dyDescent="0.25">
      <c r="B12" s="33" t="s">
        <v>714</v>
      </c>
      <c r="C12" s="36" t="s">
        <v>723</v>
      </c>
      <c r="D12" s="37">
        <v>355000</v>
      </c>
      <c r="E12" s="37">
        <f t="shared" si="0"/>
        <v>14200</v>
      </c>
      <c r="F12" s="37">
        <v>15500</v>
      </c>
      <c r="G12" s="37">
        <v>365000</v>
      </c>
      <c r="H12" s="37">
        <v>17000</v>
      </c>
      <c r="I12" s="37">
        <v>365000</v>
      </c>
    </row>
    <row r="13" spans="2:11" x14ac:dyDescent="0.25">
      <c r="B13" s="33" t="s">
        <v>715</v>
      </c>
      <c r="C13" s="36" t="s">
        <v>724</v>
      </c>
      <c r="D13" s="37">
        <v>380000</v>
      </c>
      <c r="E13" s="37">
        <f t="shared" si="0"/>
        <v>15200</v>
      </c>
      <c r="F13" s="37">
        <v>17000</v>
      </c>
      <c r="G13" s="37">
        <v>400000</v>
      </c>
      <c r="H13" s="37">
        <v>18000</v>
      </c>
      <c r="I13" s="37">
        <v>405000</v>
      </c>
    </row>
    <row r="14" spans="2:11" x14ac:dyDescent="0.25">
      <c r="B14" s="33" t="s">
        <v>716</v>
      </c>
      <c r="C14" s="36" t="s">
        <v>725</v>
      </c>
      <c r="D14" s="37">
        <v>190000</v>
      </c>
      <c r="E14" s="37">
        <f t="shared" si="0"/>
        <v>7600</v>
      </c>
      <c r="F14" s="37">
        <v>10000</v>
      </c>
      <c r="G14" s="37">
        <v>200000</v>
      </c>
      <c r="H14" s="37">
        <v>13000</v>
      </c>
      <c r="I14" s="37">
        <v>205000</v>
      </c>
    </row>
    <row r="15" spans="2:11" x14ac:dyDescent="0.25">
      <c r="B15" s="33" t="s">
        <v>717</v>
      </c>
      <c r="C15" s="36" t="s">
        <v>106</v>
      </c>
      <c r="D15" s="37">
        <v>200000</v>
      </c>
      <c r="E15" s="37">
        <f t="shared" si="0"/>
        <v>8000</v>
      </c>
      <c r="F15" s="37">
        <v>9000</v>
      </c>
      <c r="G15" s="37">
        <v>210000</v>
      </c>
      <c r="H15" s="37">
        <v>10000</v>
      </c>
      <c r="I15" s="37">
        <v>210000</v>
      </c>
    </row>
    <row r="16" spans="2:11" x14ac:dyDescent="0.25">
      <c r="B16" s="33" t="s">
        <v>732</v>
      </c>
      <c r="C16" s="36" t="s">
        <v>726</v>
      </c>
      <c r="D16" s="37">
        <v>125000</v>
      </c>
      <c r="E16" s="37">
        <f t="shared" si="0"/>
        <v>5000</v>
      </c>
      <c r="F16" s="37">
        <v>6500</v>
      </c>
      <c r="G16" s="37">
        <v>150000</v>
      </c>
      <c r="H16" s="37">
        <v>7000</v>
      </c>
      <c r="I16" s="37">
        <v>155000</v>
      </c>
    </row>
    <row r="17" spans="2:9" x14ac:dyDescent="0.25">
      <c r="B17" s="33" t="s">
        <v>733</v>
      </c>
      <c r="C17" s="36" t="s">
        <v>727</v>
      </c>
      <c r="D17" s="37">
        <v>340000</v>
      </c>
      <c r="E17" s="35" t="s">
        <v>396</v>
      </c>
      <c r="F17" s="35" t="s">
        <v>396</v>
      </c>
      <c r="G17" s="37">
        <v>350000</v>
      </c>
      <c r="H17" s="35" t="s">
        <v>396</v>
      </c>
      <c r="I17" s="37">
        <v>350000</v>
      </c>
    </row>
    <row r="18" spans="2:9" x14ac:dyDescent="0.25">
      <c r="B18" s="33" t="s">
        <v>734</v>
      </c>
      <c r="C18" s="36" t="s">
        <v>728</v>
      </c>
      <c r="D18" s="37">
        <v>330000</v>
      </c>
      <c r="E18" s="37">
        <f>D18/25</f>
        <v>13200</v>
      </c>
      <c r="F18" s="37">
        <v>14000</v>
      </c>
      <c r="G18" s="37">
        <v>340000</v>
      </c>
      <c r="H18" s="37">
        <v>15000</v>
      </c>
      <c r="I18" s="37">
        <v>340000</v>
      </c>
    </row>
    <row r="19" spans="2:9" x14ac:dyDescent="0.25">
      <c r="B19" s="33" t="s">
        <v>735</v>
      </c>
      <c r="C19" s="36" t="s">
        <v>729</v>
      </c>
      <c r="D19" s="37">
        <v>335000</v>
      </c>
      <c r="E19" s="35" t="s">
        <v>396</v>
      </c>
      <c r="F19" s="35" t="s">
        <v>396</v>
      </c>
      <c r="G19" s="37">
        <v>345000</v>
      </c>
      <c r="H19" s="35" t="s">
        <v>396</v>
      </c>
      <c r="I19" s="37">
        <v>345000</v>
      </c>
    </row>
    <row r="20" spans="2:9" x14ac:dyDescent="0.25">
      <c r="B20" s="33" t="s">
        <v>736</v>
      </c>
      <c r="C20" s="36" t="s">
        <v>730</v>
      </c>
      <c r="D20" s="37">
        <v>365000</v>
      </c>
      <c r="E20" s="37">
        <f>D20/50</f>
        <v>7300</v>
      </c>
      <c r="F20" s="37">
        <v>8500</v>
      </c>
      <c r="G20" s="37">
        <v>425000</v>
      </c>
      <c r="H20" s="37">
        <v>10000</v>
      </c>
      <c r="I20" s="37">
        <v>425000</v>
      </c>
    </row>
    <row r="21" spans="2:9" x14ac:dyDescent="0.25">
      <c r="B21" s="33" t="s">
        <v>737</v>
      </c>
      <c r="C21" s="36" t="s">
        <v>731</v>
      </c>
      <c r="D21" s="37">
        <v>315000</v>
      </c>
      <c r="E21" s="37">
        <f>D21/50</f>
        <v>6300</v>
      </c>
      <c r="F21" s="37">
        <v>6800</v>
      </c>
      <c r="G21" s="37">
        <v>325000</v>
      </c>
      <c r="H21" s="37">
        <v>8000</v>
      </c>
      <c r="I21" s="37">
        <v>325000</v>
      </c>
    </row>
    <row r="22" spans="2:9" x14ac:dyDescent="0.25">
      <c r="B22" s="33" t="s">
        <v>739</v>
      </c>
      <c r="C22" s="36" t="s">
        <v>738</v>
      </c>
      <c r="D22" s="33">
        <v>515000</v>
      </c>
      <c r="E22" s="33">
        <f>D22/25</f>
        <v>20600</v>
      </c>
      <c r="F22" s="33">
        <v>22500</v>
      </c>
      <c r="G22" s="33">
        <v>525000</v>
      </c>
      <c r="H22" s="33">
        <v>25000</v>
      </c>
      <c r="I22" s="33">
        <v>525000</v>
      </c>
    </row>
    <row r="23" spans="2:9" x14ac:dyDescent="0.25">
      <c r="B23" s="33" t="s">
        <v>741</v>
      </c>
      <c r="C23" s="36" t="s">
        <v>740</v>
      </c>
      <c r="D23" s="33">
        <v>365000</v>
      </c>
      <c r="E23" s="33">
        <f>D23/25</f>
        <v>14600</v>
      </c>
      <c r="F23" s="33">
        <v>16000</v>
      </c>
      <c r="G23" s="33">
        <v>375000</v>
      </c>
      <c r="H23" s="33">
        <v>18000</v>
      </c>
      <c r="I23" s="33">
        <v>375000</v>
      </c>
    </row>
  </sheetData>
  <mergeCells count="5">
    <mergeCell ref="B4:B5"/>
    <mergeCell ref="C4:C5"/>
    <mergeCell ref="D4:D5"/>
    <mergeCell ref="F4:G4"/>
    <mergeCell ref="H4:I4"/>
  </mergeCells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7"/>
  <sheetViews>
    <sheetView tabSelected="1" workbookViewId="0">
      <selection activeCell="K7" sqref="K7"/>
    </sheetView>
  </sheetViews>
  <sheetFormatPr defaultRowHeight="15" x14ac:dyDescent="0.25"/>
  <cols>
    <col min="3" max="3" width="30.5703125" customWidth="1"/>
    <col min="4" max="4" width="12.5703125" customWidth="1"/>
    <col min="5" max="5" width="16.5703125" customWidth="1"/>
    <col min="6" max="6" width="13.28515625" customWidth="1"/>
    <col min="7" max="7" width="14.7109375" customWidth="1"/>
    <col min="8" max="8" width="12.28515625" customWidth="1"/>
    <col min="9" max="9" width="17.140625" customWidth="1"/>
  </cols>
  <sheetData>
    <row r="3" spans="2:11" x14ac:dyDescent="0.25">
      <c r="B3" s="39" t="s">
        <v>47</v>
      </c>
      <c r="C3" s="39" t="s">
        <v>1</v>
      </c>
      <c r="D3" s="39" t="s">
        <v>2</v>
      </c>
      <c r="E3" s="13" t="s">
        <v>2</v>
      </c>
      <c r="F3" s="39" t="s">
        <v>4</v>
      </c>
      <c r="G3" s="39"/>
      <c r="H3" s="39" t="s">
        <v>5</v>
      </c>
      <c r="I3" s="39"/>
      <c r="K3" s="26" t="s">
        <v>748</v>
      </c>
    </row>
    <row r="4" spans="2:11" x14ac:dyDescent="0.25">
      <c r="B4" s="39"/>
      <c r="C4" s="39"/>
      <c r="D4" s="39"/>
      <c r="E4" s="30" t="s">
        <v>3</v>
      </c>
      <c r="F4" s="30" t="s">
        <v>3</v>
      </c>
      <c r="G4" s="30" t="s">
        <v>398</v>
      </c>
      <c r="H4" s="30" t="s">
        <v>3</v>
      </c>
      <c r="I4" s="30" t="s">
        <v>48</v>
      </c>
    </row>
    <row r="5" spans="2:11" x14ac:dyDescent="0.25">
      <c r="B5" s="33" t="s">
        <v>751</v>
      </c>
      <c r="C5" s="36" t="s">
        <v>755</v>
      </c>
      <c r="D5" s="33">
        <v>830000</v>
      </c>
      <c r="E5" s="33">
        <f>D5/8</f>
        <v>103750</v>
      </c>
      <c r="F5" s="33">
        <v>105000</v>
      </c>
      <c r="G5" s="33">
        <v>840000</v>
      </c>
      <c r="H5" s="33">
        <v>120000</v>
      </c>
      <c r="I5" s="33">
        <v>840000</v>
      </c>
    </row>
    <row r="6" spans="2:11" x14ac:dyDescent="0.25">
      <c r="B6" s="33" t="s">
        <v>752</v>
      </c>
      <c r="C6" s="36" t="s">
        <v>756</v>
      </c>
      <c r="D6" s="33">
        <v>700000</v>
      </c>
      <c r="E6" s="33">
        <f>D6/6</f>
        <v>116666.66666666667</v>
      </c>
      <c r="F6" s="33">
        <v>125000</v>
      </c>
      <c r="G6" s="33">
        <v>730000</v>
      </c>
      <c r="H6" s="33">
        <v>135000</v>
      </c>
      <c r="I6" s="33">
        <v>730000</v>
      </c>
    </row>
    <row r="7" spans="2:11" x14ac:dyDescent="0.25">
      <c r="B7" s="33" t="s">
        <v>753</v>
      </c>
      <c r="C7" s="36" t="s">
        <v>757</v>
      </c>
      <c r="D7" s="33">
        <v>920000</v>
      </c>
      <c r="E7" s="33">
        <f>D7/12</f>
        <v>76666.666666666672</v>
      </c>
      <c r="F7" s="33">
        <v>80000</v>
      </c>
      <c r="G7" s="33">
        <v>930000</v>
      </c>
      <c r="H7" s="33">
        <v>85000</v>
      </c>
      <c r="I7" s="33">
        <v>930000</v>
      </c>
    </row>
    <row r="8" spans="2:11" x14ac:dyDescent="0.25">
      <c r="B8" s="33" t="s">
        <v>754</v>
      </c>
      <c r="C8" s="36" t="s">
        <v>758</v>
      </c>
      <c r="D8" s="35" t="s">
        <v>396</v>
      </c>
      <c r="E8" s="33">
        <v>65000</v>
      </c>
      <c r="F8" s="33">
        <v>70000</v>
      </c>
      <c r="G8" s="35" t="s">
        <v>396</v>
      </c>
      <c r="H8" s="33">
        <v>80000</v>
      </c>
      <c r="I8" s="35" t="s">
        <v>396</v>
      </c>
    </row>
    <row r="9" spans="2:11" x14ac:dyDescent="0.25">
      <c r="B9" s="33" t="s">
        <v>764</v>
      </c>
      <c r="C9" s="36" t="s">
        <v>759</v>
      </c>
      <c r="D9" s="35" t="s">
        <v>396</v>
      </c>
      <c r="E9" s="33">
        <v>70000</v>
      </c>
      <c r="F9" s="33">
        <v>72500</v>
      </c>
      <c r="G9" s="35" t="s">
        <v>396</v>
      </c>
      <c r="H9" s="33">
        <v>85000</v>
      </c>
      <c r="I9" s="35" t="s">
        <v>396</v>
      </c>
    </row>
    <row r="10" spans="2:11" x14ac:dyDescent="0.25">
      <c r="B10" s="33" t="s">
        <v>765</v>
      </c>
      <c r="C10" s="36" t="s">
        <v>760</v>
      </c>
      <c r="D10" s="35" t="s">
        <v>396</v>
      </c>
      <c r="E10" s="33">
        <v>100000</v>
      </c>
      <c r="F10" s="33">
        <v>100000</v>
      </c>
      <c r="G10" s="35" t="s">
        <v>396</v>
      </c>
      <c r="H10" s="33">
        <v>110000</v>
      </c>
      <c r="I10" s="35" t="s">
        <v>396</v>
      </c>
    </row>
    <row r="11" spans="2:11" x14ac:dyDescent="0.25">
      <c r="B11" s="33" t="s">
        <v>766</v>
      </c>
      <c r="C11" s="36" t="s">
        <v>761</v>
      </c>
      <c r="D11" s="35" t="s">
        <v>396</v>
      </c>
      <c r="E11" s="33">
        <v>170000</v>
      </c>
      <c r="F11" s="33">
        <v>175000</v>
      </c>
      <c r="G11" s="35" t="s">
        <v>396</v>
      </c>
      <c r="H11" s="33">
        <v>185000</v>
      </c>
      <c r="I11" s="35" t="s">
        <v>396</v>
      </c>
    </row>
    <row r="12" spans="2:11" x14ac:dyDescent="0.25">
      <c r="B12" s="33" t="s">
        <v>767</v>
      </c>
      <c r="C12" s="36" t="s">
        <v>762</v>
      </c>
      <c r="D12" s="35" t="s">
        <v>396</v>
      </c>
      <c r="E12" s="33">
        <v>170000</v>
      </c>
      <c r="F12" s="33">
        <v>175000</v>
      </c>
      <c r="G12" s="35" t="s">
        <v>396</v>
      </c>
      <c r="H12" s="33">
        <v>185000</v>
      </c>
      <c r="I12" s="35" t="s">
        <v>396</v>
      </c>
    </row>
    <row r="13" spans="2:11" x14ac:dyDescent="0.25">
      <c r="B13" s="33" t="s">
        <v>768</v>
      </c>
      <c r="C13" s="36" t="s">
        <v>763</v>
      </c>
      <c r="D13" s="35" t="s">
        <v>396</v>
      </c>
      <c r="E13" s="33">
        <v>210000</v>
      </c>
      <c r="F13" s="33">
        <v>230000</v>
      </c>
      <c r="G13" s="35" t="s">
        <v>396</v>
      </c>
      <c r="H13" s="33">
        <v>230000</v>
      </c>
      <c r="I13" s="35" t="s">
        <v>396</v>
      </c>
    </row>
    <row r="14" spans="2:11" x14ac:dyDescent="0.25">
      <c r="B14" s="33" t="s">
        <v>769</v>
      </c>
      <c r="C14" s="36" t="s">
        <v>771</v>
      </c>
      <c r="D14" s="35" t="s">
        <v>396</v>
      </c>
      <c r="E14" s="33">
        <v>90000</v>
      </c>
      <c r="F14" s="33">
        <v>95000</v>
      </c>
      <c r="G14" s="35" t="s">
        <v>396</v>
      </c>
      <c r="H14" s="33">
        <v>105000</v>
      </c>
      <c r="I14" s="35" t="s">
        <v>396</v>
      </c>
    </row>
    <row r="15" spans="2:11" x14ac:dyDescent="0.25">
      <c r="B15" s="33" t="s">
        <v>772</v>
      </c>
      <c r="C15" s="36" t="s">
        <v>770</v>
      </c>
      <c r="D15" s="35" t="s">
        <v>396</v>
      </c>
      <c r="E15" s="33">
        <v>100000</v>
      </c>
      <c r="F15" s="33">
        <v>105000</v>
      </c>
      <c r="G15" s="35" t="s">
        <v>396</v>
      </c>
      <c r="H15" s="33">
        <v>115000</v>
      </c>
      <c r="I15" s="35" t="s">
        <v>396</v>
      </c>
    </row>
    <row r="16" spans="2:11" x14ac:dyDescent="0.25">
      <c r="B16" s="33" t="s">
        <v>774</v>
      </c>
      <c r="C16" s="36" t="s">
        <v>773</v>
      </c>
      <c r="D16" s="35" t="s">
        <v>396</v>
      </c>
      <c r="E16" s="33">
        <v>170000</v>
      </c>
      <c r="F16" s="33">
        <v>175000</v>
      </c>
      <c r="G16" s="35" t="s">
        <v>396</v>
      </c>
      <c r="H16" s="33">
        <v>185000</v>
      </c>
      <c r="I16" s="35" t="s">
        <v>396</v>
      </c>
    </row>
    <row r="17" spans="2:9" x14ac:dyDescent="0.25">
      <c r="B17" s="33" t="s">
        <v>779</v>
      </c>
      <c r="C17" s="36" t="s">
        <v>778</v>
      </c>
      <c r="D17" s="35" t="s">
        <v>396</v>
      </c>
      <c r="E17" s="33">
        <v>95000</v>
      </c>
      <c r="F17" s="33">
        <v>105000</v>
      </c>
      <c r="G17" s="35" t="s">
        <v>396</v>
      </c>
      <c r="H17" s="33">
        <v>110000</v>
      </c>
      <c r="I17" s="35" t="s">
        <v>396</v>
      </c>
    </row>
  </sheetData>
  <mergeCells count="5">
    <mergeCell ref="B3:B4"/>
    <mergeCell ref="C3:C4"/>
    <mergeCell ref="D3:D4"/>
    <mergeCell ref="F3:G3"/>
    <mergeCell ref="H3:I3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256"/>
  <sheetViews>
    <sheetView topLeftCell="A262" workbookViewId="0">
      <selection activeCell="C256" sqref="C256"/>
    </sheetView>
  </sheetViews>
  <sheetFormatPr defaultRowHeight="15" x14ac:dyDescent="0.25"/>
  <cols>
    <col min="4" max="4" width="25.140625" customWidth="1"/>
    <col min="5" max="5" width="14" customWidth="1"/>
    <col min="6" max="6" width="17.28515625" customWidth="1"/>
    <col min="7" max="7" width="21.85546875" customWidth="1"/>
    <col min="8" max="8" width="15" customWidth="1"/>
    <col min="9" max="9" width="19.5703125" customWidth="1"/>
    <col min="10" max="10" width="16.140625" customWidth="1"/>
  </cols>
  <sheetData>
    <row r="4" spans="3:9" x14ac:dyDescent="0.25">
      <c r="C4" s="42" t="s">
        <v>0</v>
      </c>
      <c r="D4" s="42" t="s">
        <v>1</v>
      </c>
      <c r="E4" s="42" t="s">
        <v>2</v>
      </c>
      <c r="F4" s="42" t="s">
        <v>4</v>
      </c>
      <c r="G4" s="42"/>
      <c r="H4" s="42" t="s">
        <v>5</v>
      </c>
      <c r="I4" s="42"/>
    </row>
    <row r="5" spans="3:9" x14ac:dyDescent="0.25">
      <c r="C5" s="42"/>
      <c r="D5" s="42"/>
      <c r="E5" s="42"/>
      <c r="F5" s="4" t="s">
        <v>3</v>
      </c>
      <c r="G5" s="4" t="s">
        <v>46</v>
      </c>
      <c r="H5" s="4" t="s">
        <v>3</v>
      </c>
      <c r="I5" s="4" t="s">
        <v>46</v>
      </c>
    </row>
    <row r="6" spans="3:9" x14ac:dyDescent="0.25">
      <c r="C6" s="3" t="s">
        <v>6</v>
      </c>
      <c r="D6" s="2" t="s">
        <v>19</v>
      </c>
      <c r="E6" s="2">
        <v>170000</v>
      </c>
      <c r="F6" s="2"/>
      <c r="G6" s="2"/>
      <c r="H6" s="2"/>
      <c r="I6" s="2"/>
    </row>
    <row r="7" spans="3:9" x14ac:dyDescent="0.25">
      <c r="C7" s="3" t="s">
        <v>7</v>
      </c>
      <c r="D7" s="2" t="s">
        <v>20</v>
      </c>
      <c r="E7" s="2">
        <v>90000</v>
      </c>
      <c r="F7" s="2"/>
      <c r="G7" s="2"/>
      <c r="H7" s="2"/>
      <c r="I7" s="2"/>
    </row>
    <row r="8" spans="3:9" x14ac:dyDescent="0.25">
      <c r="C8" s="3" t="s">
        <v>8</v>
      </c>
      <c r="D8" s="2" t="s">
        <v>22</v>
      </c>
      <c r="E8" s="2">
        <v>240000</v>
      </c>
      <c r="F8" s="2"/>
      <c r="G8" s="2"/>
      <c r="H8" s="2"/>
      <c r="I8" s="2"/>
    </row>
    <row r="9" spans="3:9" x14ac:dyDescent="0.25">
      <c r="C9" s="3" t="s">
        <v>9</v>
      </c>
      <c r="D9" s="2" t="s">
        <v>21</v>
      </c>
      <c r="E9" s="2">
        <v>230000</v>
      </c>
      <c r="F9" s="2"/>
      <c r="G9" s="2"/>
      <c r="H9" s="2"/>
      <c r="I9" s="2"/>
    </row>
    <row r="10" spans="3:9" x14ac:dyDescent="0.25">
      <c r="C10" s="3" t="s">
        <v>10</v>
      </c>
      <c r="D10" s="2" t="s">
        <v>23</v>
      </c>
      <c r="E10" s="2">
        <v>200000</v>
      </c>
      <c r="F10" s="2"/>
      <c r="G10" s="2"/>
      <c r="H10" s="2"/>
      <c r="I10" s="2"/>
    </row>
    <row r="11" spans="3:9" x14ac:dyDescent="0.25">
      <c r="C11" s="3" t="s">
        <v>11</v>
      </c>
      <c r="D11" s="2" t="s">
        <v>24</v>
      </c>
      <c r="E11" s="2">
        <v>140000</v>
      </c>
      <c r="F11" s="2"/>
      <c r="G11" s="2"/>
      <c r="H11" s="2"/>
      <c r="I11" s="2"/>
    </row>
    <row r="12" spans="3:9" x14ac:dyDescent="0.25">
      <c r="C12" s="3" t="s">
        <v>12</v>
      </c>
      <c r="D12" s="2" t="s">
        <v>25</v>
      </c>
      <c r="E12" s="2">
        <v>140000</v>
      </c>
      <c r="F12" s="2"/>
      <c r="G12" s="2"/>
      <c r="H12" s="2"/>
      <c r="I12" s="2"/>
    </row>
    <row r="13" spans="3:9" x14ac:dyDescent="0.25">
      <c r="C13" s="3" t="s">
        <v>13</v>
      </c>
      <c r="D13" s="2" t="s">
        <v>26</v>
      </c>
      <c r="E13" s="2">
        <v>140000</v>
      </c>
      <c r="F13" s="2"/>
      <c r="G13" s="2"/>
      <c r="H13" s="2"/>
      <c r="I13" s="2"/>
    </row>
    <row r="14" spans="3:9" x14ac:dyDescent="0.25">
      <c r="C14" s="3" t="s">
        <v>14</v>
      </c>
      <c r="D14" s="2" t="s">
        <v>27</v>
      </c>
      <c r="E14" s="2">
        <v>80000</v>
      </c>
      <c r="F14" s="2"/>
      <c r="G14" s="2"/>
      <c r="H14" s="2"/>
      <c r="I14" s="2"/>
    </row>
    <row r="15" spans="3:9" x14ac:dyDescent="0.25">
      <c r="C15" s="3" t="s">
        <v>15</v>
      </c>
      <c r="D15" s="2" t="s">
        <v>28</v>
      </c>
      <c r="E15" s="2">
        <v>280000</v>
      </c>
      <c r="F15" s="2"/>
      <c r="G15" s="2"/>
      <c r="H15" s="2"/>
      <c r="I15" s="2"/>
    </row>
    <row r="16" spans="3:9" x14ac:dyDescent="0.25">
      <c r="C16" s="3" t="s">
        <v>16</v>
      </c>
      <c r="D16" s="2" t="s">
        <v>29</v>
      </c>
      <c r="E16" s="2">
        <v>150000</v>
      </c>
      <c r="F16" s="2"/>
      <c r="G16" s="2"/>
      <c r="H16" s="2"/>
      <c r="I16" s="2"/>
    </row>
    <row r="17" spans="3:9" x14ac:dyDescent="0.25">
      <c r="C17" s="3" t="s">
        <v>17</v>
      </c>
      <c r="D17" s="2" t="s">
        <v>30</v>
      </c>
      <c r="E17" s="2">
        <v>155000</v>
      </c>
      <c r="F17" s="2"/>
      <c r="G17" s="2"/>
      <c r="H17" s="2"/>
      <c r="I17" s="2"/>
    </row>
    <row r="18" spans="3:9" x14ac:dyDescent="0.25">
      <c r="C18" s="3" t="s">
        <v>18</v>
      </c>
      <c r="D18" s="2" t="s">
        <v>31</v>
      </c>
      <c r="E18" s="2">
        <v>145000</v>
      </c>
      <c r="F18" s="2"/>
      <c r="G18" s="2"/>
      <c r="H18" s="2"/>
      <c r="I18" s="2"/>
    </row>
    <row r="19" spans="3:9" x14ac:dyDescent="0.25">
      <c r="C19" s="3" t="s">
        <v>39</v>
      </c>
      <c r="D19" s="5" t="s">
        <v>32</v>
      </c>
      <c r="E19" s="2">
        <v>145000</v>
      </c>
      <c r="F19" s="2"/>
      <c r="G19" s="2"/>
      <c r="H19" s="2"/>
      <c r="I19" s="2"/>
    </row>
    <row r="20" spans="3:9" x14ac:dyDescent="0.25">
      <c r="C20" s="3" t="s">
        <v>40</v>
      </c>
      <c r="D20" s="5" t="s">
        <v>33</v>
      </c>
      <c r="E20" s="2">
        <v>135000</v>
      </c>
      <c r="F20" s="2"/>
      <c r="G20" s="2"/>
      <c r="H20" s="2"/>
      <c r="I20" s="2"/>
    </row>
    <row r="21" spans="3:9" x14ac:dyDescent="0.25">
      <c r="C21" s="3" t="s">
        <v>41</v>
      </c>
      <c r="D21" s="5" t="s">
        <v>34</v>
      </c>
      <c r="E21" s="2">
        <v>35000</v>
      </c>
      <c r="F21" s="2"/>
      <c r="G21" s="2"/>
      <c r="H21" s="2"/>
      <c r="I21" s="2"/>
    </row>
    <row r="22" spans="3:9" x14ac:dyDescent="0.25">
      <c r="C22" s="3" t="s">
        <v>42</v>
      </c>
      <c r="D22" s="5" t="s">
        <v>35</v>
      </c>
      <c r="E22" s="2">
        <v>25000</v>
      </c>
      <c r="F22" s="2"/>
      <c r="G22" s="2"/>
      <c r="H22" s="2"/>
      <c r="I22" s="2"/>
    </row>
    <row r="23" spans="3:9" x14ac:dyDescent="0.25">
      <c r="C23" s="3" t="s">
        <v>43</v>
      </c>
      <c r="D23" s="5" t="s">
        <v>36</v>
      </c>
      <c r="E23" s="2">
        <v>25000</v>
      </c>
      <c r="F23" s="2"/>
      <c r="G23" s="2"/>
      <c r="H23" s="2"/>
      <c r="I23" s="2"/>
    </row>
    <row r="24" spans="3:9" x14ac:dyDescent="0.25">
      <c r="C24" s="3" t="s">
        <v>44</v>
      </c>
      <c r="D24" s="5" t="s">
        <v>37</v>
      </c>
      <c r="E24" s="2">
        <v>700000</v>
      </c>
      <c r="F24" s="2"/>
      <c r="G24" s="2"/>
      <c r="H24" s="2"/>
      <c r="I24" s="2"/>
    </row>
    <row r="25" spans="3:9" x14ac:dyDescent="0.25">
      <c r="C25" s="3" t="s">
        <v>45</v>
      </c>
      <c r="D25" s="5" t="s">
        <v>38</v>
      </c>
      <c r="E25" s="2">
        <v>2000000</v>
      </c>
      <c r="F25" s="2"/>
      <c r="G25" s="2"/>
      <c r="H25" s="2"/>
      <c r="I25" s="2"/>
    </row>
    <row r="234" spans="3:10" x14ac:dyDescent="0.25">
      <c r="C234" s="39" t="s">
        <v>47</v>
      </c>
      <c r="D234" s="39" t="s">
        <v>1</v>
      </c>
      <c r="E234" s="20" t="s">
        <v>2</v>
      </c>
      <c r="F234" s="13" t="s">
        <v>2</v>
      </c>
      <c r="G234" s="40" t="s">
        <v>4</v>
      </c>
      <c r="H234" s="41"/>
      <c r="I234" s="40" t="s">
        <v>5</v>
      </c>
      <c r="J234" s="41"/>
    </row>
    <row r="235" spans="3:10" x14ac:dyDescent="0.25">
      <c r="C235" s="39"/>
      <c r="D235" s="39"/>
      <c r="E235" s="17" t="s">
        <v>48</v>
      </c>
      <c r="F235" s="17" t="s">
        <v>3</v>
      </c>
      <c r="G235" s="7" t="s">
        <v>3</v>
      </c>
      <c r="H235" s="7" t="s">
        <v>48</v>
      </c>
      <c r="I235" s="7" t="s">
        <v>3</v>
      </c>
      <c r="J235" s="7" t="s">
        <v>48</v>
      </c>
    </row>
    <row r="236" spans="3:10" x14ac:dyDescent="0.25">
      <c r="C236" s="3" t="s">
        <v>78</v>
      </c>
      <c r="D236" s="2" t="s">
        <v>99</v>
      </c>
      <c r="E236" s="10">
        <v>167000</v>
      </c>
      <c r="F236" s="3">
        <f>E236/25</f>
        <v>6680</v>
      </c>
      <c r="G236" s="10">
        <v>7500</v>
      </c>
      <c r="H236" s="10">
        <v>175000</v>
      </c>
      <c r="I236" s="10">
        <v>8500</v>
      </c>
      <c r="J236" s="10">
        <v>180000</v>
      </c>
    </row>
    <row r="237" spans="3:10" x14ac:dyDescent="0.25">
      <c r="C237" s="3" t="s">
        <v>79</v>
      </c>
      <c r="D237" s="2" t="s">
        <v>100</v>
      </c>
      <c r="E237" s="10">
        <v>475000</v>
      </c>
      <c r="F237" s="3">
        <f>E237/20</f>
        <v>23750</v>
      </c>
      <c r="G237" s="10">
        <v>29000</v>
      </c>
      <c r="H237" s="10">
        <v>490000</v>
      </c>
      <c r="I237" s="10">
        <v>35000</v>
      </c>
      <c r="J237" s="10">
        <v>490000</v>
      </c>
    </row>
    <row r="238" spans="3:10" x14ac:dyDescent="0.25">
      <c r="C238" s="3" t="s">
        <v>80</v>
      </c>
      <c r="D238" s="2" t="s">
        <v>101</v>
      </c>
      <c r="E238" s="10">
        <v>367000</v>
      </c>
      <c r="F238" s="3">
        <f>E238/40</f>
        <v>9175</v>
      </c>
      <c r="G238" s="10">
        <v>10000</v>
      </c>
      <c r="H238" s="10">
        <v>375000</v>
      </c>
      <c r="I238" s="10">
        <v>12000</v>
      </c>
      <c r="J238" s="10">
        <v>378000</v>
      </c>
    </row>
    <row r="239" spans="3:10" x14ac:dyDescent="0.25">
      <c r="C239" s="3" t="s">
        <v>81</v>
      </c>
      <c r="D239" s="2" t="s">
        <v>102</v>
      </c>
      <c r="E239" s="10">
        <v>419000</v>
      </c>
      <c r="F239" s="3">
        <f>E239/15</f>
        <v>27933.333333333332</v>
      </c>
      <c r="G239" s="10">
        <v>33000</v>
      </c>
      <c r="H239" s="10">
        <v>460000</v>
      </c>
      <c r="I239" s="10">
        <v>40000</v>
      </c>
      <c r="J239" s="10">
        <v>465000</v>
      </c>
    </row>
    <row r="240" spans="3:10" x14ac:dyDescent="0.25">
      <c r="C240" s="3" t="s">
        <v>82</v>
      </c>
      <c r="D240" s="2" t="s">
        <v>103</v>
      </c>
      <c r="E240" s="10">
        <v>395000</v>
      </c>
      <c r="F240" s="3">
        <f>E240/25</f>
        <v>15800</v>
      </c>
      <c r="G240" s="10">
        <v>17000</v>
      </c>
      <c r="H240" s="10">
        <v>410000</v>
      </c>
      <c r="I240" s="10">
        <v>18000</v>
      </c>
      <c r="J240" s="10">
        <v>410000</v>
      </c>
    </row>
    <row r="241" spans="3:10" x14ac:dyDescent="0.25">
      <c r="C241" s="3" t="s">
        <v>83</v>
      </c>
      <c r="D241" s="6" t="s">
        <v>104</v>
      </c>
      <c r="E241" s="10">
        <v>236000</v>
      </c>
      <c r="F241" s="3">
        <f>E241/24</f>
        <v>9833.3333333333339</v>
      </c>
      <c r="G241" s="10">
        <v>11500</v>
      </c>
      <c r="H241" s="10">
        <v>256000</v>
      </c>
      <c r="I241" s="10">
        <v>13500</v>
      </c>
      <c r="J241" s="10">
        <v>256000</v>
      </c>
    </row>
    <row r="242" spans="3:10" x14ac:dyDescent="0.25">
      <c r="C242" s="3" t="s">
        <v>84</v>
      </c>
      <c r="D242" s="2" t="s">
        <v>105</v>
      </c>
      <c r="E242" s="10">
        <v>189000</v>
      </c>
      <c r="F242" s="3">
        <f>E242/12</f>
        <v>15750</v>
      </c>
      <c r="G242" s="10">
        <v>19000</v>
      </c>
      <c r="H242" s="10">
        <v>209000</v>
      </c>
      <c r="I242" s="10">
        <v>20000</v>
      </c>
      <c r="J242" s="10">
        <v>209000</v>
      </c>
    </row>
    <row r="243" spans="3:10" x14ac:dyDescent="0.25">
      <c r="C243" s="3" t="s">
        <v>85</v>
      </c>
      <c r="D243" s="2" t="s">
        <v>106</v>
      </c>
      <c r="E243" s="10">
        <v>190000</v>
      </c>
      <c r="F243" s="3">
        <f>E243/25</f>
        <v>7600</v>
      </c>
      <c r="G243" s="10">
        <v>9000</v>
      </c>
      <c r="H243" s="10">
        <v>205000</v>
      </c>
      <c r="I243" s="10">
        <v>10000</v>
      </c>
      <c r="J243" s="10">
        <v>210000</v>
      </c>
    </row>
    <row r="244" spans="3:10" x14ac:dyDescent="0.25">
      <c r="C244" s="3" t="s">
        <v>86</v>
      </c>
      <c r="D244" s="2" t="s">
        <v>107</v>
      </c>
      <c r="E244" s="10">
        <v>122500</v>
      </c>
      <c r="F244" s="3">
        <f>E244/10</f>
        <v>12250</v>
      </c>
      <c r="G244" s="10">
        <v>14500</v>
      </c>
      <c r="H244" s="10">
        <v>130000</v>
      </c>
      <c r="I244" s="10">
        <v>16000</v>
      </c>
      <c r="J244" s="10">
        <v>130000</v>
      </c>
    </row>
    <row r="245" spans="3:10" x14ac:dyDescent="0.25">
      <c r="C245" s="3" t="s">
        <v>87</v>
      </c>
      <c r="D245" s="2" t="s">
        <v>108</v>
      </c>
      <c r="E245" s="10">
        <v>118500</v>
      </c>
      <c r="F245" s="3">
        <f>E245/10</f>
        <v>11850</v>
      </c>
      <c r="G245" s="10">
        <v>13500</v>
      </c>
      <c r="H245" s="10">
        <v>125000</v>
      </c>
      <c r="I245" s="10">
        <v>15000</v>
      </c>
      <c r="J245" s="10">
        <v>125000</v>
      </c>
    </row>
    <row r="246" spans="3:10" x14ac:dyDescent="0.25">
      <c r="C246" s="3" t="s">
        <v>88</v>
      </c>
      <c r="D246" s="2" t="s">
        <v>109</v>
      </c>
      <c r="E246" s="10">
        <v>145000</v>
      </c>
      <c r="F246" s="3">
        <f>E246/20</f>
        <v>7250</v>
      </c>
      <c r="G246" s="10">
        <v>8500</v>
      </c>
      <c r="H246" s="10">
        <v>157000</v>
      </c>
      <c r="I246" s="10">
        <v>9000</v>
      </c>
      <c r="J246" s="10">
        <v>158000</v>
      </c>
    </row>
    <row r="247" spans="3:10" x14ac:dyDescent="0.25">
      <c r="C247" s="3" t="s">
        <v>89</v>
      </c>
      <c r="D247" s="2" t="s">
        <v>446</v>
      </c>
      <c r="E247" s="10">
        <v>352500</v>
      </c>
      <c r="F247" s="3">
        <f>E247/20</f>
        <v>17625</v>
      </c>
      <c r="G247" s="10">
        <v>19500</v>
      </c>
      <c r="H247" s="10">
        <v>365000</v>
      </c>
      <c r="I247" s="10">
        <v>22000</v>
      </c>
      <c r="J247" s="10">
        <v>360000</v>
      </c>
    </row>
    <row r="248" spans="3:10" x14ac:dyDescent="0.25">
      <c r="C248" s="3" t="s">
        <v>90</v>
      </c>
      <c r="D248" s="2" t="s">
        <v>447</v>
      </c>
      <c r="E248" s="10">
        <v>385000</v>
      </c>
      <c r="F248" s="3">
        <f>E248/20</f>
        <v>19250</v>
      </c>
      <c r="G248" s="10">
        <v>10500</v>
      </c>
      <c r="H248" s="10">
        <v>400000</v>
      </c>
      <c r="I248" s="10">
        <v>12500</v>
      </c>
      <c r="J248" s="10">
        <v>405000</v>
      </c>
    </row>
    <row r="249" spans="3:10" x14ac:dyDescent="0.25">
      <c r="C249" s="3" t="s">
        <v>91</v>
      </c>
      <c r="D249" s="2" t="s">
        <v>448</v>
      </c>
      <c r="E249" s="10">
        <v>327500</v>
      </c>
      <c r="F249" s="3">
        <f>E249/20</f>
        <v>16375</v>
      </c>
      <c r="G249" s="10">
        <v>18000</v>
      </c>
      <c r="H249" s="10">
        <v>340000</v>
      </c>
      <c r="I249" s="10">
        <v>20000</v>
      </c>
      <c r="J249" s="10">
        <v>340000</v>
      </c>
    </row>
    <row r="250" spans="3:10" x14ac:dyDescent="0.25">
      <c r="C250" s="3" t="s">
        <v>92</v>
      </c>
      <c r="D250" s="2"/>
      <c r="E250" s="10"/>
      <c r="F250" s="2"/>
      <c r="G250" s="10"/>
      <c r="H250" s="10"/>
      <c r="I250" s="10"/>
      <c r="J250" s="10"/>
    </row>
    <row r="251" spans="3:10" x14ac:dyDescent="0.25">
      <c r="C251" s="3" t="s">
        <v>93</v>
      </c>
      <c r="D251" s="2"/>
      <c r="E251" s="10"/>
      <c r="F251" s="2"/>
      <c r="G251" s="10"/>
      <c r="H251" s="10"/>
      <c r="I251" s="10"/>
      <c r="J251" s="10"/>
    </row>
    <row r="252" spans="3:10" x14ac:dyDescent="0.25">
      <c r="C252" s="3" t="s">
        <v>94</v>
      </c>
      <c r="D252" s="5"/>
      <c r="E252" s="11"/>
      <c r="F252" s="2"/>
      <c r="G252" s="10"/>
      <c r="H252" s="10"/>
      <c r="I252" s="10"/>
      <c r="J252" s="10"/>
    </row>
    <row r="253" spans="3:10" x14ac:dyDescent="0.25">
      <c r="C253" s="3" t="s">
        <v>95</v>
      </c>
      <c r="D253" s="5"/>
      <c r="E253" s="11"/>
      <c r="F253" s="2"/>
      <c r="G253" s="10"/>
      <c r="H253" s="10"/>
      <c r="I253" s="10"/>
      <c r="J253" s="10"/>
    </row>
    <row r="254" spans="3:10" x14ac:dyDescent="0.25">
      <c r="C254" s="3" t="s">
        <v>96</v>
      </c>
      <c r="D254" s="5"/>
      <c r="E254" s="11"/>
      <c r="F254" s="2"/>
      <c r="G254" s="10"/>
      <c r="H254" s="10"/>
      <c r="I254" s="10"/>
      <c r="J254" s="10"/>
    </row>
    <row r="255" spans="3:10" x14ac:dyDescent="0.25">
      <c r="C255" s="3" t="s">
        <v>97</v>
      </c>
      <c r="D255" s="5"/>
      <c r="E255" s="11"/>
      <c r="F255" s="2"/>
      <c r="G255" s="10"/>
      <c r="H255" s="10"/>
      <c r="I255" s="10"/>
      <c r="J255" s="10"/>
    </row>
    <row r="256" spans="3:10" x14ac:dyDescent="0.25">
      <c r="C256" s="3" t="s">
        <v>98</v>
      </c>
      <c r="D256" s="5"/>
      <c r="E256" s="11"/>
      <c r="F256" s="2"/>
      <c r="G256" s="10"/>
      <c r="H256" s="10"/>
      <c r="I256" s="10"/>
      <c r="J256" s="10"/>
    </row>
  </sheetData>
  <mergeCells count="9">
    <mergeCell ref="I234:J234"/>
    <mergeCell ref="G234:H234"/>
    <mergeCell ref="C234:C235"/>
    <mergeCell ref="D234:D235"/>
    <mergeCell ref="H4:I4"/>
    <mergeCell ref="C4:C5"/>
    <mergeCell ref="D4:D5"/>
    <mergeCell ref="F4:G4"/>
    <mergeCell ref="E4:E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42"/>
  <sheetViews>
    <sheetView topLeftCell="A31" zoomScaleNormal="100" workbookViewId="0">
      <selection activeCell="D48" sqref="D48"/>
    </sheetView>
  </sheetViews>
  <sheetFormatPr defaultRowHeight="15" x14ac:dyDescent="0.25"/>
  <cols>
    <col min="3" max="3" width="9.140625" customWidth="1"/>
    <col min="4" max="4" width="22" customWidth="1"/>
    <col min="5" max="5" width="19.140625" customWidth="1"/>
    <col min="6" max="6" width="13.28515625" customWidth="1"/>
    <col min="7" max="7" width="16.5703125" customWidth="1"/>
    <col min="8" max="8" width="14.85546875" customWidth="1"/>
    <col min="9" max="9" width="17.140625" customWidth="1"/>
    <col min="10" max="10" width="18.140625" customWidth="1"/>
  </cols>
  <sheetData>
    <row r="4" spans="3:10" x14ac:dyDescent="0.25">
      <c r="C4" s="39" t="s">
        <v>47</v>
      </c>
      <c r="D4" s="39" t="s">
        <v>1</v>
      </c>
      <c r="E4" s="39" t="s">
        <v>2</v>
      </c>
      <c r="F4" s="13" t="s">
        <v>2</v>
      </c>
      <c r="G4" s="40" t="s">
        <v>4</v>
      </c>
      <c r="H4" s="41"/>
      <c r="I4" s="40" t="s">
        <v>5</v>
      </c>
      <c r="J4" s="41"/>
    </row>
    <row r="5" spans="3:10" x14ac:dyDescent="0.25">
      <c r="C5" s="39"/>
      <c r="D5" s="39"/>
      <c r="E5" s="39"/>
      <c r="F5" s="17" t="s">
        <v>3</v>
      </c>
      <c r="G5" s="7" t="s">
        <v>3</v>
      </c>
      <c r="H5" s="7" t="s">
        <v>48</v>
      </c>
      <c r="I5" s="7" t="s">
        <v>3</v>
      </c>
      <c r="J5" s="7" t="s">
        <v>48</v>
      </c>
    </row>
    <row r="6" spans="3:10" x14ac:dyDescent="0.25">
      <c r="C6" s="3" t="s">
        <v>57</v>
      </c>
      <c r="D6" s="8">
        <v>512</v>
      </c>
      <c r="E6" s="3">
        <v>455000</v>
      </c>
      <c r="F6" s="3">
        <f>E6/50</f>
        <v>9100</v>
      </c>
      <c r="G6" s="3">
        <v>9700</v>
      </c>
      <c r="H6" s="3">
        <v>460000</v>
      </c>
      <c r="I6" s="3">
        <v>11000</v>
      </c>
      <c r="J6" s="3">
        <v>460000</v>
      </c>
    </row>
    <row r="7" spans="3:10" x14ac:dyDescent="0.25">
      <c r="C7" s="3" t="s">
        <v>58</v>
      </c>
      <c r="D7" s="2" t="s">
        <v>138</v>
      </c>
      <c r="E7" s="3">
        <v>292500</v>
      </c>
      <c r="F7" s="3">
        <f>E7/50</f>
        <v>5850</v>
      </c>
      <c r="G7" s="3">
        <v>6500</v>
      </c>
      <c r="H7" s="3">
        <v>298000</v>
      </c>
      <c r="I7" s="3">
        <v>7500</v>
      </c>
      <c r="J7" s="3">
        <v>298000</v>
      </c>
    </row>
    <row r="8" spans="3:10" x14ac:dyDescent="0.25">
      <c r="C8" s="3" t="s">
        <v>59</v>
      </c>
      <c r="D8" s="2" t="s">
        <v>139</v>
      </c>
      <c r="E8" s="3">
        <v>292500</v>
      </c>
      <c r="F8" s="3">
        <f>E8/50</f>
        <v>5850</v>
      </c>
      <c r="G8" s="3">
        <v>6500</v>
      </c>
      <c r="H8" s="3">
        <v>298000</v>
      </c>
      <c r="I8" s="3">
        <v>7500</v>
      </c>
      <c r="J8" s="3">
        <v>298000</v>
      </c>
    </row>
    <row r="9" spans="3:10" x14ac:dyDescent="0.25">
      <c r="C9" s="3" t="s">
        <v>60</v>
      </c>
      <c r="D9" s="25" t="s">
        <v>140</v>
      </c>
      <c r="E9" s="3">
        <v>195000</v>
      </c>
      <c r="F9" s="3">
        <f>E9/50</f>
        <v>3900</v>
      </c>
      <c r="G9" s="3">
        <v>5000</v>
      </c>
      <c r="H9" s="3">
        <v>220000</v>
      </c>
      <c r="I9" s="3">
        <v>6000</v>
      </c>
      <c r="J9" s="3">
        <v>220000</v>
      </c>
    </row>
    <row r="10" spans="3:10" x14ac:dyDescent="0.25">
      <c r="C10" s="3" t="s">
        <v>61</v>
      </c>
      <c r="D10" s="2" t="s">
        <v>141</v>
      </c>
      <c r="E10" s="3">
        <v>310000</v>
      </c>
      <c r="F10" s="3">
        <f>E10/50</f>
        <v>6200</v>
      </c>
      <c r="G10" s="3">
        <v>7000</v>
      </c>
      <c r="H10" s="3">
        <v>330000</v>
      </c>
      <c r="I10" s="3">
        <v>8000</v>
      </c>
      <c r="J10" s="3">
        <v>330000</v>
      </c>
    </row>
    <row r="11" spans="3:10" x14ac:dyDescent="0.25">
      <c r="C11" s="3" t="s">
        <v>62</v>
      </c>
      <c r="D11" s="5" t="s">
        <v>142</v>
      </c>
      <c r="E11" s="3">
        <v>285000</v>
      </c>
      <c r="F11" s="3">
        <f>E11/7</f>
        <v>40714.285714285717</v>
      </c>
      <c r="G11" s="3">
        <v>44000</v>
      </c>
      <c r="H11" s="3">
        <v>295000</v>
      </c>
      <c r="I11" s="3">
        <v>46000</v>
      </c>
      <c r="J11" s="3">
        <v>295000</v>
      </c>
    </row>
    <row r="12" spans="3:10" x14ac:dyDescent="0.25">
      <c r="C12" s="3" t="s">
        <v>63</v>
      </c>
      <c r="D12" s="2" t="s">
        <v>143</v>
      </c>
      <c r="E12" s="3">
        <v>192000</v>
      </c>
      <c r="F12" s="3">
        <f>E12/24</f>
        <v>8000</v>
      </c>
      <c r="G12" s="3">
        <v>9000</v>
      </c>
      <c r="H12" s="3">
        <v>198000</v>
      </c>
      <c r="I12" s="3">
        <v>10000</v>
      </c>
      <c r="J12" s="3">
        <v>198000</v>
      </c>
    </row>
    <row r="13" spans="3:10" x14ac:dyDescent="0.25">
      <c r="C13" s="3" t="s">
        <v>64</v>
      </c>
      <c r="D13" s="2" t="s">
        <v>144</v>
      </c>
      <c r="E13" s="3">
        <v>288000</v>
      </c>
      <c r="F13" s="3">
        <f>E13/24</f>
        <v>12000</v>
      </c>
      <c r="G13" s="3">
        <v>13000</v>
      </c>
      <c r="H13" s="3">
        <v>298000</v>
      </c>
      <c r="I13" s="3">
        <v>15000</v>
      </c>
      <c r="J13" s="3">
        <v>298000</v>
      </c>
    </row>
    <row r="14" spans="3:10" x14ac:dyDescent="0.25">
      <c r="C14" s="3" t="s">
        <v>65</v>
      </c>
      <c r="D14" s="2" t="s">
        <v>145</v>
      </c>
      <c r="E14" s="3">
        <v>240000</v>
      </c>
      <c r="F14" s="3">
        <f>E14/24</f>
        <v>10000</v>
      </c>
      <c r="G14" s="3">
        <v>11000</v>
      </c>
      <c r="H14" s="3">
        <v>250000</v>
      </c>
      <c r="I14" s="3">
        <v>13000</v>
      </c>
      <c r="J14" s="3">
        <v>250000</v>
      </c>
    </row>
    <row r="15" spans="3:10" x14ac:dyDescent="0.25">
      <c r="C15" s="3" t="s">
        <v>66</v>
      </c>
      <c r="D15" s="2" t="s">
        <v>146</v>
      </c>
      <c r="E15" s="3">
        <v>295000</v>
      </c>
      <c r="F15" s="3">
        <f>E15/50</f>
        <v>5900</v>
      </c>
      <c r="G15" s="13" t="s">
        <v>396</v>
      </c>
      <c r="H15" s="3">
        <v>300000</v>
      </c>
      <c r="I15" s="13" t="s">
        <v>396</v>
      </c>
      <c r="J15" s="3">
        <v>300000</v>
      </c>
    </row>
    <row r="16" spans="3:10" x14ac:dyDescent="0.25">
      <c r="C16" s="3" t="s">
        <v>67</v>
      </c>
      <c r="D16" s="2" t="s">
        <v>147</v>
      </c>
      <c r="E16" s="3">
        <v>156000</v>
      </c>
      <c r="F16" s="3">
        <f>E16/30</f>
        <v>5200</v>
      </c>
      <c r="G16" s="13" t="s">
        <v>396</v>
      </c>
      <c r="H16" s="3">
        <v>165000</v>
      </c>
      <c r="I16" s="13" t="s">
        <v>396</v>
      </c>
      <c r="J16" s="3">
        <v>165000</v>
      </c>
    </row>
    <row r="17" spans="3:10" x14ac:dyDescent="0.25">
      <c r="C17" s="3" t="s">
        <v>68</v>
      </c>
      <c r="D17" s="2" t="s">
        <v>148</v>
      </c>
      <c r="E17" s="3">
        <v>199000</v>
      </c>
      <c r="F17" s="3">
        <f>E17/20</f>
        <v>9950</v>
      </c>
      <c r="G17" s="3">
        <v>10500</v>
      </c>
      <c r="H17" s="3">
        <v>207000</v>
      </c>
      <c r="I17" s="3">
        <v>12000</v>
      </c>
      <c r="J17" s="3">
        <v>208000</v>
      </c>
    </row>
    <row r="18" spans="3:10" x14ac:dyDescent="0.25">
      <c r="C18" s="3" t="s">
        <v>69</v>
      </c>
      <c r="D18" s="2" t="s">
        <v>149</v>
      </c>
      <c r="E18" s="3">
        <v>405500</v>
      </c>
      <c r="F18" s="3">
        <f>E18/40</f>
        <v>10137.5</v>
      </c>
      <c r="G18" s="3">
        <v>11500</v>
      </c>
      <c r="H18" s="3">
        <v>415000</v>
      </c>
      <c r="I18" s="3">
        <v>12500</v>
      </c>
      <c r="J18" s="3">
        <v>420000</v>
      </c>
    </row>
    <row r="19" spans="3:10" x14ac:dyDescent="0.25">
      <c r="C19" s="3" t="s">
        <v>70</v>
      </c>
      <c r="D19" s="2" t="s">
        <v>150</v>
      </c>
      <c r="E19" s="3">
        <v>136000</v>
      </c>
      <c r="F19" s="13" t="s">
        <v>396</v>
      </c>
      <c r="G19" s="13" t="s">
        <v>396</v>
      </c>
      <c r="H19" s="3">
        <v>141000</v>
      </c>
      <c r="I19" s="13" t="s">
        <v>396</v>
      </c>
      <c r="J19" s="3">
        <v>145000</v>
      </c>
    </row>
    <row r="20" spans="3:10" x14ac:dyDescent="0.25">
      <c r="C20" s="3" t="s">
        <v>71</v>
      </c>
      <c r="D20" s="2" t="s">
        <v>169</v>
      </c>
      <c r="E20" s="3">
        <v>395000</v>
      </c>
      <c r="F20" s="3">
        <f>E20/20</f>
        <v>19750</v>
      </c>
      <c r="G20" s="3">
        <v>22000</v>
      </c>
      <c r="H20" s="3">
        <v>410000</v>
      </c>
      <c r="I20" s="3">
        <v>24000</v>
      </c>
      <c r="J20" s="3">
        <v>415000</v>
      </c>
    </row>
    <row r="21" spans="3:10" x14ac:dyDescent="0.25">
      <c r="C21" s="3" t="s">
        <v>72</v>
      </c>
      <c r="D21" s="2" t="s">
        <v>151</v>
      </c>
      <c r="E21" s="3">
        <v>133000</v>
      </c>
      <c r="F21" s="3">
        <f>E21/25</f>
        <v>5320</v>
      </c>
      <c r="G21" s="13" t="s">
        <v>396</v>
      </c>
      <c r="H21" s="3">
        <v>138000</v>
      </c>
      <c r="I21" s="13" t="s">
        <v>396</v>
      </c>
      <c r="J21" s="3">
        <v>138000</v>
      </c>
    </row>
    <row r="22" spans="3:10" x14ac:dyDescent="0.25">
      <c r="C22" s="3" t="s">
        <v>73</v>
      </c>
      <c r="D22" s="5" t="s">
        <v>152</v>
      </c>
      <c r="E22" s="12">
        <v>440000</v>
      </c>
      <c r="F22" s="3">
        <f>E22/24</f>
        <v>18333.333333333332</v>
      </c>
      <c r="G22" s="3">
        <v>19500</v>
      </c>
      <c r="H22" s="3">
        <v>454000</v>
      </c>
      <c r="I22" s="3">
        <v>22000</v>
      </c>
      <c r="J22" s="3">
        <v>454000</v>
      </c>
    </row>
    <row r="23" spans="3:10" x14ac:dyDescent="0.25">
      <c r="C23" s="3" t="s">
        <v>74</v>
      </c>
      <c r="D23" s="5" t="s">
        <v>153</v>
      </c>
      <c r="E23" s="12">
        <v>290000</v>
      </c>
      <c r="F23" s="13" t="s">
        <v>396</v>
      </c>
      <c r="G23" s="13" t="s">
        <v>396</v>
      </c>
      <c r="H23" s="3">
        <v>300000</v>
      </c>
      <c r="I23" s="13" t="s">
        <v>396</v>
      </c>
      <c r="J23" s="3">
        <v>300000</v>
      </c>
    </row>
    <row r="24" spans="3:10" x14ac:dyDescent="0.25">
      <c r="C24" s="3" t="s">
        <v>75</v>
      </c>
      <c r="D24" s="5" t="s">
        <v>154</v>
      </c>
      <c r="E24" s="12">
        <v>450000</v>
      </c>
      <c r="F24" s="3">
        <f>E24/20</f>
        <v>22500</v>
      </c>
      <c r="G24" s="3">
        <v>24000</v>
      </c>
      <c r="H24" s="3">
        <v>460000</v>
      </c>
      <c r="I24" s="3">
        <v>27000</v>
      </c>
      <c r="J24" s="3">
        <v>460000</v>
      </c>
    </row>
    <row r="25" spans="3:10" x14ac:dyDescent="0.25">
      <c r="C25" s="3" t="s">
        <v>76</v>
      </c>
      <c r="D25" s="5" t="s">
        <v>155</v>
      </c>
      <c r="E25" s="12">
        <v>345000</v>
      </c>
      <c r="F25" s="3">
        <f>E25/20</f>
        <v>17250</v>
      </c>
      <c r="G25" s="3">
        <v>19000</v>
      </c>
      <c r="H25" s="3">
        <v>355000</v>
      </c>
      <c r="I25" s="3">
        <v>21500</v>
      </c>
      <c r="J25" s="3">
        <v>360000</v>
      </c>
    </row>
    <row r="26" spans="3:10" x14ac:dyDescent="0.25">
      <c r="C26" s="3" t="s">
        <v>77</v>
      </c>
      <c r="D26" s="5" t="s">
        <v>156</v>
      </c>
      <c r="E26" s="12">
        <v>310500</v>
      </c>
      <c r="F26" s="13" t="s">
        <v>396</v>
      </c>
      <c r="G26" s="13" t="s">
        <v>396</v>
      </c>
      <c r="H26" s="3">
        <v>336000</v>
      </c>
      <c r="I26" s="13" t="s">
        <v>396</v>
      </c>
      <c r="J26" s="3">
        <v>336000</v>
      </c>
    </row>
    <row r="27" spans="3:10" x14ac:dyDescent="0.25">
      <c r="C27" s="3" t="s">
        <v>162</v>
      </c>
      <c r="D27" s="8">
        <v>511</v>
      </c>
      <c r="E27" s="3">
        <v>455000</v>
      </c>
      <c r="F27" s="3">
        <f>E27/50</f>
        <v>9100</v>
      </c>
      <c r="G27" s="3">
        <v>9700</v>
      </c>
      <c r="H27" s="3">
        <v>460000</v>
      </c>
      <c r="I27" s="3">
        <v>11000</v>
      </c>
      <c r="J27" s="3">
        <v>460000</v>
      </c>
    </row>
    <row r="28" spans="3:10" x14ac:dyDescent="0.25">
      <c r="C28" s="3" t="s">
        <v>163</v>
      </c>
      <c r="D28" s="29">
        <v>144</v>
      </c>
      <c r="E28" s="3">
        <v>540000</v>
      </c>
      <c r="F28" s="3">
        <f>E28/50</f>
        <v>10800</v>
      </c>
      <c r="G28" s="3">
        <v>11500</v>
      </c>
      <c r="H28" s="3">
        <v>555000</v>
      </c>
      <c r="I28" s="3">
        <v>13000</v>
      </c>
      <c r="J28" s="3">
        <v>555000</v>
      </c>
    </row>
    <row r="29" spans="3:10" x14ac:dyDescent="0.25">
      <c r="C29" s="3" t="s">
        <v>164</v>
      </c>
      <c r="D29" s="8" t="s">
        <v>157</v>
      </c>
      <c r="E29" s="3">
        <v>125000</v>
      </c>
      <c r="F29" s="13" t="s">
        <v>396</v>
      </c>
      <c r="G29" s="13" t="s">
        <v>396</v>
      </c>
      <c r="H29" s="3">
        <v>137000</v>
      </c>
      <c r="I29" s="13" t="s">
        <v>396</v>
      </c>
      <c r="J29" s="3">
        <v>138000</v>
      </c>
    </row>
    <row r="30" spans="3:10" x14ac:dyDescent="0.25">
      <c r="C30" s="3" t="s">
        <v>165</v>
      </c>
      <c r="D30" s="8" t="s">
        <v>161</v>
      </c>
      <c r="E30" s="3">
        <v>141000</v>
      </c>
      <c r="F30" s="3">
        <f>E30/20</f>
        <v>7050</v>
      </c>
      <c r="G30" s="3">
        <v>8000</v>
      </c>
      <c r="H30" s="3">
        <v>148000</v>
      </c>
      <c r="I30" s="3">
        <v>10000</v>
      </c>
      <c r="J30" s="3">
        <v>148000</v>
      </c>
    </row>
    <row r="31" spans="3:10" x14ac:dyDescent="0.25">
      <c r="C31" s="3" t="s">
        <v>166</v>
      </c>
      <c r="D31" s="8" t="s">
        <v>158</v>
      </c>
      <c r="E31" s="3">
        <v>302000</v>
      </c>
      <c r="F31" s="3">
        <f>E31/40</f>
        <v>7550</v>
      </c>
      <c r="G31" s="3">
        <v>8000</v>
      </c>
      <c r="H31" s="3">
        <v>310000</v>
      </c>
      <c r="I31" s="3">
        <v>10000</v>
      </c>
      <c r="J31" s="3">
        <v>315000</v>
      </c>
    </row>
    <row r="32" spans="3:10" x14ac:dyDescent="0.25">
      <c r="C32" s="3" t="s">
        <v>167</v>
      </c>
      <c r="D32" s="8" t="s">
        <v>159</v>
      </c>
      <c r="E32" s="3">
        <v>221000</v>
      </c>
      <c r="F32" s="3">
        <f>E32/40</f>
        <v>5525</v>
      </c>
      <c r="G32" s="3">
        <v>6000</v>
      </c>
      <c r="H32" s="3">
        <v>228000</v>
      </c>
      <c r="I32" s="3">
        <v>8000</v>
      </c>
      <c r="J32" s="3">
        <v>228000</v>
      </c>
    </row>
    <row r="33" spans="3:12" x14ac:dyDescent="0.25">
      <c r="C33" s="3" t="s">
        <v>168</v>
      </c>
      <c r="D33" s="8" t="s">
        <v>160</v>
      </c>
      <c r="E33" s="3">
        <v>265000</v>
      </c>
      <c r="F33" s="3">
        <f>E33/50</f>
        <v>5300</v>
      </c>
      <c r="G33" s="3">
        <v>5800</v>
      </c>
      <c r="H33" s="3">
        <v>272500</v>
      </c>
      <c r="I33" s="3">
        <v>7000</v>
      </c>
      <c r="J33" s="3">
        <v>272500</v>
      </c>
    </row>
    <row r="35" spans="3:12" x14ac:dyDescent="0.25">
      <c r="C35" s="12" t="s">
        <v>688</v>
      </c>
      <c r="D35" s="27" t="s">
        <v>682</v>
      </c>
      <c r="E35" s="12">
        <v>340000</v>
      </c>
      <c r="F35" s="3">
        <f>E35/25</f>
        <v>13600</v>
      </c>
      <c r="G35" s="3">
        <v>15500</v>
      </c>
      <c r="H35" s="3">
        <v>355000</v>
      </c>
      <c r="I35" s="3">
        <v>18000</v>
      </c>
      <c r="J35" s="3">
        <v>355000</v>
      </c>
    </row>
    <row r="36" spans="3:12" x14ac:dyDescent="0.25">
      <c r="C36" s="12" t="s">
        <v>689</v>
      </c>
      <c r="D36" s="27" t="s">
        <v>683</v>
      </c>
      <c r="E36" s="12">
        <v>51200</v>
      </c>
      <c r="F36" s="3">
        <f>E36/40</f>
        <v>1280</v>
      </c>
      <c r="G36" s="3">
        <v>1800</v>
      </c>
      <c r="H36" s="3">
        <v>59000</v>
      </c>
      <c r="I36" s="3">
        <v>2500</v>
      </c>
      <c r="J36" s="3">
        <v>59000</v>
      </c>
    </row>
    <row r="37" spans="3:12" x14ac:dyDescent="0.25">
      <c r="C37" s="12" t="s">
        <v>690</v>
      </c>
      <c r="D37" s="27" t="s">
        <v>684</v>
      </c>
      <c r="E37" s="12">
        <v>331000</v>
      </c>
      <c r="F37" s="3">
        <f>E37/50</f>
        <v>6620</v>
      </c>
      <c r="G37" s="3">
        <v>8000</v>
      </c>
      <c r="H37" s="3">
        <v>340000</v>
      </c>
      <c r="I37" s="3">
        <v>8500</v>
      </c>
      <c r="J37" s="3">
        <v>340000</v>
      </c>
    </row>
    <row r="38" spans="3:12" x14ac:dyDescent="0.25">
      <c r="C38" s="12" t="s">
        <v>691</v>
      </c>
      <c r="D38" s="27" t="s">
        <v>685</v>
      </c>
      <c r="E38" s="12">
        <v>162000</v>
      </c>
      <c r="F38" s="3">
        <f>E38/30</f>
        <v>5400</v>
      </c>
      <c r="G38" s="3">
        <v>6500</v>
      </c>
      <c r="H38" s="3">
        <v>175000</v>
      </c>
      <c r="I38" s="3">
        <v>8000</v>
      </c>
      <c r="J38" s="3">
        <v>175000</v>
      </c>
    </row>
    <row r="39" spans="3:12" x14ac:dyDescent="0.25">
      <c r="C39" s="12" t="s">
        <v>692</v>
      </c>
      <c r="D39" s="27" t="s">
        <v>686</v>
      </c>
      <c r="E39" s="12">
        <v>54300</v>
      </c>
      <c r="F39" s="3">
        <f>E39/40</f>
        <v>1357.5</v>
      </c>
      <c r="G39" s="3">
        <v>1800</v>
      </c>
      <c r="H39" s="3">
        <v>60000</v>
      </c>
      <c r="I39" s="3">
        <v>2500</v>
      </c>
      <c r="J39" s="3">
        <v>60000</v>
      </c>
    </row>
    <row r="40" spans="3:12" x14ac:dyDescent="0.25">
      <c r="C40" s="12" t="s">
        <v>693</v>
      </c>
      <c r="D40" s="27" t="s">
        <v>687</v>
      </c>
      <c r="E40" s="12">
        <v>51200</v>
      </c>
      <c r="F40" s="3">
        <f>E40/40</f>
        <v>1280</v>
      </c>
      <c r="G40" s="3">
        <v>2000</v>
      </c>
      <c r="H40" s="3">
        <v>60000</v>
      </c>
      <c r="I40" s="3">
        <v>2500</v>
      </c>
      <c r="J40" s="3">
        <v>60000</v>
      </c>
    </row>
    <row r="42" spans="3:12" x14ac:dyDescent="0.25">
      <c r="C42" s="33" t="s">
        <v>776</v>
      </c>
      <c r="D42" s="34" t="s">
        <v>777</v>
      </c>
      <c r="E42" s="33">
        <v>350000</v>
      </c>
      <c r="F42" s="35" t="s">
        <v>396</v>
      </c>
      <c r="G42" s="35" t="s">
        <v>396</v>
      </c>
      <c r="H42" s="33">
        <v>365000</v>
      </c>
      <c r="I42" s="35" t="s">
        <v>396</v>
      </c>
      <c r="J42" s="33">
        <v>370000</v>
      </c>
      <c r="L42" s="26" t="s">
        <v>748</v>
      </c>
    </row>
  </sheetData>
  <mergeCells count="5">
    <mergeCell ref="G4:H4"/>
    <mergeCell ref="I4:J4"/>
    <mergeCell ref="C4:C5"/>
    <mergeCell ref="D4:D5"/>
    <mergeCell ref="E4:E5"/>
  </mergeCells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27"/>
  <sheetViews>
    <sheetView workbookViewId="0">
      <selection activeCell="K18" sqref="K18"/>
    </sheetView>
  </sheetViews>
  <sheetFormatPr defaultRowHeight="15" x14ac:dyDescent="0.25"/>
  <cols>
    <col min="3" max="3" width="13" customWidth="1"/>
    <col min="4" max="4" width="23.85546875" customWidth="1"/>
    <col min="5" max="5" width="15.28515625" customWidth="1"/>
    <col min="6" max="6" width="16.5703125" customWidth="1"/>
    <col min="7" max="8" width="15.85546875" customWidth="1"/>
    <col min="9" max="9" width="18.28515625" customWidth="1"/>
    <col min="10" max="10" width="15" customWidth="1"/>
  </cols>
  <sheetData>
    <row r="4" spans="3:12" x14ac:dyDescent="0.25">
      <c r="C4" s="39" t="s">
        <v>47</v>
      </c>
      <c r="D4" s="39" t="s">
        <v>1</v>
      </c>
      <c r="E4" s="39" t="s">
        <v>2</v>
      </c>
      <c r="F4" s="13" t="s">
        <v>2</v>
      </c>
      <c r="G4" s="40" t="s">
        <v>4</v>
      </c>
      <c r="H4" s="41"/>
      <c r="I4" s="40" t="s">
        <v>5</v>
      </c>
      <c r="J4" s="41"/>
    </row>
    <row r="5" spans="3:12" x14ac:dyDescent="0.25">
      <c r="C5" s="39"/>
      <c r="D5" s="39"/>
      <c r="E5" s="39"/>
      <c r="F5" s="17" t="s">
        <v>3</v>
      </c>
      <c r="G5" s="7" t="s">
        <v>3</v>
      </c>
      <c r="H5" s="7" t="s">
        <v>48</v>
      </c>
      <c r="I5" s="7" t="s">
        <v>3</v>
      </c>
      <c r="J5" s="7" t="s">
        <v>48</v>
      </c>
    </row>
    <row r="6" spans="3:12" x14ac:dyDescent="0.25">
      <c r="C6" s="3" t="s">
        <v>110</v>
      </c>
      <c r="D6" s="2" t="s">
        <v>131</v>
      </c>
      <c r="E6" s="3">
        <v>300000</v>
      </c>
      <c r="F6" s="3">
        <f>E6/24</f>
        <v>12500</v>
      </c>
      <c r="G6" s="3">
        <v>13500</v>
      </c>
      <c r="H6" s="3">
        <v>310000</v>
      </c>
      <c r="I6" s="3">
        <v>16000</v>
      </c>
      <c r="J6" s="3">
        <v>310000</v>
      </c>
    </row>
    <row r="7" spans="3:12" x14ac:dyDescent="0.25">
      <c r="C7" s="3" t="s">
        <v>111</v>
      </c>
      <c r="D7" s="2" t="s">
        <v>132</v>
      </c>
      <c r="E7" s="3">
        <v>270000</v>
      </c>
      <c r="F7" s="3">
        <f>E7/25</f>
        <v>10800</v>
      </c>
      <c r="G7" s="3">
        <v>14000</v>
      </c>
      <c r="H7" s="3">
        <v>285000</v>
      </c>
      <c r="I7" s="3">
        <v>17000</v>
      </c>
      <c r="J7" s="3">
        <v>285000</v>
      </c>
    </row>
    <row r="8" spans="3:12" x14ac:dyDescent="0.25">
      <c r="C8" s="3" t="s">
        <v>112</v>
      </c>
      <c r="D8" s="2" t="s">
        <v>137</v>
      </c>
      <c r="E8" s="3">
        <v>85000</v>
      </c>
      <c r="F8" s="3">
        <f>E8/10</f>
        <v>8500</v>
      </c>
      <c r="G8" s="3">
        <v>10000</v>
      </c>
      <c r="H8" s="3">
        <v>100000</v>
      </c>
      <c r="I8" s="3">
        <v>12000</v>
      </c>
      <c r="J8" s="3">
        <v>110000</v>
      </c>
    </row>
    <row r="9" spans="3:12" x14ac:dyDescent="0.25">
      <c r="C9" s="3" t="s">
        <v>113</v>
      </c>
      <c r="D9" s="2" t="s">
        <v>133</v>
      </c>
      <c r="E9" s="3">
        <v>18000</v>
      </c>
      <c r="F9" s="3">
        <f>E9/1</f>
        <v>18000</v>
      </c>
      <c r="G9" s="3">
        <v>20000</v>
      </c>
      <c r="H9" s="3">
        <v>20000</v>
      </c>
      <c r="I9" s="3">
        <v>23000</v>
      </c>
      <c r="J9" s="3">
        <v>23000</v>
      </c>
    </row>
    <row r="10" spans="3:12" x14ac:dyDescent="0.25">
      <c r="C10" s="3" t="s">
        <v>114</v>
      </c>
      <c r="D10" s="2" t="s">
        <v>134</v>
      </c>
      <c r="E10" s="3">
        <v>15500</v>
      </c>
      <c r="F10" s="3">
        <f>E10/10</f>
        <v>1550</v>
      </c>
      <c r="G10" s="3">
        <v>16500</v>
      </c>
      <c r="H10" s="3">
        <v>160000</v>
      </c>
      <c r="I10" s="3">
        <v>20000</v>
      </c>
      <c r="J10" s="3">
        <v>160000</v>
      </c>
    </row>
    <row r="11" spans="3:12" x14ac:dyDescent="0.25">
      <c r="C11" s="3" t="s">
        <v>115</v>
      </c>
      <c r="D11" s="6" t="s">
        <v>135</v>
      </c>
      <c r="E11" s="3">
        <v>84000</v>
      </c>
      <c r="F11" s="3">
        <f>E11/2</f>
        <v>42000</v>
      </c>
      <c r="G11" s="3">
        <v>45000</v>
      </c>
      <c r="H11" s="3">
        <v>90000</v>
      </c>
      <c r="I11" s="3">
        <v>50000</v>
      </c>
      <c r="J11" s="3">
        <v>90000</v>
      </c>
    </row>
    <row r="12" spans="3:12" x14ac:dyDescent="0.25">
      <c r="C12" s="3" t="s">
        <v>116</v>
      </c>
      <c r="D12" s="2" t="s">
        <v>136</v>
      </c>
      <c r="E12" s="3">
        <v>215000</v>
      </c>
      <c r="F12" s="3">
        <f>E12/50</f>
        <v>4300</v>
      </c>
      <c r="G12" s="3">
        <v>5000</v>
      </c>
      <c r="H12" s="3">
        <v>240000</v>
      </c>
      <c r="I12" s="3">
        <v>6000</v>
      </c>
      <c r="J12" s="3">
        <v>250000</v>
      </c>
    </row>
    <row r="13" spans="3:12" x14ac:dyDescent="0.25">
      <c r="C13" s="3" t="s">
        <v>117</v>
      </c>
      <c r="D13" s="2" t="s">
        <v>399</v>
      </c>
      <c r="E13" s="3">
        <v>367000</v>
      </c>
      <c r="F13" s="3">
        <f>E13/20</f>
        <v>18350</v>
      </c>
      <c r="G13" s="13" t="s">
        <v>396</v>
      </c>
      <c r="H13" s="3">
        <v>375000</v>
      </c>
      <c r="I13" s="13" t="s">
        <v>396</v>
      </c>
      <c r="J13" s="3">
        <v>375000</v>
      </c>
    </row>
    <row r="15" spans="3:12" x14ac:dyDescent="0.25">
      <c r="C15" s="33" t="s">
        <v>118</v>
      </c>
      <c r="D15" s="36" t="s">
        <v>750</v>
      </c>
      <c r="E15" s="33">
        <v>888000</v>
      </c>
      <c r="F15" s="33">
        <v>74000</v>
      </c>
      <c r="G15" s="33">
        <v>84000</v>
      </c>
      <c r="H15" s="33">
        <v>950000</v>
      </c>
      <c r="I15" s="33">
        <v>95000</v>
      </c>
      <c r="J15" s="33">
        <v>960000</v>
      </c>
      <c r="L15" s="26" t="s">
        <v>748</v>
      </c>
    </row>
    <row r="16" spans="3:12" x14ac:dyDescent="0.25">
      <c r="C16" s="3" t="s">
        <v>119</v>
      </c>
      <c r="D16" s="2"/>
      <c r="E16" s="3"/>
      <c r="F16" s="3"/>
      <c r="G16" s="3"/>
      <c r="H16" s="3"/>
      <c r="I16" s="3"/>
      <c r="J16" s="3"/>
    </row>
    <row r="17" spans="3:10" x14ac:dyDescent="0.25">
      <c r="C17" s="3" t="s">
        <v>120</v>
      </c>
      <c r="D17" s="2"/>
      <c r="E17" s="3"/>
      <c r="F17" s="3"/>
      <c r="G17" s="3"/>
      <c r="H17" s="3"/>
      <c r="I17" s="3"/>
      <c r="J17" s="3"/>
    </row>
    <row r="18" spans="3:10" x14ac:dyDescent="0.25">
      <c r="C18" s="3" t="s">
        <v>121</v>
      </c>
      <c r="D18" s="2"/>
      <c r="E18" s="3"/>
      <c r="F18" s="3"/>
      <c r="G18" s="3"/>
      <c r="H18" s="3"/>
      <c r="I18" s="3"/>
      <c r="J18" s="3"/>
    </row>
    <row r="19" spans="3:10" x14ac:dyDescent="0.25">
      <c r="C19" s="3" t="s">
        <v>122</v>
      </c>
      <c r="D19" s="2"/>
      <c r="E19" s="3"/>
      <c r="F19" s="3"/>
      <c r="G19" s="3"/>
      <c r="H19" s="3"/>
      <c r="I19" s="3"/>
      <c r="J19" s="3"/>
    </row>
    <row r="20" spans="3:10" x14ac:dyDescent="0.25">
      <c r="C20" s="3" t="s">
        <v>123</v>
      </c>
      <c r="D20" s="2"/>
      <c r="E20" s="3"/>
      <c r="F20" s="3"/>
      <c r="G20" s="3"/>
      <c r="H20" s="3"/>
      <c r="I20" s="3"/>
      <c r="J20" s="3"/>
    </row>
    <row r="21" spans="3:10" x14ac:dyDescent="0.25">
      <c r="C21" s="3" t="s">
        <v>124</v>
      </c>
      <c r="D21" s="2"/>
      <c r="E21" s="3"/>
      <c r="F21" s="3"/>
      <c r="G21" s="3"/>
      <c r="H21" s="3"/>
      <c r="I21" s="3"/>
      <c r="J21" s="3"/>
    </row>
    <row r="22" spans="3:10" x14ac:dyDescent="0.25">
      <c r="C22" s="3" t="s">
        <v>125</v>
      </c>
      <c r="D22" s="2"/>
      <c r="E22" s="3"/>
      <c r="F22" s="3"/>
      <c r="G22" s="3"/>
      <c r="H22" s="3"/>
      <c r="I22" s="3"/>
      <c r="J22" s="3"/>
    </row>
    <row r="23" spans="3:10" x14ac:dyDescent="0.25">
      <c r="C23" s="3" t="s">
        <v>126</v>
      </c>
      <c r="D23" s="5"/>
      <c r="E23" s="12"/>
      <c r="F23" s="3"/>
      <c r="G23" s="3"/>
      <c r="H23" s="3"/>
      <c r="I23" s="3"/>
      <c r="J23" s="3"/>
    </row>
    <row r="24" spans="3:10" x14ac:dyDescent="0.25">
      <c r="C24" s="3" t="s">
        <v>127</v>
      </c>
      <c r="D24" s="5"/>
      <c r="E24" s="12"/>
      <c r="F24" s="3"/>
      <c r="G24" s="3"/>
      <c r="H24" s="3"/>
      <c r="I24" s="3"/>
      <c r="J24" s="3"/>
    </row>
    <row r="25" spans="3:10" x14ac:dyDescent="0.25">
      <c r="C25" s="3" t="s">
        <v>128</v>
      </c>
      <c r="D25" s="5"/>
      <c r="E25" s="12"/>
      <c r="F25" s="3"/>
      <c r="G25" s="3"/>
      <c r="H25" s="3"/>
      <c r="I25" s="3"/>
      <c r="J25" s="3"/>
    </row>
    <row r="26" spans="3:10" x14ac:dyDescent="0.25">
      <c r="C26" s="3" t="s">
        <v>129</v>
      </c>
      <c r="D26" s="5"/>
      <c r="E26" s="12"/>
      <c r="F26" s="3"/>
      <c r="G26" s="3"/>
      <c r="H26" s="3"/>
      <c r="I26" s="3"/>
      <c r="J26" s="3"/>
    </row>
    <row r="27" spans="3:10" x14ac:dyDescent="0.25">
      <c r="C27" s="3" t="s">
        <v>130</v>
      </c>
      <c r="D27" s="5"/>
      <c r="E27" s="12"/>
      <c r="F27" s="3"/>
      <c r="G27" s="3"/>
      <c r="H27" s="3"/>
      <c r="I27" s="3"/>
      <c r="J27" s="3"/>
    </row>
  </sheetData>
  <mergeCells count="5">
    <mergeCell ref="G4:H4"/>
    <mergeCell ref="I4:J4"/>
    <mergeCell ref="C4:C5"/>
    <mergeCell ref="D4:D5"/>
    <mergeCell ref="E4:E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27"/>
  <sheetViews>
    <sheetView topLeftCell="A4" workbookViewId="0">
      <selection activeCell="C23" sqref="C23:J23"/>
    </sheetView>
  </sheetViews>
  <sheetFormatPr defaultRowHeight="15" x14ac:dyDescent="0.25"/>
  <cols>
    <col min="3" max="3" width="9.140625" customWidth="1"/>
    <col min="4" max="4" width="26.140625" customWidth="1"/>
    <col min="5" max="5" width="17.42578125" customWidth="1"/>
    <col min="6" max="6" width="14.5703125" customWidth="1"/>
    <col min="7" max="7" width="15.140625" customWidth="1"/>
    <col min="8" max="8" width="14.85546875" customWidth="1"/>
    <col min="9" max="9" width="16.28515625" customWidth="1"/>
    <col min="10" max="10" width="14.5703125" customWidth="1"/>
  </cols>
  <sheetData>
    <row r="4" spans="3:10" x14ac:dyDescent="0.25">
      <c r="C4" s="39" t="s">
        <v>47</v>
      </c>
      <c r="D4" s="39" t="s">
        <v>1</v>
      </c>
      <c r="E4" s="39" t="s">
        <v>2</v>
      </c>
      <c r="F4" s="13" t="s">
        <v>2</v>
      </c>
      <c r="G4" s="40" t="s">
        <v>4</v>
      </c>
      <c r="H4" s="41"/>
      <c r="I4" s="40" t="s">
        <v>5</v>
      </c>
      <c r="J4" s="41"/>
    </row>
    <row r="5" spans="3:10" x14ac:dyDescent="0.25">
      <c r="C5" s="39"/>
      <c r="D5" s="39"/>
      <c r="E5" s="39"/>
      <c r="F5" s="17" t="s">
        <v>3</v>
      </c>
      <c r="G5" s="7" t="s">
        <v>3</v>
      </c>
      <c r="H5" s="7" t="s">
        <v>48</v>
      </c>
      <c r="I5" s="7" t="s">
        <v>3</v>
      </c>
      <c r="J5" s="7" t="s">
        <v>48</v>
      </c>
    </row>
    <row r="6" spans="3:10" x14ac:dyDescent="0.25">
      <c r="C6" s="3" t="s">
        <v>110</v>
      </c>
      <c r="D6" s="2" t="s">
        <v>170</v>
      </c>
      <c r="E6" s="3">
        <v>285000</v>
      </c>
      <c r="F6" s="3">
        <f>E6/20</f>
        <v>14250</v>
      </c>
      <c r="G6" s="3">
        <v>16500</v>
      </c>
      <c r="H6" s="3">
        <v>300000</v>
      </c>
      <c r="I6" s="3">
        <v>18000</v>
      </c>
      <c r="J6" s="3">
        <v>300000</v>
      </c>
    </row>
    <row r="7" spans="3:10" x14ac:dyDescent="0.25">
      <c r="C7" s="3" t="s">
        <v>111</v>
      </c>
      <c r="D7" s="2" t="s">
        <v>171</v>
      </c>
      <c r="E7" s="3">
        <v>276000</v>
      </c>
      <c r="F7" s="3">
        <f>E7/20</f>
        <v>13800</v>
      </c>
      <c r="G7" s="3">
        <v>15000</v>
      </c>
      <c r="H7" s="3">
        <v>284000</v>
      </c>
      <c r="I7" s="3">
        <v>16000</v>
      </c>
      <c r="J7" s="3">
        <v>284000</v>
      </c>
    </row>
    <row r="8" spans="3:10" x14ac:dyDescent="0.25">
      <c r="C8" s="3" t="s">
        <v>112</v>
      </c>
      <c r="D8" s="2" t="s">
        <v>172</v>
      </c>
      <c r="E8" s="3">
        <v>285000</v>
      </c>
      <c r="F8" s="3">
        <f>E8/20</f>
        <v>14250</v>
      </c>
      <c r="G8" s="3">
        <v>15500</v>
      </c>
      <c r="H8" s="3">
        <v>293000</v>
      </c>
      <c r="I8" s="3">
        <v>16500</v>
      </c>
      <c r="J8" s="3">
        <v>295000</v>
      </c>
    </row>
    <row r="9" spans="3:10" x14ac:dyDescent="0.25">
      <c r="C9" s="3" t="s">
        <v>113</v>
      </c>
      <c r="D9" s="2" t="s">
        <v>173</v>
      </c>
      <c r="E9" s="3">
        <v>90000</v>
      </c>
      <c r="F9" s="13" t="s">
        <v>396</v>
      </c>
      <c r="G9" s="13" t="s">
        <v>396</v>
      </c>
      <c r="H9" s="3">
        <v>95000</v>
      </c>
      <c r="I9" s="13" t="s">
        <v>396</v>
      </c>
      <c r="J9" s="3">
        <v>95000</v>
      </c>
    </row>
    <row r="10" spans="3:10" x14ac:dyDescent="0.25">
      <c r="C10" s="3" t="s">
        <v>114</v>
      </c>
      <c r="D10" s="2" t="s">
        <v>174</v>
      </c>
      <c r="E10" s="3">
        <v>300000</v>
      </c>
      <c r="F10" s="3">
        <f>E10/24</f>
        <v>12500</v>
      </c>
      <c r="G10" s="3">
        <v>13000</v>
      </c>
      <c r="H10" s="3">
        <v>310000</v>
      </c>
      <c r="I10" s="3">
        <v>15000</v>
      </c>
      <c r="J10" s="3">
        <v>312500</v>
      </c>
    </row>
    <row r="11" spans="3:10" x14ac:dyDescent="0.25">
      <c r="C11" s="3" t="s">
        <v>115</v>
      </c>
      <c r="D11" s="6" t="s">
        <v>175</v>
      </c>
      <c r="E11" s="3">
        <v>288000</v>
      </c>
      <c r="F11" s="3">
        <f>E11/24</f>
        <v>12000</v>
      </c>
      <c r="G11" s="3">
        <v>13000</v>
      </c>
      <c r="H11" s="3">
        <v>300000</v>
      </c>
      <c r="I11" s="3">
        <v>15000</v>
      </c>
      <c r="J11" s="3">
        <v>300000</v>
      </c>
    </row>
    <row r="12" spans="3:10" x14ac:dyDescent="0.25">
      <c r="C12" s="3" t="s">
        <v>116</v>
      </c>
      <c r="D12" s="2" t="s">
        <v>176</v>
      </c>
      <c r="E12" s="3">
        <v>367200</v>
      </c>
      <c r="F12" s="3">
        <f>E12/24</f>
        <v>15300</v>
      </c>
      <c r="G12" s="3">
        <v>17000</v>
      </c>
      <c r="H12" s="3">
        <v>385000</v>
      </c>
      <c r="I12" s="3">
        <v>19000</v>
      </c>
      <c r="J12" s="3">
        <v>390000</v>
      </c>
    </row>
    <row r="13" spans="3:10" x14ac:dyDescent="0.25">
      <c r="C13" s="3" t="s">
        <v>117</v>
      </c>
      <c r="D13" s="2" t="s">
        <v>177</v>
      </c>
      <c r="E13" s="3">
        <v>175000</v>
      </c>
      <c r="F13" s="3">
        <f>E13/5</f>
        <v>35000</v>
      </c>
      <c r="G13" s="3">
        <v>40000</v>
      </c>
      <c r="H13" s="3">
        <v>185000</v>
      </c>
      <c r="I13" s="3">
        <v>43000</v>
      </c>
      <c r="J13" s="3">
        <v>187000</v>
      </c>
    </row>
    <row r="14" spans="3:10" x14ac:dyDescent="0.25">
      <c r="C14" s="3" t="s">
        <v>118</v>
      </c>
      <c r="D14" s="2" t="s">
        <v>178</v>
      </c>
      <c r="E14" s="3">
        <v>115000</v>
      </c>
      <c r="F14" s="3">
        <f>E14/1</f>
        <v>115000</v>
      </c>
      <c r="G14" s="3">
        <v>125000</v>
      </c>
      <c r="H14" s="3">
        <v>125000</v>
      </c>
      <c r="I14" s="3">
        <v>135000</v>
      </c>
      <c r="J14" s="3">
        <v>135000</v>
      </c>
    </row>
    <row r="15" spans="3:10" x14ac:dyDescent="0.25">
      <c r="C15" s="3" t="s">
        <v>119</v>
      </c>
      <c r="D15" s="2" t="s">
        <v>179</v>
      </c>
      <c r="E15" s="3">
        <v>215000</v>
      </c>
      <c r="F15" s="3">
        <v>10750</v>
      </c>
      <c r="G15" s="3">
        <v>11500</v>
      </c>
      <c r="H15" s="3">
        <v>223000</v>
      </c>
      <c r="I15" s="3">
        <v>13000</v>
      </c>
      <c r="J15" s="3">
        <v>223000</v>
      </c>
    </row>
    <row r="16" spans="3:10" x14ac:dyDescent="0.25">
      <c r="C16" s="3" t="s">
        <v>120</v>
      </c>
      <c r="D16" s="2" t="s">
        <v>180</v>
      </c>
      <c r="E16" s="3">
        <v>270000</v>
      </c>
      <c r="F16" s="3">
        <v>5400</v>
      </c>
      <c r="G16" s="3">
        <v>6500</v>
      </c>
      <c r="H16" s="3">
        <v>278000</v>
      </c>
      <c r="I16" s="3">
        <v>8000</v>
      </c>
      <c r="J16" s="3">
        <v>278000</v>
      </c>
    </row>
    <row r="17" spans="3:12" x14ac:dyDescent="0.25">
      <c r="C17" s="3" t="s">
        <v>121</v>
      </c>
      <c r="D17" s="2" t="s">
        <v>181</v>
      </c>
      <c r="E17" s="3">
        <v>325000</v>
      </c>
      <c r="F17" s="3">
        <f>E17/20</f>
        <v>16250</v>
      </c>
      <c r="G17" s="3">
        <v>17000</v>
      </c>
      <c r="H17" s="3">
        <v>330000</v>
      </c>
      <c r="I17" s="3">
        <v>18000</v>
      </c>
      <c r="J17" s="3">
        <v>330000</v>
      </c>
    </row>
    <row r="18" spans="3:12" x14ac:dyDescent="0.25">
      <c r="C18" s="3" t="s">
        <v>122</v>
      </c>
      <c r="D18" s="2" t="s">
        <v>182</v>
      </c>
      <c r="E18" s="3">
        <v>235000</v>
      </c>
      <c r="F18" s="3">
        <f>E18/20</f>
        <v>11750</v>
      </c>
      <c r="G18" s="3">
        <v>12500</v>
      </c>
      <c r="H18" s="3">
        <v>240000</v>
      </c>
      <c r="I18" s="3">
        <v>14000</v>
      </c>
      <c r="J18" s="3">
        <v>240000</v>
      </c>
    </row>
    <row r="19" spans="3:12" x14ac:dyDescent="0.25">
      <c r="C19" s="3" t="s">
        <v>123</v>
      </c>
      <c r="D19" s="2" t="s">
        <v>183</v>
      </c>
      <c r="E19" s="3">
        <v>198000</v>
      </c>
      <c r="F19" s="3">
        <f>E19/12</f>
        <v>16500</v>
      </c>
      <c r="G19" s="3">
        <v>18500</v>
      </c>
      <c r="H19" s="3">
        <v>216000</v>
      </c>
      <c r="I19" s="3">
        <v>20000</v>
      </c>
      <c r="J19" s="3">
        <v>216000</v>
      </c>
    </row>
    <row r="20" spans="3:12" x14ac:dyDescent="0.25">
      <c r="C20" s="3" t="s">
        <v>124</v>
      </c>
      <c r="D20" s="2" t="s">
        <v>184</v>
      </c>
      <c r="E20" s="3">
        <v>190000</v>
      </c>
      <c r="F20" s="3">
        <f>E20/12</f>
        <v>15833.333333333334</v>
      </c>
      <c r="G20" s="3">
        <v>17500</v>
      </c>
      <c r="H20" s="3">
        <v>200000</v>
      </c>
      <c r="I20" s="3">
        <v>20000</v>
      </c>
      <c r="J20" s="3">
        <v>200000</v>
      </c>
    </row>
    <row r="21" spans="3:12" x14ac:dyDescent="0.25">
      <c r="C21" s="3" t="s">
        <v>125</v>
      </c>
      <c r="D21" s="2" t="s">
        <v>681</v>
      </c>
      <c r="E21" s="3">
        <v>240000</v>
      </c>
      <c r="F21" s="3">
        <v>20000</v>
      </c>
      <c r="G21" s="3">
        <v>21500</v>
      </c>
      <c r="H21" s="3">
        <v>252000</v>
      </c>
      <c r="I21" s="3">
        <v>24000</v>
      </c>
      <c r="J21" s="3">
        <v>252000</v>
      </c>
    </row>
    <row r="23" spans="3:12" x14ac:dyDescent="0.25">
      <c r="C23" s="33" t="s">
        <v>126</v>
      </c>
      <c r="D23" s="36" t="s">
        <v>775</v>
      </c>
      <c r="E23" s="33">
        <v>32500</v>
      </c>
      <c r="F23" s="33">
        <v>2954</v>
      </c>
      <c r="G23" s="33">
        <v>4000</v>
      </c>
      <c r="H23" s="33">
        <v>40000</v>
      </c>
      <c r="I23" s="33">
        <v>5000</v>
      </c>
      <c r="J23" s="33">
        <v>40000</v>
      </c>
      <c r="L23" s="26" t="s">
        <v>748</v>
      </c>
    </row>
    <row r="24" spans="3:12" x14ac:dyDescent="0.25">
      <c r="C24" s="3" t="s">
        <v>127</v>
      </c>
      <c r="D24" s="5"/>
      <c r="E24" s="12"/>
      <c r="F24" s="3"/>
      <c r="G24" s="3"/>
      <c r="H24" s="3"/>
      <c r="I24" s="3"/>
      <c r="J24" s="3"/>
    </row>
    <row r="25" spans="3:12" x14ac:dyDescent="0.25">
      <c r="C25" s="3" t="s">
        <v>128</v>
      </c>
      <c r="D25" s="5"/>
      <c r="E25" s="12"/>
      <c r="F25" s="3"/>
      <c r="G25" s="3"/>
      <c r="H25" s="3"/>
      <c r="I25" s="3"/>
      <c r="J25" s="3"/>
    </row>
    <row r="26" spans="3:12" x14ac:dyDescent="0.25">
      <c r="C26" s="3" t="s">
        <v>129</v>
      </c>
      <c r="D26" s="5"/>
      <c r="E26" s="12"/>
      <c r="F26" s="3"/>
      <c r="G26" s="3"/>
      <c r="H26" s="3"/>
      <c r="I26" s="3"/>
      <c r="J26" s="3"/>
    </row>
    <row r="27" spans="3:12" x14ac:dyDescent="0.25">
      <c r="C27" s="3" t="s">
        <v>130</v>
      </c>
      <c r="D27" s="5"/>
      <c r="E27" s="12"/>
      <c r="F27" s="3"/>
      <c r="G27" s="3"/>
      <c r="H27" s="3"/>
      <c r="I27" s="3"/>
      <c r="J27" s="3"/>
    </row>
  </sheetData>
  <mergeCells count="5">
    <mergeCell ref="G4:H4"/>
    <mergeCell ref="I4:J4"/>
    <mergeCell ref="C4:C5"/>
    <mergeCell ref="D4:D5"/>
    <mergeCell ref="E4:E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5"/>
  <sheetViews>
    <sheetView workbookViewId="0">
      <selection activeCell="F13" sqref="F13"/>
    </sheetView>
  </sheetViews>
  <sheetFormatPr defaultRowHeight="15" x14ac:dyDescent="0.25"/>
  <cols>
    <col min="2" max="2" width="9.140625" customWidth="1"/>
    <col min="3" max="3" width="27.140625" customWidth="1"/>
    <col min="4" max="4" width="13" customWidth="1"/>
    <col min="5" max="5" width="12.28515625" customWidth="1"/>
    <col min="6" max="6" width="15.7109375" customWidth="1"/>
    <col min="7" max="7" width="12.42578125" customWidth="1"/>
    <col min="8" max="8" width="19.140625" customWidth="1"/>
    <col min="9" max="9" width="16.85546875" customWidth="1"/>
  </cols>
  <sheetData>
    <row r="3" spans="2:9" x14ac:dyDescent="0.25">
      <c r="B3" s="39" t="s">
        <v>47</v>
      </c>
      <c r="C3" s="39" t="s">
        <v>1</v>
      </c>
      <c r="D3" s="39" t="s">
        <v>2</v>
      </c>
      <c r="E3" s="13" t="s">
        <v>2</v>
      </c>
      <c r="F3" s="40" t="s">
        <v>4</v>
      </c>
      <c r="G3" s="41"/>
      <c r="H3" s="40" t="s">
        <v>5</v>
      </c>
      <c r="I3" s="41"/>
    </row>
    <row r="4" spans="2:9" x14ac:dyDescent="0.25">
      <c r="B4" s="39"/>
      <c r="C4" s="39"/>
      <c r="D4" s="39"/>
      <c r="E4" s="17" t="s">
        <v>3</v>
      </c>
      <c r="F4" s="7" t="s">
        <v>3</v>
      </c>
      <c r="G4" s="7" t="s">
        <v>48</v>
      </c>
      <c r="H4" s="7" t="s">
        <v>3</v>
      </c>
      <c r="I4" s="7" t="s">
        <v>48</v>
      </c>
    </row>
    <row r="5" spans="2:9" x14ac:dyDescent="0.25">
      <c r="B5" s="3" t="s">
        <v>185</v>
      </c>
      <c r="C5" s="2" t="s">
        <v>206</v>
      </c>
      <c r="D5" s="3">
        <v>220000</v>
      </c>
      <c r="E5" s="18" t="s">
        <v>396</v>
      </c>
      <c r="F5" s="3">
        <v>36000</v>
      </c>
      <c r="G5" s="3">
        <v>240000</v>
      </c>
      <c r="H5" s="3">
        <v>40000</v>
      </c>
      <c r="I5" s="3">
        <v>245000</v>
      </c>
    </row>
    <row r="6" spans="2:9" x14ac:dyDescent="0.25">
      <c r="B6" s="3" t="s">
        <v>186</v>
      </c>
      <c r="C6" s="2" t="s">
        <v>207</v>
      </c>
      <c r="D6" s="3">
        <v>260000</v>
      </c>
      <c r="E6" s="18" t="s">
        <v>396</v>
      </c>
      <c r="F6" s="13" t="s">
        <v>396</v>
      </c>
      <c r="G6" s="3">
        <v>275000</v>
      </c>
      <c r="H6" s="13" t="s">
        <v>396</v>
      </c>
      <c r="I6" s="3">
        <v>275000</v>
      </c>
    </row>
    <row r="7" spans="2:9" x14ac:dyDescent="0.25">
      <c r="B7" s="3" t="s">
        <v>187</v>
      </c>
      <c r="C7" s="2" t="s">
        <v>208</v>
      </c>
      <c r="D7" s="3">
        <v>520000</v>
      </c>
      <c r="E7" s="19">
        <f>D7/22</f>
        <v>23636.363636363636</v>
      </c>
      <c r="F7" s="3">
        <v>25000</v>
      </c>
      <c r="G7" s="3">
        <v>530000</v>
      </c>
      <c r="H7" s="3">
        <v>28000</v>
      </c>
      <c r="I7" s="3">
        <v>530000</v>
      </c>
    </row>
    <row r="8" spans="2:9" x14ac:dyDescent="0.25">
      <c r="B8" s="3" t="s">
        <v>188</v>
      </c>
      <c r="C8" s="2" t="s">
        <v>209</v>
      </c>
      <c r="D8" s="3">
        <v>16000</v>
      </c>
      <c r="E8" s="19">
        <f>D8/25</f>
        <v>640</v>
      </c>
      <c r="F8" s="3">
        <v>1500</v>
      </c>
      <c r="G8" s="3">
        <v>20000</v>
      </c>
      <c r="H8" s="3">
        <v>2000</v>
      </c>
      <c r="I8" s="3">
        <v>20000</v>
      </c>
    </row>
    <row r="9" spans="2:9" x14ac:dyDescent="0.25">
      <c r="B9" s="3" t="s">
        <v>189</v>
      </c>
      <c r="C9" s="2" t="s">
        <v>210</v>
      </c>
      <c r="D9" s="3">
        <v>128000</v>
      </c>
      <c r="E9" s="19">
        <f>D9/24</f>
        <v>5333.333333333333</v>
      </c>
      <c r="F9" s="3">
        <v>6000</v>
      </c>
      <c r="G9" s="3">
        <v>135000</v>
      </c>
      <c r="H9" s="3">
        <v>7000</v>
      </c>
      <c r="I9" s="3">
        <v>135000</v>
      </c>
    </row>
    <row r="10" spans="2:9" x14ac:dyDescent="0.25">
      <c r="B10" s="3" t="s">
        <v>190</v>
      </c>
      <c r="C10" s="6" t="s">
        <v>427</v>
      </c>
      <c r="D10" s="3">
        <v>30000</v>
      </c>
      <c r="E10" s="19">
        <v>2500</v>
      </c>
      <c r="F10" s="3">
        <v>3500</v>
      </c>
      <c r="G10" s="3">
        <v>42000</v>
      </c>
      <c r="H10" s="3">
        <v>6000</v>
      </c>
      <c r="I10" s="3">
        <v>48000</v>
      </c>
    </row>
    <row r="11" spans="2:9" x14ac:dyDescent="0.25">
      <c r="B11" s="3" t="s">
        <v>191</v>
      </c>
      <c r="C11" s="2" t="s">
        <v>451</v>
      </c>
      <c r="D11" s="3">
        <v>255000</v>
      </c>
      <c r="E11" s="3">
        <v>42500</v>
      </c>
      <c r="F11" s="3">
        <v>45000</v>
      </c>
      <c r="G11" s="3">
        <v>270000</v>
      </c>
      <c r="H11" s="3">
        <v>50000</v>
      </c>
      <c r="I11" s="3">
        <v>270000</v>
      </c>
    </row>
    <row r="12" spans="2:9" x14ac:dyDescent="0.25">
      <c r="B12" s="3" t="s">
        <v>192</v>
      </c>
      <c r="C12" s="2" t="s">
        <v>452</v>
      </c>
      <c r="D12" s="3">
        <v>255000</v>
      </c>
      <c r="E12" s="3">
        <v>42500</v>
      </c>
      <c r="F12" s="3">
        <v>45000</v>
      </c>
      <c r="G12" s="3">
        <v>270000</v>
      </c>
      <c r="H12" s="3">
        <v>50000</v>
      </c>
      <c r="I12" s="3">
        <v>270000</v>
      </c>
    </row>
    <row r="13" spans="2:9" x14ac:dyDescent="0.25">
      <c r="B13" s="3" t="s">
        <v>193</v>
      </c>
      <c r="C13" s="2" t="s">
        <v>453</v>
      </c>
      <c r="D13" s="3">
        <v>306000</v>
      </c>
      <c r="E13" s="3">
        <v>51000</v>
      </c>
      <c r="F13" s="3">
        <v>53500</v>
      </c>
      <c r="G13" s="3">
        <v>321000</v>
      </c>
      <c r="H13" s="3">
        <v>60000</v>
      </c>
      <c r="I13" s="3">
        <v>321000</v>
      </c>
    </row>
    <row r="14" spans="2:9" x14ac:dyDescent="0.25">
      <c r="B14" s="3" t="s">
        <v>194</v>
      </c>
      <c r="C14" s="2" t="s">
        <v>454</v>
      </c>
      <c r="D14" s="3">
        <v>306000</v>
      </c>
      <c r="E14" s="3">
        <v>51000</v>
      </c>
      <c r="F14" s="3">
        <v>53500</v>
      </c>
      <c r="G14" s="3">
        <v>321000</v>
      </c>
      <c r="H14" s="3">
        <v>60000</v>
      </c>
      <c r="I14" s="3">
        <v>321000</v>
      </c>
    </row>
    <row r="15" spans="2:9" x14ac:dyDescent="0.25">
      <c r="B15" s="3" t="s">
        <v>195</v>
      </c>
      <c r="C15" s="2"/>
      <c r="D15" s="3"/>
      <c r="E15" s="3"/>
      <c r="F15" s="3"/>
      <c r="G15" s="3"/>
      <c r="H15" s="3"/>
      <c r="I15" s="3"/>
    </row>
    <row r="16" spans="2:9" x14ac:dyDescent="0.25">
      <c r="B16" s="3" t="s">
        <v>196</v>
      </c>
      <c r="C16" s="2"/>
      <c r="D16" s="3"/>
      <c r="E16" s="3"/>
      <c r="F16" s="3"/>
      <c r="G16" s="3"/>
      <c r="H16" s="3"/>
      <c r="I16" s="3"/>
    </row>
    <row r="17" spans="2:9" x14ac:dyDescent="0.25">
      <c r="B17" s="3" t="s">
        <v>197</v>
      </c>
      <c r="C17" s="2"/>
      <c r="D17" s="3"/>
      <c r="E17" s="3"/>
      <c r="F17" s="3"/>
      <c r="G17" s="3"/>
      <c r="H17" s="3"/>
      <c r="I17" s="3"/>
    </row>
    <row r="18" spans="2:9" x14ac:dyDescent="0.25">
      <c r="B18" s="3" t="s">
        <v>198</v>
      </c>
      <c r="C18" s="2"/>
      <c r="D18" s="3"/>
      <c r="E18" s="3"/>
      <c r="F18" s="3"/>
      <c r="G18" s="3"/>
      <c r="H18" s="3"/>
      <c r="I18" s="3"/>
    </row>
    <row r="19" spans="2:9" x14ac:dyDescent="0.25">
      <c r="B19" s="3" t="s">
        <v>199</v>
      </c>
      <c r="C19" s="2"/>
      <c r="D19" s="3"/>
      <c r="E19" s="3"/>
      <c r="F19" s="3"/>
      <c r="G19" s="3"/>
      <c r="H19" s="3"/>
      <c r="I19" s="3"/>
    </row>
    <row r="20" spans="2:9" x14ac:dyDescent="0.25">
      <c r="B20" s="3" t="s">
        <v>200</v>
      </c>
      <c r="C20" s="2"/>
      <c r="D20" s="3"/>
      <c r="E20" s="3"/>
      <c r="F20" s="3"/>
      <c r="G20" s="3"/>
      <c r="H20" s="3"/>
      <c r="I20" s="3"/>
    </row>
    <row r="21" spans="2:9" x14ac:dyDescent="0.25">
      <c r="B21" s="3" t="s">
        <v>201</v>
      </c>
      <c r="C21" s="5"/>
      <c r="D21" s="12"/>
      <c r="E21" s="3"/>
      <c r="F21" s="3"/>
      <c r="G21" s="3"/>
      <c r="H21" s="3"/>
      <c r="I21" s="3"/>
    </row>
    <row r="22" spans="2:9" x14ac:dyDescent="0.25">
      <c r="B22" s="3" t="s">
        <v>202</v>
      </c>
      <c r="C22" s="5"/>
      <c r="D22" s="12"/>
      <c r="E22" s="3"/>
      <c r="F22" s="3"/>
      <c r="G22" s="3"/>
      <c r="H22" s="3"/>
      <c r="I22" s="3"/>
    </row>
    <row r="23" spans="2:9" x14ac:dyDescent="0.25">
      <c r="B23" s="3" t="s">
        <v>203</v>
      </c>
      <c r="C23" s="5"/>
      <c r="D23" s="12"/>
      <c r="E23" s="3"/>
      <c r="F23" s="3"/>
      <c r="G23" s="3"/>
      <c r="H23" s="3"/>
      <c r="I23" s="3"/>
    </row>
    <row r="24" spans="2:9" x14ac:dyDescent="0.25">
      <c r="B24" s="3" t="s">
        <v>204</v>
      </c>
      <c r="C24" s="5"/>
      <c r="D24" s="12"/>
      <c r="E24" s="3"/>
      <c r="F24" s="3"/>
      <c r="G24" s="3"/>
      <c r="H24" s="3"/>
      <c r="I24" s="3"/>
    </row>
    <row r="25" spans="2:9" x14ac:dyDescent="0.25">
      <c r="B25" s="3" t="s">
        <v>205</v>
      </c>
      <c r="C25" s="5"/>
      <c r="D25" s="12"/>
      <c r="E25" s="3"/>
      <c r="F25" s="3"/>
      <c r="G25" s="3"/>
      <c r="H25" s="3"/>
      <c r="I25" s="3"/>
    </row>
  </sheetData>
  <mergeCells count="5">
    <mergeCell ref="F3:G3"/>
    <mergeCell ref="H3:I3"/>
    <mergeCell ref="B3:B4"/>
    <mergeCell ref="C3:C4"/>
    <mergeCell ref="D3:D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0"/>
  <sheetViews>
    <sheetView topLeftCell="A25" workbookViewId="0">
      <selection activeCell="G18" sqref="G18"/>
    </sheetView>
  </sheetViews>
  <sheetFormatPr defaultRowHeight="15" x14ac:dyDescent="0.25"/>
  <cols>
    <col min="2" max="2" width="9.28515625" customWidth="1"/>
    <col min="3" max="3" width="22.28515625" customWidth="1"/>
    <col min="4" max="4" width="15.140625" customWidth="1"/>
    <col min="5" max="5" width="12.5703125" customWidth="1"/>
    <col min="6" max="6" width="15" customWidth="1"/>
    <col min="7" max="7" width="14.28515625" customWidth="1"/>
    <col min="8" max="8" width="19.7109375" customWidth="1"/>
    <col min="9" max="9" width="15.85546875" customWidth="1"/>
  </cols>
  <sheetData>
    <row r="3" spans="2:12" x14ac:dyDescent="0.25">
      <c r="B3" s="39" t="s">
        <v>47</v>
      </c>
      <c r="C3" s="39" t="s">
        <v>1</v>
      </c>
      <c r="D3" s="39" t="s">
        <v>2</v>
      </c>
      <c r="E3" s="13" t="s">
        <v>2</v>
      </c>
      <c r="F3" s="40" t="s">
        <v>4</v>
      </c>
      <c r="G3" s="41"/>
      <c r="H3" s="40" t="s">
        <v>5</v>
      </c>
      <c r="I3" s="41"/>
    </row>
    <row r="4" spans="2:12" x14ac:dyDescent="0.25">
      <c r="B4" s="39"/>
      <c r="C4" s="39"/>
      <c r="D4" s="39"/>
      <c r="E4" s="17" t="s">
        <v>3</v>
      </c>
      <c r="F4" s="7" t="s">
        <v>3</v>
      </c>
      <c r="G4" s="7" t="s">
        <v>48</v>
      </c>
      <c r="H4" s="7" t="s">
        <v>3</v>
      </c>
      <c r="I4" s="7" t="s">
        <v>48</v>
      </c>
    </row>
    <row r="5" spans="2:12" x14ac:dyDescent="0.25">
      <c r="B5" s="3" t="s">
        <v>469</v>
      </c>
      <c r="C5" s="2" t="s">
        <v>211</v>
      </c>
      <c r="D5" s="3">
        <v>170000</v>
      </c>
      <c r="E5" s="3">
        <v>5666</v>
      </c>
      <c r="F5" s="3">
        <v>6500</v>
      </c>
      <c r="G5" s="3">
        <v>175000</v>
      </c>
      <c r="H5" s="3">
        <v>8000</v>
      </c>
      <c r="I5" s="3">
        <v>175000</v>
      </c>
    </row>
    <row r="6" spans="2:12" x14ac:dyDescent="0.25">
      <c r="B6" s="3" t="s">
        <v>470</v>
      </c>
      <c r="C6" s="2" t="s">
        <v>101</v>
      </c>
      <c r="D6" s="3">
        <v>368000</v>
      </c>
      <c r="E6" s="3">
        <v>9200</v>
      </c>
      <c r="F6" s="3">
        <v>10000</v>
      </c>
      <c r="G6" s="3">
        <v>375000</v>
      </c>
      <c r="H6" s="3">
        <v>12000</v>
      </c>
      <c r="I6" s="3">
        <v>378000</v>
      </c>
      <c r="L6" s="21"/>
    </row>
    <row r="7" spans="2:12" x14ac:dyDescent="0.25">
      <c r="B7" s="3" t="s">
        <v>471</v>
      </c>
      <c r="C7" s="2" t="s">
        <v>212</v>
      </c>
      <c r="D7" s="3">
        <v>98000</v>
      </c>
      <c r="E7" s="3">
        <v>800</v>
      </c>
      <c r="F7" s="3">
        <v>900</v>
      </c>
      <c r="G7" s="3">
        <v>110000</v>
      </c>
      <c r="H7" s="3">
        <v>1500</v>
      </c>
      <c r="I7" s="3">
        <v>110000</v>
      </c>
      <c r="L7" s="21"/>
    </row>
    <row r="8" spans="2:12" x14ac:dyDescent="0.25">
      <c r="B8" s="3" t="s">
        <v>472</v>
      </c>
      <c r="C8" s="2" t="s">
        <v>213</v>
      </c>
      <c r="D8" s="3">
        <v>265500</v>
      </c>
      <c r="E8" s="3">
        <v>5310</v>
      </c>
      <c r="F8" s="3">
        <v>6500</v>
      </c>
      <c r="G8" s="3">
        <v>275000</v>
      </c>
      <c r="H8" s="3">
        <v>8000</v>
      </c>
      <c r="I8" s="3">
        <v>275000</v>
      </c>
    </row>
    <row r="9" spans="2:12" x14ac:dyDescent="0.25">
      <c r="B9" s="3" t="s">
        <v>473</v>
      </c>
      <c r="C9" s="24" t="s">
        <v>214</v>
      </c>
      <c r="D9" s="3">
        <v>159000</v>
      </c>
      <c r="E9" s="3">
        <v>15900</v>
      </c>
      <c r="F9" s="3">
        <v>18000</v>
      </c>
      <c r="G9" s="3">
        <v>169000</v>
      </c>
      <c r="H9" s="3">
        <v>20000</v>
      </c>
      <c r="I9" s="3">
        <v>169000</v>
      </c>
    </row>
    <row r="10" spans="2:12" x14ac:dyDescent="0.25">
      <c r="B10" s="3" t="s">
        <v>474</v>
      </c>
      <c r="C10" s="25" t="s">
        <v>215</v>
      </c>
      <c r="D10" s="3">
        <v>185000</v>
      </c>
      <c r="E10" s="3">
        <v>18500</v>
      </c>
      <c r="F10" s="3">
        <v>22000</v>
      </c>
      <c r="G10" s="3">
        <v>192000</v>
      </c>
      <c r="H10" s="3">
        <v>22000</v>
      </c>
      <c r="I10" s="3">
        <v>195000</v>
      </c>
    </row>
    <row r="11" spans="2:12" x14ac:dyDescent="0.25">
      <c r="B11" s="3" t="s">
        <v>475</v>
      </c>
      <c r="C11" s="25" t="s">
        <v>216</v>
      </c>
      <c r="D11" s="3">
        <v>173000</v>
      </c>
      <c r="E11" s="3">
        <v>17300</v>
      </c>
      <c r="F11" s="3">
        <v>19000</v>
      </c>
      <c r="G11" s="3">
        <v>183000</v>
      </c>
      <c r="H11" s="3">
        <v>20000</v>
      </c>
      <c r="I11" s="3">
        <v>183000</v>
      </c>
    </row>
    <row r="12" spans="2:12" x14ac:dyDescent="0.25">
      <c r="B12" s="3" t="s">
        <v>476</v>
      </c>
      <c r="C12" s="2" t="s">
        <v>157</v>
      </c>
      <c r="D12" s="3">
        <v>131000</v>
      </c>
      <c r="E12" s="13" t="s">
        <v>396</v>
      </c>
      <c r="F12" s="13" t="s">
        <v>396</v>
      </c>
      <c r="G12" s="3">
        <v>137000</v>
      </c>
      <c r="H12" s="13" t="s">
        <v>396</v>
      </c>
      <c r="I12" s="3">
        <v>138000</v>
      </c>
    </row>
    <row r="13" spans="2:12" x14ac:dyDescent="0.25">
      <c r="B13" s="3" t="s">
        <v>477</v>
      </c>
      <c r="C13" s="2" t="s">
        <v>217</v>
      </c>
      <c r="D13" s="3">
        <v>375000</v>
      </c>
      <c r="E13" s="13" t="s">
        <v>396</v>
      </c>
      <c r="F13" s="13" t="s">
        <v>396</v>
      </c>
      <c r="G13" s="3">
        <v>385000</v>
      </c>
      <c r="H13" s="13" t="s">
        <v>396</v>
      </c>
      <c r="I13" s="3">
        <v>385000</v>
      </c>
    </row>
    <row r="14" spans="2:12" x14ac:dyDescent="0.25">
      <c r="B14" s="3" t="s">
        <v>478</v>
      </c>
      <c r="C14" s="2" t="s">
        <v>218</v>
      </c>
      <c r="D14" s="3">
        <v>210000</v>
      </c>
      <c r="E14" s="13" t="s">
        <v>396</v>
      </c>
      <c r="F14" s="13" t="s">
        <v>396</v>
      </c>
      <c r="G14" s="3">
        <v>250000</v>
      </c>
      <c r="H14" s="13" t="s">
        <v>396</v>
      </c>
      <c r="I14" s="3">
        <v>250000</v>
      </c>
    </row>
    <row r="15" spans="2:12" x14ac:dyDescent="0.25">
      <c r="B15" s="3" t="s">
        <v>479</v>
      </c>
      <c r="C15" s="2" t="s">
        <v>219</v>
      </c>
      <c r="D15" s="3">
        <v>170000</v>
      </c>
      <c r="E15" s="3">
        <v>7083</v>
      </c>
      <c r="F15" s="3">
        <v>7800</v>
      </c>
      <c r="G15" s="3">
        <v>175000</v>
      </c>
      <c r="H15" s="3">
        <v>9000</v>
      </c>
      <c r="I15" s="3">
        <v>175000</v>
      </c>
    </row>
    <row r="16" spans="2:12" x14ac:dyDescent="0.25">
      <c r="B16" s="3" t="s">
        <v>480</v>
      </c>
      <c r="C16" s="2" t="s">
        <v>226</v>
      </c>
      <c r="D16" s="3">
        <v>630000</v>
      </c>
      <c r="E16" s="3">
        <v>3500</v>
      </c>
      <c r="F16" s="3">
        <v>4000</v>
      </c>
      <c r="G16" s="3">
        <v>645000</v>
      </c>
      <c r="H16" s="3">
        <v>5000</v>
      </c>
      <c r="I16" s="3">
        <v>645000</v>
      </c>
    </row>
    <row r="17" spans="2:9" x14ac:dyDescent="0.25">
      <c r="B17" s="3" t="s">
        <v>481</v>
      </c>
      <c r="C17" s="2" t="s">
        <v>220</v>
      </c>
      <c r="D17" s="3">
        <v>135000</v>
      </c>
      <c r="E17" s="3">
        <v>6750</v>
      </c>
      <c r="F17" s="3">
        <v>7500</v>
      </c>
      <c r="G17" s="3">
        <v>145000</v>
      </c>
      <c r="H17" s="3">
        <v>8000</v>
      </c>
      <c r="I17" s="3">
        <v>145000</v>
      </c>
    </row>
    <row r="18" spans="2:9" x14ac:dyDescent="0.25">
      <c r="B18" s="3" t="s">
        <v>482</v>
      </c>
      <c r="C18" s="25" t="s">
        <v>221</v>
      </c>
      <c r="D18" s="3">
        <v>197500</v>
      </c>
      <c r="E18" s="3">
        <v>9875</v>
      </c>
      <c r="F18" s="3">
        <v>10500</v>
      </c>
      <c r="G18" s="3">
        <v>207000</v>
      </c>
      <c r="H18" s="3">
        <v>12000</v>
      </c>
      <c r="I18" s="3">
        <v>207000</v>
      </c>
    </row>
    <row r="19" spans="2:9" x14ac:dyDescent="0.25">
      <c r="B19" s="3" t="s">
        <v>483</v>
      </c>
      <c r="C19" s="2" t="s">
        <v>161</v>
      </c>
      <c r="D19" s="3">
        <v>142000</v>
      </c>
      <c r="E19" s="3">
        <v>7100</v>
      </c>
      <c r="F19" s="3">
        <v>8000</v>
      </c>
      <c r="G19" s="3">
        <v>148000</v>
      </c>
      <c r="H19" s="3">
        <v>10000</v>
      </c>
      <c r="I19" s="3">
        <v>148000</v>
      </c>
    </row>
    <row r="20" spans="2:9" x14ac:dyDescent="0.25">
      <c r="B20" s="3" t="s">
        <v>484</v>
      </c>
      <c r="C20" s="5" t="s">
        <v>222</v>
      </c>
      <c r="D20" s="3">
        <v>255000</v>
      </c>
      <c r="E20" s="3">
        <v>8500</v>
      </c>
      <c r="F20" s="3">
        <v>9000</v>
      </c>
      <c r="G20" s="3">
        <v>260000</v>
      </c>
      <c r="H20" s="3">
        <v>10000</v>
      </c>
      <c r="I20" s="3">
        <v>260000</v>
      </c>
    </row>
    <row r="21" spans="2:9" x14ac:dyDescent="0.25">
      <c r="B21" s="3" t="s">
        <v>485</v>
      </c>
      <c r="C21" s="5" t="s">
        <v>223</v>
      </c>
      <c r="D21" s="12">
        <v>141000</v>
      </c>
      <c r="E21" s="13" t="s">
        <v>396</v>
      </c>
      <c r="F21" s="13" t="s">
        <v>396</v>
      </c>
      <c r="G21" s="3">
        <v>147000</v>
      </c>
      <c r="H21" s="13" t="s">
        <v>396</v>
      </c>
      <c r="I21" s="3">
        <v>148000</v>
      </c>
    </row>
    <row r="22" spans="2:9" x14ac:dyDescent="0.25">
      <c r="B22" s="3" t="s">
        <v>486</v>
      </c>
      <c r="C22" s="5" t="s">
        <v>224</v>
      </c>
      <c r="D22" s="12">
        <v>170000</v>
      </c>
      <c r="E22" s="3">
        <v>7083</v>
      </c>
      <c r="F22" s="3">
        <v>8500</v>
      </c>
      <c r="G22" s="3">
        <v>180000</v>
      </c>
      <c r="H22" s="3">
        <v>10000</v>
      </c>
      <c r="I22" s="3">
        <v>180000</v>
      </c>
    </row>
    <row r="23" spans="2:9" x14ac:dyDescent="0.25">
      <c r="B23" s="3" t="s">
        <v>487</v>
      </c>
      <c r="C23" s="5" t="s">
        <v>225</v>
      </c>
      <c r="D23" s="12">
        <v>150000</v>
      </c>
      <c r="E23" s="3">
        <v>6250</v>
      </c>
      <c r="F23" s="3">
        <v>7500</v>
      </c>
      <c r="G23" s="3">
        <v>160000</v>
      </c>
      <c r="H23" s="3">
        <v>9000</v>
      </c>
      <c r="I23" s="3">
        <v>160000</v>
      </c>
    </row>
    <row r="24" spans="2:9" x14ac:dyDescent="0.25">
      <c r="B24" s="3" t="s">
        <v>488</v>
      </c>
      <c r="C24" s="5" t="s">
        <v>227</v>
      </c>
      <c r="D24" s="12">
        <v>178000</v>
      </c>
      <c r="E24" s="13" t="s">
        <v>396</v>
      </c>
      <c r="F24" s="13" t="s">
        <v>396</v>
      </c>
      <c r="G24" s="3">
        <v>192000</v>
      </c>
      <c r="H24" s="13" t="s">
        <v>396</v>
      </c>
      <c r="I24" s="3">
        <v>195000</v>
      </c>
    </row>
    <row r="25" spans="2:9" x14ac:dyDescent="0.25">
      <c r="B25" s="3" t="s">
        <v>489</v>
      </c>
      <c r="C25" s="5" t="s">
        <v>228</v>
      </c>
      <c r="D25" s="12">
        <v>300000</v>
      </c>
      <c r="E25" s="3">
        <v>7500</v>
      </c>
      <c r="F25" s="3">
        <v>8000</v>
      </c>
      <c r="G25" s="3">
        <v>310000</v>
      </c>
      <c r="H25" s="14">
        <v>10000</v>
      </c>
      <c r="I25" s="3">
        <v>315000</v>
      </c>
    </row>
    <row r="26" spans="2:9" x14ac:dyDescent="0.25">
      <c r="B26" s="3" t="s">
        <v>490</v>
      </c>
      <c r="C26" s="5" t="s">
        <v>229</v>
      </c>
      <c r="D26" s="12">
        <v>252000</v>
      </c>
      <c r="E26" s="3">
        <v>6300</v>
      </c>
      <c r="F26" s="3">
        <v>7000</v>
      </c>
      <c r="G26" s="3">
        <v>260000</v>
      </c>
      <c r="H26" s="3">
        <v>9000</v>
      </c>
      <c r="I26" s="3">
        <v>260000</v>
      </c>
    </row>
    <row r="27" spans="2:9" x14ac:dyDescent="0.25">
      <c r="B27" s="3" t="s">
        <v>491</v>
      </c>
      <c r="C27" s="5" t="s">
        <v>230</v>
      </c>
      <c r="D27" s="12">
        <v>92000</v>
      </c>
      <c r="E27" s="3">
        <v>7666</v>
      </c>
      <c r="F27" s="3">
        <v>8500</v>
      </c>
      <c r="G27" s="3">
        <v>98000</v>
      </c>
      <c r="H27" s="3">
        <v>10000</v>
      </c>
      <c r="I27" s="3">
        <v>98000</v>
      </c>
    </row>
    <row r="28" spans="2:9" x14ac:dyDescent="0.25">
      <c r="B28" s="3" t="s">
        <v>492</v>
      </c>
      <c r="C28" s="5" t="s">
        <v>231</v>
      </c>
      <c r="D28" s="12">
        <v>100000</v>
      </c>
      <c r="E28" s="3">
        <v>8333</v>
      </c>
      <c r="F28" s="3">
        <v>9500</v>
      </c>
      <c r="G28" s="3">
        <v>105000</v>
      </c>
      <c r="H28" s="3">
        <v>10000</v>
      </c>
      <c r="I28" s="3">
        <v>105000</v>
      </c>
    </row>
    <row r="29" spans="2:9" x14ac:dyDescent="0.25">
      <c r="B29" s="3" t="s">
        <v>493</v>
      </c>
      <c r="C29" s="5" t="s">
        <v>232</v>
      </c>
      <c r="D29" s="12">
        <v>56000</v>
      </c>
      <c r="E29" s="3">
        <v>4666</v>
      </c>
      <c r="F29" s="3">
        <v>6000</v>
      </c>
      <c r="G29" s="3">
        <v>62000</v>
      </c>
      <c r="H29" s="3">
        <v>8000</v>
      </c>
      <c r="I29" s="3">
        <v>62000</v>
      </c>
    </row>
    <row r="30" spans="2:9" x14ac:dyDescent="0.25">
      <c r="B30" s="3" t="s">
        <v>494</v>
      </c>
      <c r="C30" s="5" t="s">
        <v>233</v>
      </c>
      <c r="D30" s="12">
        <v>222000</v>
      </c>
      <c r="E30" s="3">
        <v>18500</v>
      </c>
      <c r="F30" s="3">
        <v>20000</v>
      </c>
      <c r="G30" s="3">
        <v>230000</v>
      </c>
      <c r="H30" s="3">
        <v>22000</v>
      </c>
      <c r="I30" s="3">
        <v>230000</v>
      </c>
    </row>
    <row r="32" spans="2:9" x14ac:dyDescent="0.25">
      <c r="B32" s="3" t="s">
        <v>495</v>
      </c>
      <c r="C32" s="8" t="s">
        <v>462</v>
      </c>
      <c r="D32" s="12">
        <v>360000</v>
      </c>
      <c r="E32" s="3">
        <v>18000</v>
      </c>
      <c r="F32" s="3">
        <v>19500</v>
      </c>
      <c r="G32" s="3">
        <v>365000</v>
      </c>
      <c r="H32" s="3">
        <v>22000</v>
      </c>
      <c r="I32" s="3">
        <v>370000</v>
      </c>
    </row>
    <row r="33" spans="2:9" x14ac:dyDescent="0.25">
      <c r="B33" s="3" t="s">
        <v>496</v>
      </c>
      <c r="C33" s="8" t="s">
        <v>463</v>
      </c>
      <c r="D33" s="12">
        <v>410000</v>
      </c>
      <c r="E33" s="3">
        <v>16400</v>
      </c>
      <c r="F33" s="3">
        <v>18500</v>
      </c>
      <c r="G33" s="3">
        <v>425000</v>
      </c>
      <c r="H33" s="3">
        <v>20000</v>
      </c>
      <c r="I33" s="3">
        <v>425000</v>
      </c>
    </row>
    <row r="34" spans="2:9" x14ac:dyDescent="0.25">
      <c r="B34" s="3" t="s">
        <v>497</v>
      </c>
      <c r="C34" s="8" t="s">
        <v>464</v>
      </c>
      <c r="D34" s="12">
        <v>163000</v>
      </c>
      <c r="E34" s="3">
        <v>8150</v>
      </c>
      <c r="F34" s="3">
        <v>9000</v>
      </c>
      <c r="G34" s="3">
        <v>170000</v>
      </c>
      <c r="H34" s="3">
        <v>10000</v>
      </c>
      <c r="I34" s="3">
        <v>170000</v>
      </c>
    </row>
    <row r="35" spans="2:9" x14ac:dyDescent="0.25">
      <c r="B35" s="3" t="s">
        <v>498</v>
      </c>
      <c r="C35" s="8" t="s">
        <v>465</v>
      </c>
      <c r="D35" s="12">
        <v>170000</v>
      </c>
      <c r="E35" s="3">
        <v>2833</v>
      </c>
      <c r="F35" s="3">
        <v>3400</v>
      </c>
      <c r="G35" s="3">
        <v>175000</v>
      </c>
      <c r="H35" s="3">
        <v>5000</v>
      </c>
      <c r="I35" s="3">
        <v>175000</v>
      </c>
    </row>
    <row r="36" spans="2:9" x14ac:dyDescent="0.25">
      <c r="B36" s="3" t="s">
        <v>499</v>
      </c>
      <c r="C36" s="8" t="s">
        <v>466</v>
      </c>
      <c r="D36" s="12">
        <v>168000</v>
      </c>
      <c r="E36" s="3">
        <v>7083</v>
      </c>
      <c r="F36" s="3">
        <v>7800</v>
      </c>
      <c r="G36" s="3">
        <v>175000</v>
      </c>
      <c r="H36" s="3">
        <v>9000</v>
      </c>
      <c r="I36" s="3">
        <v>175000</v>
      </c>
    </row>
    <row r="37" spans="2:9" x14ac:dyDescent="0.25">
      <c r="B37" s="3" t="s">
        <v>500</v>
      </c>
      <c r="C37" s="8" t="s">
        <v>467</v>
      </c>
      <c r="D37" s="12">
        <v>168000</v>
      </c>
      <c r="E37" s="3">
        <v>7083</v>
      </c>
      <c r="F37" s="3">
        <v>7800</v>
      </c>
      <c r="G37" s="3">
        <v>175000</v>
      </c>
      <c r="H37" s="3">
        <v>9000</v>
      </c>
      <c r="I37" s="3">
        <v>175000</v>
      </c>
    </row>
    <row r="38" spans="2:9" x14ac:dyDescent="0.25">
      <c r="B38" s="3" t="s">
        <v>501</v>
      </c>
      <c r="C38" s="8" t="s">
        <v>468</v>
      </c>
      <c r="D38" s="12">
        <v>190000</v>
      </c>
      <c r="E38" s="3">
        <v>7916</v>
      </c>
      <c r="F38" s="3">
        <v>8500</v>
      </c>
      <c r="G38" s="3">
        <v>200000</v>
      </c>
      <c r="H38" s="3">
        <v>10000</v>
      </c>
      <c r="I38" s="3">
        <v>200000</v>
      </c>
    </row>
    <row r="39" spans="2:9" x14ac:dyDescent="0.25">
      <c r="B39" s="12" t="s">
        <v>502</v>
      </c>
      <c r="C39" s="27" t="s">
        <v>503</v>
      </c>
      <c r="D39" s="12">
        <v>170000</v>
      </c>
      <c r="E39" s="12">
        <v>14166</v>
      </c>
      <c r="F39" s="12">
        <v>15000</v>
      </c>
      <c r="G39" s="12">
        <v>175000</v>
      </c>
      <c r="H39" s="12">
        <v>17000</v>
      </c>
      <c r="I39" s="12">
        <v>175000</v>
      </c>
    </row>
    <row r="40" spans="2:9" x14ac:dyDescent="0.25">
      <c r="B40" s="12" t="s">
        <v>670</v>
      </c>
      <c r="C40" s="27" t="s">
        <v>446</v>
      </c>
      <c r="D40" s="12">
        <v>360000</v>
      </c>
      <c r="E40" s="3">
        <v>18000</v>
      </c>
      <c r="F40" s="3">
        <v>19500</v>
      </c>
      <c r="G40" s="3">
        <v>365000</v>
      </c>
      <c r="H40" s="3">
        <v>22000</v>
      </c>
      <c r="I40" s="3">
        <v>370000</v>
      </c>
    </row>
  </sheetData>
  <mergeCells count="5">
    <mergeCell ref="B3:B4"/>
    <mergeCell ref="C3:C4"/>
    <mergeCell ref="D3:D4"/>
    <mergeCell ref="F3:G3"/>
    <mergeCell ref="H3:I3"/>
  </mergeCells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7"/>
  <sheetViews>
    <sheetView workbookViewId="0">
      <selection activeCell="K7" sqref="K7"/>
    </sheetView>
  </sheetViews>
  <sheetFormatPr defaultRowHeight="15" x14ac:dyDescent="0.25"/>
  <cols>
    <col min="3" max="3" width="23.140625" customWidth="1"/>
    <col min="4" max="4" width="11.28515625" customWidth="1"/>
    <col min="5" max="5" width="14.85546875" customWidth="1"/>
    <col min="6" max="7" width="16" customWidth="1"/>
    <col min="8" max="8" width="20" customWidth="1"/>
    <col min="9" max="9" width="14.42578125" customWidth="1"/>
  </cols>
  <sheetData>
    <row r="3" spans="2:11" x14ac:dyDescent="0.25">
      <c r="B3" s="39" t="s">
        <v>47</v>
      </c>
      <c r="C3" s="39" t="s">
        <v>1</v>
      </c>
      <c r="D3" s="39" t="s">
        <v>2</v>
      </c>
      <c r="E3" s="13" t="s">
        <v>2</v>
      </c>
      <c r="F3" s="40" t="s">
        <v>4</v>
      </c>
      <c r="G3" s="41"/>
      <c r="H3" s="40" t="s">
        <v>5</v>
      </c>
      <c r="I3" s="41"/>
    </row>
    <row r="4" spans="2:11" x14ac:dyDescent="0.25">
      <c r="B4" s="39"/>
      <c r="C4" s="39"/>
      <c r="D4" s="39"/>
      <c r="E4" s="17" t="s">
        <v>3</v>
      </c>
      <c r="F4" s="7" t="s">
        <v>3</v>
      </c>
      <c r="G4" s="7" t="s">
        <v>48</v>
      </c>
      <c r="H4" s="7" t="s">
        <v>3</v>
      </c>
      <c r="I4" s="7" t="s">
        <v>48</v>
      </c>
    </row>
    <row r="5" spans="2:11" x14ac:dyDescent="0.25">
      <c r="B5" s="3" t="s">
        <v>239</v>
      </c>
      <c r="C5" s="2" t="s">
        <v>234</v>
      </c>
      <c r="D5" s="3">
        <v>271200</v>
      </c>
      <c r="E5" s="3">
        <v>11300</v>
      </c>
      <c r="F5" s="3">
        <v>12500</v>
      </c>
      <c r="G5" s="3">
        <v>280000</v>
      </c>
      <c r="H5" s="3">
        <v>15000</v>
      </c>
      <c r="I5" s="3">
        <v>285000</v>
      </c>
    </row>
    <row r="6" spans="2:11" x14ac:dyDescent="0.25">
      <c r="B6" s="3" t="s">
        <v>240</v>
      </c>
      <c r="C6" s="2" t="s">
        <v>235</v>
      </c>
      <c r="D6" s="3">
        <v>395000</v>
      </c>
      <c r="E6" s="3">
        <v>19750</v>
      </c>
      <c r="F6" s="3">
        <v>22000</v>
      </c>
      <c r="G6" s="3">
        <v>405000</v>
      </c>
      <c r="H6" s="3">
        <v>24000</v>
      </c>
      <c r="I6" s="3">
        <v>410000</v>
      </c>
    </row>
    <row r="7" spans="2:11" x14ac:dyDescent="0.25">
      <c r="B7" s="3" t="s">
        <v>241</v>
      </c>
      <c r="C7" t="s">
        <v>236</v>
      </c>
      <c r="D7" s="3">
        <v>95000</v>
      </c>
      <c r="E7" s="13" t="s">
        <v>396</v>
      </c>
      <c r="F7" s="13" t="s">
        <v>396</v>
      </c>
      <c r="G7" s="3">
        <v>100000</v>
      </c>
      <c r="H7" s="13" t="s">
        <v>396</v>
      </c>
      <c r="I7" s="3">
        <v>100000</v>
      </c>
    </row>
    <row r="8" spans="2:11" x14ac:dyDescent="0.25">
      <c r="B8" s="3" t="s">
        <v>242</v>
      </c>
      <c r="C8" s="2" t="s">
        <v>237</v>
      </c>
      <c r="D8" s="3">
        <v>99000</v>
      </c>
      <c r="E8" s="3">
        <v>4125</v>
      </c>
      <c r="F8" s="3">
        <v>5000</v>
      </c>
      <c r="G8" s="3">
        <v>105000</v>
      </c>
      <c r="H8" s="3">
        <v>6000</v>
      </c>
      <c r="I8" s="3">
        <v>105000</v>
      </c>
    </row>
    <row r="9" spans="2:11" x14ac:dyDescent="0.25">
      <c r="B9" s="3" t="s">
        <v>243</v>
      </c>
      <c r="C9" s="2" t="s">
        <v>238</v>
      </c>
      <c r="D9" s="3">
        <v>1000000</v>
      </c>
      <c r="E9" s="3">
        <v>20000</v>
      </c>
      <c r="F9" s="3">
        <v>22000</v>
      </c>
      <c r="G9" s="3">
        <v>1050000</v>
      </c>
      <c r="H9" s="3">
        <v>25000</v>
      </c>
      <c r="I9" s="3">
        <v>1050000</v>
      </c>
    </row>
    <row r="12" spans="2:11" x14ac:dyDescent="0.25">
      <c r="B12" s="33" t="s">
        <v>244</v>
      </c>
      <c r="C12" s="36" t="s">
        <v>237</v>
      </c>
      <c r="D12" s="33">
        <v>98000</v>
      </c>
      <c r="E12" s="33">
        <f>D12/24</f>
        <v>4083.3333333333335</v>
      </c>
      <c r="F12" s="33">
        <v>5000</v>
      </c>
      <c r="G12" s="33">
        <v>105000</v>
      </c>
      <c r="H12" s="33">
        <v>6000</v>
      </c>
      <c r="I12" s="33">
        <v>105000</v>
      </c>
      <c r="K12" s="26" t="s">
        <v>747</v>
      </c>
    </row>
    <row r="13" spans="2:11" x14ac:dyDescent="0.25">
      <c r="B13" s="33" t="s">
        <v>245</v>
      </c>
      <c r="C13" s="36" t="s">
        <v>742</v>
      </c>
      <c r="D13" s="33">
        <v>285000</v>
      </c>
      <c r="E13" s="35" t="s">
        <v>396</v>
      </c>
      <c r="F13" s="35" t="s">
        <v>396</v>
      </c>
      <c r="G13" s="33">
        <v>295000</v>
      </c>
      <c r="H13" s="35" t="s">
        <v>396</v>
      </c>
      <c r="I13" s="33">
        <v>300000</v>
      </c>
    </row>
    <row r="14" spans="2:11" x14ac:dyDescent="0.25">
      <c r="B14" s="33" t="s">
        <v>246</v>
      </c>
      <c r="C14" s="36" t="s">
        <v>743</v>
      </c>
      <c r="D14" s="33">
        <v>225000</v>
      </c>
      <c r="E14" s="35" t="s">
        <v>396</v>
      </c>
      <c r="F14" s="35" t="s">
        <v>396</v>
      </c>
      <c r="G14" s="33">
        <v>240000</v>
      </c>
      <c r="H14" s="35" t="s">
        <v>396</v>
      </c>
      <c r="I14" s="33">
        <v>245000</v>
      </c>
    </row>
    <row r="15" spans="2:11" x14ac:dyDescent="0.25">
      <c r="B15" s="33" t="s">
        <v>247</v>
      </c>
      <c r="C15" s="36" t="s">
        <v>744</v>
      </c>
      <c r="D15" s="33">
        <v>270000</v>
      </c>
      <c r="E15" s="35" t="s">
        <v>396</v>
      </c>
      <c r="F15" s="35" t="s">
        <v>396</v>
      </c>
      <c r="G15" s="33">
        <v>280000</v>
      </c>
      <c r="H15" s="35" t="s">
        <v>396</v>
      </c>
      <c r="I15" s="33">
        <v>285000</v>
      </c>
    </row>
    <row r="16" spans="2:11" x14ac:dyDescent="0.25">
      <c r="B16" s="33" t="s">
        <v>248</v>
      </c>
      <c r="C16" s="36" t="s">
        <v>745</v>
      </c>
      <c r="D16" s="33">
        <v>535000</v>
      </c>
      <c r="E16" s="33">
        <v>26750</v>
      </c>
      <c r="F16" s="33">
        <v>28500</v>
      </c>
      <c r="G16" s="33">
        <v>545000</v>
      </c>
      <c r="H16" s="33">
        <v>30000</v>
      </c>
      <c r="I16" s="33">
        <v>550000</v>
      </c>
    </row>
    <row r="17" spans="2:9" x14ac:dyDescent="0.25">
      <c r="B17" s="33" t="s">
        <v>249</v>
      </c>
      <c r="C17" s="36" t="s">
        <v>746</v>
      </c>
      <c r="D17" s="33">
        <v>95000</v>
      </c>
      <c r="E17" s="35" t="s">
        <v>396</v>
      </c>
      <c r="F17" s="35" t="s">
        <v>396</v>
      </c>
      <c r="G17" s="33">
        <v>100000</v>
      </c>
      <c r="H17" s="35" t="s">
        <v>396</v>
      </c>
      <c r="I17" s="33">
        <v>100000</v>
      </c>
    </row>
    <row r="18" spans="2:9" x14ac:dyDescent="0.25">
      <c r="B18" s="3" t="s">
        <v>250</v>
      </c>
      <c r="C18" s="2"/>
      <c r="D18" s="3"/>
      <c r="E18" s="3"/>
      <c r="F18" s="3"/>
      <c r="G18" s="3"/>
      <c r="H18" s="3"/>
      <c r="I18" s="3"/>
    </row>
    <row r="19" spans="2:9" x14ac:dyDescent="0.25">
      <c r="B19" s="3" t="s">
        <v>251</v>
      </c>
      <c r="C19" s="2"/>
      <c r="D19" s="3"/>
      <c r="E19" s="3"/>
      <c r="F19" s="3"/>
      <c r="G19" s="3"/>
      <c r="H19" s="3"/>
      <c r="I19" s="3"/>
    </row>
    <row r="20" spans="2:9" x14ac:dyDescent="0.25">
      <c r="B20" s="3" t="s">
        <v>252</v>
      </c>
      <c r="C20" s="2"/>
      <c r="D20" s="3"/>
      <c r="E20" s="3"/>
      <c r="F20" s="3"/>
      <c r="G20" s="3"/>
      <c r="H20" s="3"/>
      <c r="I20" s="3"/>
    </row>
    <row r="21" spans="2:9" x14ac:dyDescent="0.25">
      <c r="B21" s="3" t="s">
        <v>253</v>
      </c>
      <c r="C21" s="2"/>
      <c r="D21" s="3"/>
      <c r="E21" s="3"/>
      <c r="F21" s="3"/>
      <c r="G21" s="3"/>
      <c r="H21" s="3"/>
      <c r="I21" s="3"/>
    </row>
    <row r="22" spans="2:9" x14ac:dyDescent="0.25">
      <c r="B22" s="3" t="s">
        <v>254</v>
      </c>
      <c r="C22" s="2"/>
      <c r="D22" s="3"/>
      <c r="E22" s="3"/>
      <c r="F22" s="3"/>
      <c r="G22" s="3"/>
      <c r="H22" s="3"/>
      <c r="I22" s="3"/>
    </row>
    <row r="23" spans="2:9" x14ac:dyDescent="0.25">
      <c r="B23" s="3" t="s">
        <v>255</v>
      </c>
      <c r="C23" s="5"/>
      <c r="D23" s="12"/>
      <c r="E23" s="3"/>
      <c r="F23" s="3"/>
      <c r="G23" s="3"/>
      <c r="H23" s="3"/>
      <c r="I23" s="3"/>
    </row>
    <row r="24" spans="2:9" x14ac:dyDescent="0.25">
      <c r="B24" s="3" t="s">
        <v>256</v>
      </c>
      <c r="C24" s="5"/>
      <c r="D24" s="12"/>
      <c r="E24" s="3"/>
      <c r="F24" s="3"/>
      <c r="G24" s="3"/>
      <c r="H24" s="3"/>
      <c r="I24" s="3"/>
    </row>
    <row r="25" spans="2:9" x14ac:dyDescent="0.25">
      <c r="B25" s="3" t="s">
        <v>257</v>
      </c>
      <c r="C25" s="5"/>
      <c r="D25" s="12"/>
      <c r="E25" s="3"/>
      <c r="F25" s="3"/>
      <c r="G25" s="3"/>
      <c r="H25" s="3"/>
      <c r="I25" s="3"/>
    </row>
    <row r="26" spans="2:9" x14ac:dyDescent="0.25">
      <c r="B26" s="3" t="s">
        <v>258</v>
      </c>
      <c r="C26" s="5"/>
      <c r="D26" s="12"/>
      <c r="E26" s="3"/>
      <c r="F26" s="3"/>
      <c r="G26" s="3"/>
      <c r="H26" s="3"/>
      <c r="I26" s="3"/>
    </row>
    <row r="27" spans="2:9" x14ac:dyDescent="0.25">
      <c r="B27" s="3" t="s">
        <v>259</v>
      </c>
      <c r="C27" s="5"/>
      <c r="D27" s="12"/>
      <c r="E27" s="3"/>
      <c r="F27" s="3"/>
      <c r="G27" s="3"/>
      <c r="H27" s="3"/>
      <c r="I27" s="3"/>
    </row>
  </sheetData>
  <mergeCells count="5">
    <mergeCell ref="F3:G3"/>
    <mergeCell ref="H3:I3"/>
    <mergeCell ref="B3:B4"/>
    <mergeCell ref="C3:C4"/>
    <mergeCell ref="D3:D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01"/>
  <sheetViews>
    <sheetView topLeftCell="A88" workbookViewId="0">
      <selection activeCell="E64" sqref="E64"/>
    </sheetView>
  </sheetViews>
  <sheetFormatPr defaultRowHeight="15" x14ac:dyDescent="0.25"/>
  <cols>
    <col min="3" max="3" width="9.140625" customWidth="1"/>
    <col min="4" max="4" width="34" customWidth="1"/>
    <col min="5" max="5" width="12.85546875" customWidth="1"/>
    <col min="6" max="6" width="11.42578125" customWidth="1"/>
    <col min="7" max="7" width="17.5703125" customWidth="1"/>
    <col min="8" max="8" width="12.42578125" customWidth="1"/>
    <col min="9" max="9" width="16.28515625" customWidth="1"/>
    <col min="10" max="10" width="17.28515625" customWidth="1"/>
  </cols>
  <sheetData>
    <row r="4" spans="3:10" x14ac:dyDescent="0.25">
      <c r="C4" s="39" t="s">
        <v>47</v>
      </c>
      <c r="D4" s="39" t="s">
        <v>1</v>
      </c>
      <c r="E4" s="39" t="s">
        <v>2</v>
      </c>
      <c r="F4" s="13" t="s">
        <v>2</v>
      </c>
      <c r="G4" s="40" t="s">
        <v>4</v>
      </c>
      <c r="H4" s="41"/>
      <c r="I4" s="40" t="s">
        <v>5</v>
      </c>
      <c r="J4" s="41"/>
    </row>
    <row r="5" spans="3:10" x14ac:dyDescent="0.25">
      <c r="C5" s="39"/>
      <c r="D5" s="39"/>
      <c r="E5" s="39"/>
      <c r="F5" s="17" t="s">
        <v>3</v>
      </c>
      <c r="G5" s="7" t="s">
        <v>3</v>
      </c>
      <c r="H5" s="7" t="s">
        <v>398</v>
      </c>
      <c r="I5" s="7" t="s">
        <v>3</v>
      </c>
      <c r="J5" s="7" t="s">
        <v>48</v>
      </c>
    </row>
    <row r="6" spans="3:10" x14ac:dyDescent="0.25">
      <c r="C6" s="3" t="s">
        <v>260</v>
      </c>
      <c r="D6" s="2" t="s">
        <v>281</v>
      </c>
      <c r="E6" s="3">
        <v>100000</v>
      </c>
      <c r="F6" s="3">
        <v>2000</v>
      </c>
      <c r="G6" s="3">
        <v>2300</v>
      </c>
      <c r="H6" s="3">
        <v>105000</v>
      </c>
      <c r="I6" s="3">
        <v>3000</v>
      </c>
      <c r="J6" s="3">
        <v>105000</v>
      </c>
    </row>
    <row r="7" spans="3:10" x14ac:dyDescent="0.25">
      <c r="C7" s="3" t="s">
        <v>261</v>
      </c>
      <c r="D7" s="2" t="s">
        <v>282</v>
      </c>
      <c r="E7" s="3">
        <v>100000</v>
      </c>
      <c r="F7" s="3">
        <v>2000</v>
      </c>
      <c r="G7" s="3">
        <v>2300</v>
      </c>
      <c r="H7" s="3">
        <v>105000</v>
      </c>
      <c r="I7" s="3">
        <v>3000</v>
      </c>
      <c r="J7" s="3">
        <v>105000</v>
      </c>
    </row>
    <row r="8" spans="3:10" x14ac:dyDescent="0.25">
      <c r="C8" s="3" t="s">
        <v>262</v>
      </c>
      <c r="D8" t="s">
        <v>284</v>
      </c>
      <c r="E8" s="3">
        <v>13000</v>
      </c>
      <c r="F8" s="3">
        <v>13000</v>
      </c>
      <c r="G8" s="3">
        <v>15000</v>
      </c>
      <c r="H8" s="3">
        <v>15000</v>
      </c>
      <c r="I8" s="3">
        <v>20000</v>
      </c>
      <c r="J8" s="3">
        <v>20000</v>
      </c>
    </row>
    <row r="9" spans="3:10" x14ac:dyDescent="0.25">
      <c r="C9" s="3" t="s">
        <v>263</v>
      </c>
      <c r="D9" s="2" t="s">
        <v>283</v>
      </c>
      <c r="E9" s="3">
        <v>8000</v>
      </c>
      <c r="F9" s="3">
        <v>8000</v>
      </c>
      <c r="G9" s="3">
        <v>10000</v>
      </c>
      <c r="H9" s="3">
        <v>10000</v>
      </c>
      <c r="I9" s="3">
        <v>13000</v>
      </c>
      <c r="J9" s="3">
        <v>13000</v>
      </c>
    </row>
    <row r="10" spans="3:10" x14ac:dyDescent="0.25">
      <c r="C10" s="3" t="s">
        <v>264</v>
      </c>
      <c r="D10" s="2" t="s">
        <v>397</v>
      </c>
      <c r="E10" s="3">
        <v>132000</v>
      </c>
      <c r="F10" s="3">
        <v>11000</v>
      </c>
      <c r="G10" s="3">
        <v>13000</v>
      </c>
      <c r="H10" s="3">
        <v>144000</v>
      </c>
      <c r="I10" s="3">
        <v>15000</v>
      </c>
      <c r="J10" s="3">
        <v>144000</v>
      </c>
    </row>
    <row r="11" spans="3:10" x14ac:dyDescent="0.25">
      <c r="C11" s="3" t="s">
        <v>265</v>
      </c>
      <c r="D11" s="2" t="s">
        <v>285</v>
      </c>
      <c r="E11" s="3">
        <v>15000</v>
      </c>
      <c r="F11" s="3">
        <v>15000</v>
      </c>
      <c r="G11" s="3">
        <v>17000</v>
      </c>
      <c r="H11" s="3">
        <v>17000</v>
      </c>
      <c r="I11" s="3">
        <v>20000</v>
      </c>
      <c r="J11" s="3">
        <v>20000</v>
      </c>
    </row>
    <row r="12" spans="3:10" x14ac:dyDescent="0.25">
      <c r="C12" s="3" t="s">
        <v>266</v>
      </c>
      <c r="D12" s="2" t="s">
        <v>286</v>
      </c>
      <c r="E12" s="3">
        <v>15000</v>
      </c>
      <c r="F12" s="3">
        <v>15000</v>
      </c>
      <c r="G12" s="3">
        <v>17000</v>
      </c>
      <c r="H12" s="3">
        <v>17000</v>
      </c>
      <c r="I12" s="3">
        <v>20000</v>
      </c>
      <c r="J12" s="3">
        <v>20000</v>
      </c>
    </row>
    <row r="13" spans="3:10" x14ac:dyDescent="0.25">
      <c r="C13" s="3" t="s">
        <v>267</v>
      </c>
      <c r="D13" s="2" t="s">
        <v>287</v>
      </c>
      <c r="E13" s="3">
        <v>40000</v>
      </c>
      <c r="F13" s="3">
        <v>40000</v>
      </c>
      <c r="G13" s="3">
        <v>42000</v>
      </c>
      <c r="H13" s="3">
        <v>42000</v>
      </c>
      <c r="I13" s="3">
        <v>45000</v>
      </c>
      <c r="J13" s="3">
        <v>45000</v>
      </c>
    </row>
    <row r="14" spans="3:10" x14ac:dyDescent="0.25">
      <c r="C14" s="3" t="s">
        <v>268</v>
      </c>
      <c r="D14" s="2" t="s">
        <v>288</v>
      </c>
      <c r="E14" s="3">
        <v>110000</v>
      </c>
      <c r="F14" s="3">
        <v>11000</v>
      </c>
      <c r="G14" s="3">
        <v>12000</v>
      </c>
      <c r="H14" s="3">
        <v>115000</v>
      </c>
      <c r="I14" s="3">
        <v>15000</v>
      </c>
      <c r="J14" s="3">
        <v>120000</v>
      </c>
    </row>
    <row r="15" spans="3:10" x14ac:dyDescent="0.25">
      <c r="C15" s="3" t="s">
        <v>269</v>
      </c>
      <c r="D15" s="2" t="s">
        <v>289</v>
      </c>
      <c r="E15" s="3">
        <v>35000</v>
      </c>
      <c r="F15" s="3">
        <v>1750</v>
      </c>
      <c r="G15" s="3">
        <v>3000</v>
      </c>
      <c r="H15" s="3">
        <v>45000</v>
      </c>
      <c r="I15" s="3">
        <v>5000</v>
      </c>
      <c r="J15" s="3">
        <v>45000</v>
      </c>
    </row>
    <row r="16" spans="3:10" x14ac:dyDescent="0.25">
      <c r="C16" s="3" t="s">
        <v>270</v>
      </c>
      <c r="D16" s="2" t="s">
        <v>290</v>
      </c>
      <c r="E16" s="3">
        <v>68000</v>
      </c>
      <c r="F16" s="13" t="s">
        <v>396</v>
      </c>
      <c r="G16" s="13" t="s">
        <v>396</v>
      </c>
      <c r="H16" s="3">
        <v>80000</v>
      </c>
      <c r="I16" s="13" t="s">
        <v>396</v>
      </c>
      <c r="J16" s="3">
        <v>80000</v>
      </c>
    </row>
    <row r="17" spans="3:10" x14ac:dyDescent="0.25">
      <c r="C17" s="3" t="s">
        <v>271</v>
      </c>
      <c r="D17" s="2" t="s">
        <v>291</v>
      </c>
      <c r="E17" s="3">
        <v>60000</v>
      </c>
      <c r="F17" s="3">
        <v>10000</v>
      </c>
      <c r="G17" s="3">
        <v>14000</v>
      </c>
      <c r="H17" s="3">
        <v>65000</v>
      </c>
      <c r="I17" s="3">
        <v>15000</v>
      </c>
      <c r="J17" s="3">
        <v>65000</v>
      </c>
    </row>
    <row r="18" spans="3:10" x14ac:dyDescent="0.25">
      <c r="C18" s="3" t="s">
        <v>272</v>
      </c>
      <c r="D18" s="2" t="s">
        <v>292</v>
      </c>
      <c r="E18" s="3">
        <v>190000</v>
      </c>
      <c r="F18" s="3">
        <v>15833</v>
      </c>
      <c r="G18" s="3">
        <v>17500</v>
      </c>
      <c r="H18" s="3">
        <v>200000</v>
      </c>
      <c r="I18" s="3">
        <v>20000</v>
      </c>
      <c r="J18" s="3">
        <v>200000</v>
      </c>
    </row>
    <row r="19" spans="3:10" x14ac:dyDescent="0.25">
      <c r="C19" s="3" t="s">
        <v>273</v>
      </c>
      <c r="D19" s="2" t="s">
        <v>293</v>
      </c>
      <c r="E19" s="3">
        <v>16000</v>
      </c>
      <c r="F19" s="3">
        <v>16000</v>
      </c>
      <c r="G19" s="3">
        <v>22000</v>
      </c>
      <c r="H19" s="3">
        <v>22000</v>
      </c>
      <c r="I19" s="3">
        <v>25000</v>
      </c>
      <c r="J19" s="3">
        <v>22000</v>
      </c>
    </row>
    <row r="20" spans="3:10" x14ac:dyDescent="0.25">
      <c r="C20" s="3" t="s">
        <v>274</v>
      </c>
      <c r="D20" s="5" t="s">
        <v>294</v>
      </c>
      <c r="E20" s="12">
        <v>84500</v>
      </c>
      <c r="F20" s="3">
        <v>84500</v>
      </c>
      <c r="G20" s="3">
        <v>85000</v>
      </c>
      <c r="H20" s="3">
        <v>85000</v>
      </c>
      <c r="I20" s="3">
        <v>90000</v>
      </c>
      <c r="J20" s="3">
        <v>85000</v>
      </c>
    </row>
    <row r="21" spans="3:10" x14ac:dyDescent="0.25">
      <c r="C21" s="3" t="s">
        <v>275</v>
      </c>
      <c r="D21" s="5" t="s">
        <v>295</v>
      </c>
      <c r="E21" s="12">
        <v>235000</v>
      </c>
      <c r="F21" s="3">
        <v>11750</v>
      </c>
      <c r="G21" s="3">
        <v>13000</v>
      </c>
      <c r="H21" s="3">
        <v>240000</v>
      </c>
      <c r="I21" s="3">
        <v>15000</v>
      </c>
      <c r="J21" s="3">
        <v>245000</v>
      </c>
    </row>
    <row r="22" spans="3:10" x14ac:dyDescent="0.25">
      <c r="C22" s="3" t="s">
        <v>276</v>
      </c>
      <c r="D22" s="5" t="s">
        <v>296</v>
      </c>
      <c r="E22" s="12">
        <v>154500</v>
      </c>
      <c r="F22" s="3">
        <v>7725</v>
      </c>
      <c r="G22" s="3">
        <v>8500</v>
      </c>
      <c r="H22" s="3">
        <v>157000</v>
      </c>
      <c r="I22" s="3">
        <v>9000</v>
      </c>
      <c r="J22" s="3">
        <v>158000</v>
      </c>
    </row>
    <row r="23" spans="3:10" x14ac:dyDescent="0.25">
      <c r="C23" s="3" t="s">
        <v>277</v>
      </c>
      <c r="D23" s="5" t="s">
        <v>297</v>
      </c>
      <c r="E23" s="12">
        <v>156000</v>
      </c>
      <c r="F23" s="3">
        <v>5200</v>
      </c>
      <c r="G23" s="14">
        <v>6500</v>
      </c>
      <c r="H23" s="3">
        <v>161000</v>
      </c>
      <c r="I23" s="14">
        <v>8000</v>
      </c>
      <c r="J23" s="3">
        <v>164000</v>
      </c>
    </row>
    <row r="24" spans="3:10" x14ac:dyDescent="0.25">
      <c r="C24" s="3" t="s">
        <v>278</v>
      </c>
      <c r="D24" s="5" t="s">
        <v>298</v>
      </c>
      <c r="E24" s="12">
        <v>582000</v>
      </c>
      <c r="F24" s="13" t="s">
        <v>396</v>
      </c>
      <c r="G24" s="13" t="s">
        <v>396</v>
      </c>
      <c r="H24" s="3">
        <v>590000</v>
      </c>
      <c r="I24" s="13" t="s">
        <v>396</v>
      </c>
      <c r="J24" s="3">
        <v>590000</v>
      </c>
    </row>
    <row r="25" spans="3:10" x14ac:dyDescent="0.25">
      <c r="C25" s="3" t="s">
        <v>279</v>
      </c>
      <c r="D25" s="5" t="s">
        <v>299</v>
      </c>
      <c r="E25" s="12">
        <v>582000</v>
      </c>
      <c r="F25" s="13" t="s">
        <v>396</v>
      </c>
      <c r="G25" s="13" t="s">
        <v>396</v>
      </c>
      <c r="H25" s="3">
        <v>590000</v>
      </c>
      <c r="I25" s="13" t="s">
        <v>396</v>
      </c>
      <c r="J25" s="3">
        <v>590000</v>
      </c>
    </row>
    <row r="26" spans="3:10" x14ac:dyDescent="0.25">
      <c r="C26" s="3" t="s">
        <v>280</v>
      </c>
      <c r="D26" s="5" t="s">
        <v>300</v>
      </c>
      <c r="E26" s="12">
        <v>210000</v>
      </c>
      <c r="F26" s="3">
        <v>10500</v>
      </c>
      <c r="G26" s="3">
        <v>12000</v>
      </c>
      <c r="H26" s="3">
        <v>220000</v>
      </c>
      <c r="I26" s="3">
        <v>15000</v>
      </c>
      <c r="J26" s="3">
        <v>220000</v>
      </c>
    </row>
    <row r="27" spans="3:10" x14ac:dyDescent="0.25">
      <c r="C27" s="3" t="s">
        <v>348</v>
      </c>
      <c r="D27" s="5" t="s">
        <v>301</v>
      </c>
      <c r="E27" s="12">
        <v>362000</v>
      </c>
      <c r="F27" s="13" t="s">
        <v>396</v>
      </c>
      <c r="G27" s="13" t="s">
        <v>396</v>
      </c>
      <c r="H27" s="3">
        <v>370000</v>
      </c>
      <c r="I27" s="13" t="s">
        <v>396</v>
      </c>
      <c r="J27" s="3">
        <v>370000</v>
      </c>
    </row>
    <row r="28" spans="3:10" x14ac:dyDescent="0.25">
      <c r="C28" s="3" t="s">
        <v>349</v>
      </c>
      <c r="D28" s="5" t="s">
        <v>302</v>
      </c>
      <c r="E28" s="12">
        <v>88200</v>
      </c>
      <c r="F28" s="3">
        <v>2940</v>
      </c>
      <c r="G28" s="14">
        <v>3500</v>
      </c>
      <c r="H28" s="3">
        <v>100000</v>
      </c>
      <c r="I28" s="14">
        <v>5000</v>
      </c>
      <c r="J28" s="3">
        <v>100000</v>
      </c>
    </row>
    <row r="29" spans="3:10" x14ac:dyDescent="0.25">
      <c r="C29" s="3" t="s">
        <v>350</v>
      </c>
      <c r="D29" s="5" t="s">
        <v>303</v>
      </c>
      <c r="E29" s="12">
        <v>45000</v>
      </c>
      <c r="F29" s="3">
        <v>4500</v>
      </c>
      <c r="G29" s="3">
        <v>6000</v>
      </c>
      <c r="H29" s="3">
        <v>55000</v>
      </c>
      <c r="I29" s="3">
        <v>8000</v>
      </c>
      <c r="J29" s="3">
        <v>55000</v>
      </c>
    </row>
    <row r="30" spans="3:10" x14ac:dyDescent="0.25">
      <c r="C30" s="3" t="s">
        <v>351</v>
      </c>
      <c r="D30" s="5" t="s">
        <v>428</v>
      </c>
      <c r="E30" s="12">
        <v>67500</v>
      </c>
      <c r="F30" s="3">
        <v>6750</v>
      </c>
      <c r="G30" s="3">
        <v>8000</v>
      </c>
      <c r="H30" s="3">
        <v>80000</v>
      </c>
      <c r="I30" s="3">
        <v>10000</v>
      </c>
      <c r="J30" s="3">
        <v>80000</v>
      </c>
    </row>
    <row r="31" spans="3:10" x14ac:dyDescent="0.25">
      <c r="C31" s="3" t="s">
        <v>352</v>
      </c>
      <c r="D31" s="5" t="s">
        <v>304</v>
      </c>
      <c r="E31" s="12">
        <v>80400</v>
      </c>
      <c r="F31" s="3">
        <v>6700</v>
      </c>
      <c r="G31" s="3">
        <v>9000</v>
      </c>
      <c r="H31" s="3">
        <v>108000</v>
      </c>
      <c r="I31" s="3">
        <v>10000</v>
      </c>
      <c r="J31" s="3">
        <v>108000</v>
      </c>
    </row>
    <row r="32" spans="3:10" x14ac:dyDescent="0.25">
      <c r="C32" s="3" t="s">
        <v>353</v>
      </c>
      <c r="D32" s="5" t="s">
        <v>305</v>
      </c>
      <c r="E32" s="12">
        <v>120000</v>
      </c>
      <c r="F32" s="3">
        <v>10000</v>
      </c>
      <c r="G32" s="3">
        <v>12500</v>
      </c>
      <c r="H32" s="3">
        <v>150000</v>
      </c>
      <c r="I32" s="3">
        <v>15000</v>
      </c>
      <c r="J32" s="3">
        <v>150000</v>
      </c>
    </row>
    <row r="33" spans="3:10" x14ac:dyDescent="0.25">
      <c r="C33" s="3" t="s">
        <v>354</v>
      </c>
      <c r="D33" s="5" t="s">
        <v>306</v>
      </c>
      <c r="E33" s="12">
        <v>160800</v>
      </c>
      <c r="F33" s="3">
        <v>13400</v>
      </c>
      <c r="G33" s="3">
        <v>16000</v>
      </c>
      <c r="H33" s="3">
        <v>192000</v>
      </c>
      <c r="I33" s="3">
        <v>18000</v>
      </c>
      <c r="J33" s="3">
        <v>192000</v>
      </c>
    </row>
    <row r="34" spans="3:10" x14ac:dyDescent="0.25">
      <c r="C34" s="3" t="s">
        <v>355</v>
      </c>
      <c r="D34" s="5" t="s">
        <v>307</v>
      </c>
      <c r="E34" s="12">
        <v>148000</v>
      </c>
      <c r="F34" s="3">
        <v>7400</v>
      </c>
      <c r="G34" s="3">
        <v>8500</v>
      </c>
      <c r="H34" s="3">
        <v>155000</v>
      </c>
      <c r="I34" s="3">
        <v>10000</v>
      </c>
      <c r="J34" s="3">
        <v>155000</v>
      </c>
    </row>
    <row r="35" spans="3:10" x14ac:dyDescent="0.25">
      <c r="C35" s="3" t="s">
        <v>356</v>
      </c>
      <c r="D35" s="5" t="s">
        <v>308</v>
      </c>
      <c r="E35" s="12">
        <v>390500</v>
      </c>
      <c r="F35" s="3">
        <v>6508</v>
      </c>
      <c r="G35" s="3">
        <v>7000</v>
      </c>
      <c r="H35" s="3">
        <v>398500</v>
      </c>
      <c r="I35" s="3">
        <v>8000</v>
      </c>
      <c r="J35" s="3">
        <v>398500</v>
      </c>
    </row>
    <row r="36" spans="3:10" x14ac:dyDescent="0.25">
      <c r="C36" s="3" t="s">
        <v>357</v>
      </c>
      <c r="D36" s="5" t="s">
        <v>309</v>
      </c>
      <c r="E36" s="12">
        <v>39000</v>
      </c>
      <c r="F36" s="3">
        <v>3900</v>
      </c>
      <c r="G36" s="3">
        <v>5000</v>
      </c>
      <c r="H36" s="3">
        <v>47000</v>
      </c>
      <c r="I36" s="3">
        <v>7000</v>
      </c>
      <c r="J36" s="3">
        <v>47000</v>
      </c>
    </row>
    <row r="37" spans="3:10" x14ac:dyDescent="0.25">
      <c r="C37" s="3" t="s">
        <v>358</v>
      </c>
      <c r="D37" s="5" t="s">
        <v>310</v>
      </c>
      <c r="E37" s="12">
        <v>29000</v>
      </c>
      <c r="F37" s="3">
        <v>2900</v>
      </c>
      <c r="G37" s="3">
        <v>4000</v>
      </c>
      <c r="H37" s="3">
        <v>37000</v>
      </c>
      <c r="I37" s="3">
        <v>6000</v>
      </c>
      <c r="J37" s="3">
        <v>37000</v>
      </c>
    </row>
    <row r="38" spans="3:10" x14ac:dyDescent="0.25">
      <c r="C38" s="3" t="s">
        <v>359</v>
      </c>
      <c r="D38" s="5" t="s">
        <v>311</v>
      </c>
      <c r="E38" s="12">
        <v>50000</v>
      </c>
      <c r="F38" s="3">
        <v>50000</v>
      </c>
      <c r="G38" s="3">
        <v>55000</v>
      </c>
      <c r="H38" s="3">
        <v>55000</v>
      </c>
      <c r="I38" s="3">
        <v>60000</v>
      </c>
      <c r="J38" s="3">
        <v>55000</v>
      </c>
    </row>
    <row r="39" spans="3:10" x14ac:dyDescent="0.25">
      <c r="C39" s="3" t="s">
        <v>360</v>
      </c>
      <c r="D39" s="5" t="s">
        <v>312</v>
      </c>
      <c r="E39" s="12">
        <v>3000</v>
      </c>
      <c r="F39" s="3">
        <v>3000</v>
      </c>
      <c r="G39" s="3">
        <v>3500</v>
      </c>
      <c r="H39" s="3">
        <v>3500</v>
      </c>
      <c r="I39" s="3">
        <v>5000</v>
      </c>
      <c r="J39" s="3">
        <v>3500</v>
      </c>
    </row>
    <row r="40" spans="3:10" x14ac:dyDescent="0.25">
      <c r="C40" s="3" t="s">
        <v>361</v>
      </c>
      <c r="D40" s="5" t="s">
        <v>313</v>
      </c>
      <c r="E40" s="12">
        <v>38000</v>
      </c>
      <c r="F40" s="12">
        <v>3800</v>
      </c>
      <c r="G40" s="3">
        <v>4500</v>
      </c>
      <c r="H40" s="3">
        <v>43000</v>
      </c>
      <c r="I40" s="3">
        <v>5000</v>
      </c>
      <c r="J40" s="3">
        <v>48000</v>
      </c>
    </row>
    <row r="41" spans="3:10" x14ac:dyDescent="0.25">
      <c r="C41" s="3" t="s">
        <v>362</v>
      </c>
      <c r="D41" s="5" t="s">
        <v>314</v>
      </c>
      <c r="E41" s="12">
        <v>35000</v>
      </c>
      <c r="F41" s="12">
        <v>3500</v>
      </c>
      <c r="G41" s="3">
        <v>4300</v>
      </c>
      <c r="H41" s="3">
        <v>40000</v>
      </c>
      <c r="I41" s="3">
        <v>6000</v>
      </c>
      <c r="J41" s="3">
        <v>45000</v>
      </c>
    </row>
    <row r="42" spans="3:10" x14ac:dyDescent="0.25">
      <c r="C42" s="3" t="s">
        <v>363</v>
      </c>
      <c r="D42" s="5" t="s">
        <v>315</v>
      </c>
      <c r="E42" s="12">
        <v>70000</v>
      </c>
      <c r="F42" s="12">
        <v>7000</v>
      </c>
      <c r="G42" s="3">
        <v>7800</v>
      </c>
      <c r="H42" s="3">
        <v>75000</v>
      </c>
      <c r="I42" s="3">
        <v>8500</v>
      </c>
      <c r="J42" s="3">
        <v>80000</v>
      </c>
    </row>
    <row r="43" spans="3:10" x14ac:dyDescent="0.25">
      <c r="C43" s="3" t="s">
        <v>364</v>
      </c>
      <c r="D43" s="5" t="s">
        <v>317</v>
      </c>
      <c r="E43" s="12">
        <v>65000</v>
      </c>
      <c r="F43" s="12">
        <v>6500</v>
      </c>
      <c r="G43" s="3">
        <v>7300</v>
      </c>
      <c r="H43" s="3">
        <v>70000</v>
      </c>
      <c r="I43" s="3">
        <v>8000</v>
      </c>
      <c r="J43" s="3">
        <v>75000</v>
      </c>
    </row>
    <row r="44" spans="3:10" x14ac:dyDescent="0.25">
      <c r="C44" s="3" t="s">
        <v>365</v>
      </c>
      <c r="D44" s="5" t="s">
        <v>316</v>
      </c>
      <c r="E44" s="12">
        <v>6000</v>
      </c>
      <c r="F44" s="12">
        <v>6000</v>
      </c>
      <c r="G44" s="3">
        <v>6800</v>
      </c>
      <c r="H44" s="3">
        <v>65000</v>
      </c>
      <c r="I44" s="3">
        <v>7500</v>
      </c>
      <c r="J44" s="3">
        <v>70000</v>
      </c>
    </row>
    <row r="45" spans="3:10" x14ac:dyDescent="0.25">
      <c r="C45" s="3" t="s">
        <v>366</v>
      </c>
      <c r="D45" s="5" t="s">
        <v>318</v>
      </c>
      <c r="E45" s="12">
        <v>197000</v>
      </c>
      <c r="F45" s="3">
        <v>16416</v>
      </c>
      <c r="G45" s="3">
        <v>18500</v>
      </c>
      <c r="H45" s="3">
        <v>210000</v>
      </c>
      <c r="I45" s="3">
        <v>20000</v>
      </c>
      <c r="J45" s="3">
        <v>210000</v>
      </c>
    </row>
    <row r="46" spans="3:10" x14ac:dyDescent="0.25">
      <c r="C46" s="3" t="s">
        <v>367</v>
      </c>
      <c r="D46" s="5" t="s">
        <v>319</v>
      </c>
      <c r="E46" s="12">
        <v>195000</v>
      </c>
      <c r="F46" s="12">
        <v>19500</v>
      </c>
      <c r="G46" s="3">
        <v>20500</v>
      </c>
      <c r="H46" s="3">
        <v>200000</v>
      </c>
      <c r="I46" s="3">
        <v>25000</v>
      </c>
      <c r="J46" s="3">
        <v>205000</v>
      </c>
    </row>
    <row r="47" spans="3:10" x14ac:dyDescent="0.25">
      <c r="C47" s="3" t="s">
        <v>368</v>
      </c>
      <c r="D47" s="5" t="s">
        <v>320</v>
      </c>
      <c r="E47" s="12">
        <v>115000</v>
      </c>
      <c r="F47" s="12">
        <v>11500</v>
      </c>
      <c r="G47" s="3">
        <v>12500</v>
      </c>
      <c r="H47" s="3">
        <v>120000</v>
      </c>
      <c r="I47" s="3">
        <v>15000</v>
      </c>
      <c r="J47" s="3">
        <v>125000</v>
      </c>
    </row>
    <row r="48" spans="3:10" x14ac:dyDescent="0.25">
      <c r="C48" s="3" t="s">
        <v>369</v>
      </c>
      <c r="D48" s="5" t="s">
        <v>321</v>
      </c>
      <c r="E48" s="12">
        <v>140000</v>
      </c>
      <c r="F48" s="12">
        <v>14000</v>
      </c>
      <c r="G48" s="3">
        <v>15000</v>
      </c>
      <c r="H48" s="3">
        <v>145000</v>
      </c>
      <c r="I48" s="3">
        <v>18000</v>
      </c>
      <c r="J48" s="3">
        <v>150000</v>
      </c>
    </row>
    <row r="49" spans="3:10" x14ac:dyDescent="0.25">
      <c r="C49" s="3" t="s">
        <v>370</v>
      </c>
      <c r="D49" s="5" t="s">
        <v>322</v>
      </c>
      <c r="E49" s="12">
        <v>90000</v>
      </c>
      <c r="F49" s="12">
        <v>9000</v>
      </c>
      <c r="G49" s="3">
        <v>10500</v>
      </c>
      <c r="H49" s="3">
        <v>100000</v>
      </c>
      <c r="I49" s="3">
        <v>15000</v>
      </c>
      <c r="J49" s="3">
        <v>105000</v>
      </c>
    </row>
    <row r="50" spans="3:10" x14ac:dyDescent="0.25">
      <c r="C50" s="3" t="s">
        <v>371</v>
      </c>
      <c r="D50" s="5" t="s">
        <v>323</v>
      </c>
      <c r="E50" s="12">
        <v>175000</v>
      </c>
      <c r="F50" s="12">
        <v>17500</v>
      </c>
      <c r="G50" s="3">
        <v>18500</v>
      </c>
      <c r="H50" s="3">
        <v>180000</v>
      </c>
      <c r="I50" s="3">
        <v>22500</v>
      </c>
      <c r="J50" s="3">
        <v>185000</v>
      </c>
    </row>
    <row r="51" spans="3:10" x14ac:dyDescent="0.25">
      <c r="C51" s="3" t="s">
        <v>372</v>
      </c>
      <c r="D51" s="5" t="s">
        <v>324</v>
      </c>
      <c r="E51" s="12">
        <v>160000</v>
      </c>
      <c r="F51" s="12">
        <v>16000</v>
      </c>
      <c r="G51" s="3">
        <v>17000</v>
      </c>
      <c r="H51" s="3">
        <v>165000</v>
      </c>
      <c r="I51" s="3">
        <v>20000</v>
      </c>
      <c r="J51" s="3">
        <v>170000</v>
      </c>
    </row>
    <row r="52" spans="3:10" x14ac:dyDescent="0.25">
      <c r="C52" s="3" t="s">
        <v>373</v>
      </c>
      <c r="D52" s="5" t="s">
        <v>325</v>
      </c>
      <c r="E52" s="12">
        <v>100000</v>
      </c>
      <c r="F52" s="12">
        <v>10000</v>
      </c>
      <c r="G52" s="3">
        <v>11500</v>
      </c>
      <c r="H52" s="3">
        <v>110000</v>
      </c>
      <c r="I52" s="3">
        <v>15000</v>
      </c>
      <c r="J52" s="3">
        <v>115000</v>
      </c>
    </row>
    <row r="53" spans="3:10" x14ac:dyDescent="0.25">
      <c r="C53" s="3" t="s">
        <v>374</v>
      </c>
      <c r="D53" s="5" t="s">
        <v>326</v>
      </c>
      <c r="E53" s="12">
        <v>215000</v>
      </c>
      <c r="F53" s="12">
        <v>21500</v>
      </c>
      <c r="G53" s="3">
        <v>22500</v>
      </c>
      <c r="H53" s="3">
        <v>220000</v>
      </c>
      <c r="I53" s="3">
        <v>27000</v>
      </c>
      <c r="J53" s="3">
        <v>225000</v>
      </c>
    </row>
    <row r="54" spans="3:10" x14ac:dyDescent="0.25">
      <c r="C54" s="3" t="s">
        <v>375</v>
      </c>
      <c r="D54" s="5" t="s">
        <v>327</v>
      </c>
      <c r="E54" s="12">
        <v>195000</v>
      </c>
      <c r="F54" s="12">
        <v>19500</v>
      </c>
      <c r="G54" s="3">
        <v>20500</v>
      </c>
      <c r="H54" s="3">
        <v>200000</v>
      </c>
      <c r="I54" s="3">
        <v>25000</v>
      </c>
      <c r="J54" s="3">
        <v>205000</v>
      </c>
    </row>
    <row r="55" spans="3:10" x14ac:dyDescent="0.25">
      <c r="C55" s="3" t="s">
        <v>376</v>
      </c>
      <c r="D55" s="5" t="s">
        <v>328</v>
      </c>
      <c r="E55" s="12">
        <v>20000</v>
      </c>
      <c r="F55" s="12">
        <v>2000</v>
      </c>
      <c r="G55" s="3">
        <v>2800</v>
      </c>
      <c r="H55" s="3">
        <v>25000</v>
      </c>
      <c r="I55" s="3">
        <v>5000</v>
      </c>
      <c r="J55" s="3">
        <v>30000</v>
      </c>
    </row>
    <row r="56" spans="3:10" x14ac:dyDescent="0.25">
      <c r="C56" s="3" t="s">
        <v>377</v>
      </c>
      <c r="D56" s="5" t="s">
        <v>329</v>
      </c>
      <c r="E56" s="12">
        <v>85000</v>
      </c>
      <c r="F56" s="13" t="s">
        <v>396</v>
      </c>
      <c r="G56" s="13" t="s">
        <v>396</v>
      </c>
      <c r="H56" s="3">
        <v>90000</v>
      </c>
      <c r="I56" s="13" t="s">
        <v>396</v>
      </c>
      <c r="J56" s="3">
        <v>95000</v>
      </c>
    </row>
    <row r="57" spans="3:10" x14ac:dyDescent="0.25">
      <c r="C57" s="3" t="s">
        <v>378</v>
      </c>
      <c r="D57" s="5" t="s">
        <v>330</v>
      </c>
      <c r="E57" s="12">
        <v>145000</v>
      </c>
      <c r="F57" s="13" t="s">
        <v>396</v>
      </c>
      <c r="G57" s="13" t="s">
        <v>396</v>
      </c>
      <c r="H57" s="3">
        <v>180000</v>
      </c>
      <c r="I57" s="13" t="s">
        <v>396</v>
      </c>
      <c r="J57" s="3">
        <v>190000</v>
      </c>
    </row>
    <row r="58" spans="3:10" x14ac:dyDescent="0.25">
      <c r="C58" s="3" t="s">
        <v>379</v>
      </c>
      <c r="D58" s="5" t="s">
        <v>331</v>
      </c>
      <c r="E58" s="12">
        <v>23000</v>
      </c>
      <c r="F58" s="3">
        <v>23000</v>
      </c>
      <c r="G58" s="3">
        <v>26000</v>
      </c>
      <c r="H58" s="3">
        <v>26000</v>
      </c>
      <c r="I58" s="3">
        <v>30000</v>
      </c>
      <c r="J58" s="3">
        <v>30000</v>
      </c>
    </row>
    <row r="59" spans="3:10" x14ac:dyDescent="0.25">
      <c r="C59" s="3" t="s">
        <v>380</v>
      </c>
      <c r="D59" s="5" t="s">
        <v>332</v>
      </c>
      <c r="E59" s="12">
        <v>35000</v>
      </c>
      <c r="F59" s="3">
        <v>35000</v>
      </c>
      <c r="G59" s="3">
        <v>37500</v>
      </c>
      <c r="H59" s="3">
        <v>37500</v>
      </c>
      <c r="I59" s="3">
        <v>40000</v>
      </c>
      <c r="J59" s="3">
        <v>40000</v>
      </c>
    </row>
    <row r="60" spans="3:10" x14ac:dyDescent="0.25">
      <c r="C60" s="3" t="s">
        <v>381</v>
      </c>
      <c r="D60" s="5" t="s">
        <v>333</v>
      </c>
      <c r="E60" s="12">
        <v>42000</v>
      </c>
      <c r="F60" s="12">
        <v>42000</v>
      </c>
      <c r="G60" s="3">
        <v>45000</v>
      </c>
      <c r="H60" s="3">
        <v>45000</v>
      </c>
      <c r="I60" s="3">
        <v>50000</v>
      </c>
      <c r="J60" s="3">
        <v>50000</v>
      </c>
    </row>
    <row r="61" spans="3:10" x14ac:dyDescent="0.25">
      <c r="C61" s="3" t="s">
        <v>382</v>
      </c>
      <c r="D61" s="5" t="s">
        <v>334</v>
      </c>
      <c r="E61" s="12">
        <v>57000</v>
      </c>
      <c r="F61" s="12">
        <v>57000</v>
      </c>
      <c r="G61" s="3">
        <v>60000</v>
      </c>
      <c r="H61" s="3">
        <v>60000</v>
      </c>
      <c r="I61" s="3">
        <v>65000</v>
      </c>
      <c r="J61" s="3">
        <v>65000</v>
      </c>
    </row>
    <row r="62" spans="3:10" x14ac:dyDescent="0.25">
      <c r="C62" s="3" t="s">
        <v>383</v>
      </c>
      <c r="D62" s="31" t="s">
        <v>335</v>
      </c>
      <c r="E62" s="12">
        <v>15500</v>
      </c>
      <c r="F62" s="12">
        <v>15500</v>
      </c>
      <c r="G62" s="3">
        <v>20000</v>
      </c>
      <c r="H62" s="3">
        <v>20000</v>
      </c>
      <c r="I62" s="3">
        <v>25000</v>
      </c>
      <c r="J62" s="3">
        <v>25000</v>
      </c>
    </row>
    <row r="63" spans="3:10" x14ac:dyDescent="0.25">
      <c r="C63" s="3" t="s">
        <v>384</v>
      </c>
      <c r="D63" s="31" t="s">
        <v>339</v>
      </c>
      <c r="E63" s="12">
        <v>52500</v>
      </c>
      <c r="F63" s="12">
        <v>51000</v>
      </c>
      <c r="G63" s="3">
        <v>55000</v>
      </c>
      <c r="H63" s="3">
        <v>55000</v>
      </c>
      <c r="I63" s="3">
        <v>60000</v>
      </c>
      <c r="J63" s="3">
        <v>60000</v>
      </c>
    </row>
    <row r="64" spans="3:10" x14ac:dyDescent="0.25">
      <c r="C64" s="3" t="s">
        <v>385</v>
      </c>
      <c r="D64" s="31" t="s">
        <v>340</v>
      </c>
      <c r="E64" s="12">
        <v>52500</v>
      </c>
      <c r="F64" s="12">
        <v>52000</v>
      </c>
      <c r="G64" s="3">
        <v>55000</v>
      </c>
      <c r="H64" s="3">
        <v>55000</v>
      </c>
      <c r="I64" s="3">
        <v>60000</v>
      </c>
      <c r="J64" s="3">
        <v>60000</v>
      </c>
    </row>
    <row r="65" spans="3:10" x14ac:dyDescent="0.25">
      <c r="C65" s="3" t="s">
        <v>386</v>
      </c>
      <c r="D65" s="5" t="s">
        <v>336</v>
      </c>
      <c r="E65" s="12">
        <v>24000</v>
      </c>
      <c r="F65" s="12">
        <v>24000</v>
      </c>
      <c r="G65" s="3">
        <v>27000</v>
      </c>
      <c r="H65" s="3">
        <v>27000</v>
      </c>
      <c r="I65" s="3">
        <v>30000</v>
      </c>
      <c r="J65" s="3">
        <v>30000</v>
      </c>
    </row>
    <row r="66" spans="3:10" x14ac:dyDescent="0.25">
      <c r="C66" s="3" t="s">
        <v>387</v>
      </c>
      <c r="D66" s="5" t="s">
        <v>338</v>
      </c>
      <c r="E66" s="12">
        <v>35000</v>
      </c>
      <c r="F66" s="12">
        <v>35000</v>
      </c>
      <c r="G66" s="3">
        <v>37500</v>
      </c>
      <c r="H66" s="3">
        <v>37500</v>
      </c>
      <c r="I66" s="3">
        <v>40000</v>
      </c>
      <c r="J66" s="3">
        <v>40000</v>
      </c>
    </row>
    <row r="67" spans="3:10" x14ac:dyDescent="0.25">
      <c r="C67" s="3" t="s">
        <v>388</v>
      </c>
      <c r="D67" s="5" t="s">
        <v>337</v>
      </c>
      <c r="E67" s="12">
        <v>33000</v>
      </c>
      <c r="F67" s="12">
        <v>33000</v>
      </c>
      <c r="G67" s="3">
        <v>37000</v>
      </c>
      <c r="H67" s="3">
        <v>37000</v>
      </c>
      <c r="I67" s="3">
        <v>40000</v>
      </c>
      <c r="J67" s="3">
        <v>40000</v>
      </c>
    </row>
    <row r="68" spans="3:10" x14ac:dyDescent="0.25">
      <c r="C68" s="3" t="s">
        <v>389</v>
      </c>
      <c r="D68" s="5" t="s">
        <v>341</v>
      </c>
      <c r="E68" s="12">
        <v>700</v>
      </c>
      <c r="F68" s="12">
        <v>700</v>
      </c>
      <c r="G68" s="3">
        <v>1200</v>
      </c>
      <c r="H68" s="3">
        <v>30000</v>
      </c>
      <c r="I68" s="3">
        <v>1500</v>
      </c>
      <c r="J68" s="3">
        <v>30000</v>
      </c>
    </row>
    <row r="69" spans="3:10" x14ac:dyDescent="0.25">
      <c r="C69" s="3" t="s">
        <v>390</v>
      </c>
      <c r="D69" s="5" t="s">
        <v>342</v>
      </c>
      <c r="E69" s="12">
        <v>700</v>
      </c>
      <c r="F69" s="12">
        <v>700</v>
      </c>
      <c r="G69" s="3">
        <v>1200</v>
      </c>
      <c r="H69" s="3">
        <v>30000</v>
      </c>
      <c r="I69" s="3">
        <v>1500</v>
      </c>
      <c r="J69" s="3">
        <v>30000</v>
      </c>
    </row>
    <row r="70" spans="3:10" x14ac:dyDescent="0.25">
      <c r="C70" s="3" t="s">
        <v>391</v>
      </c>
      <c r="D70" s="5" t="s">
        <v>343</v>
      </c>
      <c r="E70" s="12">
        <v>700</v>
      </c>
      <c r="F70" s="12">
        <v>700</v>
      </c>
      <c r="G70" s="3">
        <v>1200</v>
      </c>
      <c r="H70" s="3">
        <v>30000</v>
      </c>
      <c r="I70" s="3">
        <v>1500</v>
      </c>
      <c r="J70" s="3">
        <v>30000</v>
      </c>
    </row>
    <row r="71" spans="3:10" x14ac:dyDescent="0.25">
      <c r="C71" s="3" t="s">
        <v>392</v>
      </c>
      <c r="D71" s="5" t="s">
        <v>344</v>
      </c>
      <c r="E71" s="12">
        <v>700</v>
      </c>
      <c r="F71" s="12">
        <v>700</v>
      </c>
      <c r="G71" s="3">
        <v>1200</v>
      </c>
      <c r="H71" s="3">
        <v>30000</v>
      </c>
      <c r="I71" s="3">
        <v>1500</v>
      </c>
      <c r="J71" s="3">
        <v>30000</v>
      </c>
    </row>
    <row r="72" spans="3:10" x14ac:dyDescent="0.25">
      <c r="C72" s="3" t="s">
        <v>393</v>
      </c>
      <c r="D72" s="5" t="s">
        <v>345</v>
      </c>
      <c r="E72" s="12">
        <v>24000</v>
      </c>
      <c r="F72" s="3">
        <v>24000</v>
      </c>
      <c r="G72" s="12">
        <v>28000</v>
      </c>
      <c r="H72" s="3">
        <v>28000</v>
      </c>
      <c r="I72" s="12">
        <v>30000</v>
      </c>
      <c r="J72" s="12">
        <v>28000</v>
      </c>
    </row>
    <row r="73" spans="3:10" x14ac:dyDescent="0.25">
      <c r="C73" s="3" t="s">
        <v>394</v>
      </c>
      <c r="D73" s="5" t="s">
        <v>347</v>
      </c>
      <c r="E73" s="12">
        <v>85000</v>
      </c>
      <c r="F73" s="3">
        <v>8500</v>
      </c>
      <c r="G73" s="3">
        <v>10000</v>
      </c>
      <c r="H73" s="3">
        <v>100000</v>
      </c>
      <c r="I73" s="3">
        <v>12000</v>
      </c>
      <c r="J73" s="3">
        <v>110000</v>
      </c>
    </row>
    <row r="74" spans="3:10" x14ac:dyDescent="0.25">
      <c r="C74" s="3" t="s">
        <v>395</v>
      </c>
      <c r="D74" s="16" t="s">
        <v>346</v>
      </c>
      <c r="E74" s="12">
        <v>20000</v>
      </c>
      <c r="F74" s="3">
        <v>2000</v>
      </c>
      <c r="G74" s="13" t="s">
        <v>396</v>
      </c>
      <c r="H74" s="3">
        <v>30000</v>
      </c>
      <c r="I74" s="3">
        <v>5000</v>
      </c>
      <c r="J74" s="3">
        <v>30000</v>
      </c>
    </row>
    <row r="75" spans="3:10" x14ac:dyDescent="0.25">
      <c r="C75" s="3" t="s">
        <v>410</v>
      </c>
      <c r="D75" s="16" t="s">
        <v>400</v>
      </c>
      <c r="E75" s="3">
        <v>9500</v>
      </c>
      <c r="F75" s="3">
        <v>9500</v>
      </c>
      <c r="G75" s="3">
        <v>12500</v>
      </c>
      <c r="H75" s="3">
        <v>12500</v>
      </c>
      <c r="I75" s="3">
        <v>15000</v>
      </c>
      <c r="J75" s="3">
        <v>15000</v>
      </c>
    </row>
    <row r="76" spans="3:10" x14ac:dyDescent="0.25">
      <c r="C76" s="3" t="s">
        <v>411</v>
      </c>
      <c r="D76" s="16" t="s">
        <v>401</v>
      </c>
      <c r="E76" s="3">
        <v>9500</v>
      </c>
      <c r="F76" s="3">
        <v>9500</v>
      </c>
      <c r="G76" s="3">
        <v>12500</v>
      </c>
      <c r="H76" s="3">
        <v>12500</v>
      </c>
      <c r="I76" s="3">
        <v>15000</v>
      </c>
      <c r="J76" s="3">
        <v>15000</v>
      </c>
    </row>
    <row r="77" spans="3:10" x14ac:dyDescent="0.25">
      <c r="C77" s="3" t="s">
        <v>412</v>
      </c>
      <c r="D77" s="16" t="s">
        <v>402</v>
      </c>
      <c r="E77" s="3">
        <v>9500</v>
      </c>
      <c r="F77" s="3">
        <v>9500</v>
      </c>
      <c r="G77" s="3">
        <v>12500</v>
      </c>
      <c r="H77" s="3">
        <v>12500</v>
      </c>
      <c r="I77" s="3">
        <v>15000</v>
      </c>
      <c r="J77" s="3">
        <v>15000</v>
      </c>
    </row>
    <row r="78" spans="3:10" x14ac:dyDescent="0.25">
      <c r="C78" s="3" t="s">
        <v>413</v>
      </c>
      <c r="D78" s="16" t="s">
        <v>403</v>
      </c>
      <c r="E78" s="3">
        <v>9500</v>
      </c>
      <c r="F78" s="3">
        <v>9500</v>
      </c>
      <c r="G78" s="3">
        <v>12500</v>
      </c>
      <c r="H78" s="3">
        <v>12500</v>
      </c>
      <c r="I78" s="3">
        <v>15000</v>
      </c>
      <c r="J78" s="3">
        <v>15000</v>
      </c>
    </row>
    <row r="79" spans="3:10" x14ac:dyDescent="0.25">
      <c r="C79" s="3" t="s">
        <v>414</v>
      </c>
      <c r="D79" s="16" t="s">
        <v>404</v>
      </c>
      <c r="E79" s="3">
        <v>9500</v>
      </c>
      <c r="F79" s="3">
        <v>9500</v>
      </c>
      <c r="G79" s="3">
        <v>12500</v>
      </c>
      <c r="H79" s="3">
        <v>12500</v>
      </c>
      <c r="I79" s="3">
        <v>15000</v>
      </c>
      <c r="J79" s="3">
        <v>15000</v>
      </c>
    </row>
    <row r="80" spans="3:10" x14ac:dyDescent="0.25">
      <c r="C80" s="3" t="s">
        <v>415</v>
      </c>
      <c r="D80" s="16" t="s">
        <v>405</v>
      </c>
      <c r="E80" s="3">
        <v>8000</v>
      </c>
      <c r="F80" s="3">
        <v>8000</v>
      </c>
      <c r="G80" s="3">
        <v>11000</v>
      </c>
      <c r="H80" s="3">
        <v>11000</v>
      </c>
      <c r="I80" s="3">
        <v>15000</v>
      </c>
      <c r="J80" s="3">
        <v>15000</v>
      </c>
    </row>
    <row r="81" spans="3:10" x14ac:dyDescent="0.25">
      <c r="C81" s="3" t="s">
        <v>416</v>
      </c>
      <c r="D81" s="16" t="s">
        <v>406</v>
      </c>
      <c r="E81" s="3">
        <v>8000</v>
      </c>
      <c r="F81" s="3">
        <v>8000</v>
      </c>
      <c r="G81" s="3">
        <v>11000</v>
      </c>
      <c r="H81" s="3">
        <v>11000</v>
      </c>
      <c r="I81" s="3">
        <v>15000</v>
      </c>
      <c r="J81" s="3">
        <v>15000</v>
      </c>
    </row>
    <row r="82" spans="3:10" x14ac:dyDescent="0.25">
      <c r="C82" s="3" t="s">
        <v>417</v>
      </c>
      <c r="D82" s="16" t="s">
        <v>407</v>
      </c>
      <c r="E82" s="3">
        <v>8000</v>
      </c>
      <c r="F82" s="3">
        <v>8000</v>
      </c>
      <c r="G82" s="3">
        <v>11000</v>
      </c>
      <c r="H82" s="3">
        <v>11000</v>
      </c>
      <c r="I82" s="3">
        <v>15000</v>
      </c>
      <c r="J82" s="3">
        <v>15000</v>
      </c>
    </row>
    <row r="83" spans="3:10" x14ac:dyDescent="0.25">
      <c r="C83" s="3" t="s">
        <v>418</v>
      </c>
      <c r="D83" s="16" t="s">
        <v>408</v>
      </c>
      <c r="E83" s="3">
        <v>8000</v>
      </c>
      <c r="F83" s="3">
        <v>8000</v>
      </c>
      <c r="G83" s="3">
        <v>11000</v>
      </c>
      <c r="H83" s="3">
        <v>11000</v>
      </c>
      <c r="I83" s="3">
        <v>15000</v>
      </c>
      <c r="J83" s="3">
        <v>15000</v>
      </c>
    </row>
    <row r="84" spans="3:10" x14ac:dyDescent="0.25">
      <c r="C84" s="3" t="s">
        <v>419</v>
      </c>
      <c r="D84" s="16" t="s">
        <v>409</v>
      </c>
      <c r="E84" s="3">
        <v>8000</v>
      </c>
      <c r="F84" s="3">
        <v>8000</v>
      </c>
      <c r="G84" s="3">
        <v>11000</v>
      </c>
      <c r="H84" s="3">
        <v>11000</v>
      </c>
      <c r="I84" s="3">
        <v>15000</v>
      </c>
      <c r="J84" s="3">
        <v>15000</v>
      </c>
    </row>
    <row r="85" spans="3:10" x14ac:dyDescent="0.25">
      <c r="C85" s="3" t="s">
        <v>434</v>
      </c>
      <c r="D85" s="16" t="s">
        <v>420</v>
      </c>
      <c r="E85" s="12">
        <v>192000</v>
      </c>
      <c r="F85" s="3">
        <v>6400</v>
      </c>
      <c r="G85" s="3">
        <v>7000</v>
      </c>
      <c r="H85" s="3">
        <v>197000</v>
      </c>
      <c r="I85" s="3">
        <v>8000</v>
      </c>
      <c r="J85" s="3">
        <v>200000</v>
      </c>
    </row>
    <row r="86" spans="3:10" x14ac:dyDescent="0.25">
      <c r="C86" s="3" t="s">
        <v>435</v>
      </c>
      <c r="D86" s="16" t="s">
        <v>421</v>
      </c>
      <c r="E86" s="12">
        <v>174000</v>
      </c>
      <c r="F86" s="3">
        <v>5800</v>
      </c>
      <c r="G86" s="3">
        <v>6500</v>
      </c>
      <c r="H86" s="3">
        <v>180000</v>
      </c>
      <c r="I86" s="3">
        <v>7500</v>
      </c>
      <c r="J86" s="3">
        <v>180000</v>
      </c>
    </row>
    <row r="87" spans="3:10" x14ac:dyDescent="0.25">
      <c r="C87" s="3" t="s">
        <v>436</v>
      </c>
      <c r="D87" s="16" t="s">
        <v>422</v>
      </c>
      <c r="E87" s="12">
        <v>8500</v>
      </c>
      <c r="F87" s="12">
        <v>8500</v>
      </c>
      <c r="G87" s="3">
        <v>12500</v>
      </c>
      <c r="H87" s="3">
        <v>12500</v>
      </c>
      <c r="I87" s="3">
        <v>15000</v>
      </c>
      <c r="J87" s="3">
        <v>15000</v>
      </c>
    </row>
    <row r="88" spans="3:10" x14ac:dyDescent="0.25">
      <c r="C88" s="3" t="s">
        <v>437</v>
      </c>
      <c r="D88" s="16" t="s">
        <v>423</v>
      </c>
      <c r="E88" s="12">
        <v>12000</v>
      </c>
      <c r="F88" s="12">
        <v>12000</v>
      </c>
      <c r="G88" s="3">
        <v>15000</v>
      </c>
      <c r="H88" s="3">
        <v>15000</v>
      </c>
      <c r="I88" s="3">
        <v>20000</v>
      </c>
      <c r="J88" s="3">
        <v>20000</v>
      </c>
    </row>
    <row r="89" spans="3:10" x14ac:dyDescent="0.25">
      <c r="C89" s="3" t="s">
        <v>438</v>
      </c>
      <c r="D89" s="16" t="s">
        <v>424</v>
      </c>
      <c r="E89" s="12">
        <v>13000</v>
      </c>
      <c r="F89" s="12">
        <v>13000</v>
      </c>
      <c r="G89" s="3">
        <v>16000</v>
      </c>
      <c r="H89" s="3">
        <v>16000</v>
      </c>
      <c r="I89" s="3">
        <v>20000</v>
      </c>
      <c r="J89" s="3">
        <v>20000</v>
      </c>
    </row>
    <row r="90" spans="3:10" x14ac:dyDescent="0.25">
      <c r="C90" s="3" t="s">
        <v>439</v>
      </c>
      <c r="D90" s="16" t="s">
        <v>425</v>
      </c>
      <c r="E90" s="12">
        <v>16000</v>
      </c>
      <c r="F90" s="12">
        <v>16000</v>
      </c>
      <c r="G90" s="3">
        <v>17000</v>
      </c>
      <c r="H90" s="3">
        <v>17000</v>
      </c>
      <c r="I90" s="3">
        <v>20000</v>
      </c>
      <c r="J90" s="3">
        <v>20000</v>
      </c>
    </row>
    <row r="91" spans="3:10" x14ac:dyDescent="0.25">
      <c r="C91" s="3" t="s">
        <v>440</v>
      </c>
      <c r="D91" s="16" t="s">
        <v>426</v>
      </c>
      <c r="E91" s="12">
        <v>6000</v>
      </c>
      <c r="F91" s="12">
        <v>6000</v>
      </c>
      <c r="G91" s="3">
        <v>8000</v>
      </c>
      <c r="H91" s="3">
        <v>8000</v>
      </c>
      <c r="I91" s="3">
        <v>13000</v>
      </c>
      <c r="J91" s="3">
        <v>13000</v>
      </c>
    </row>
    <row r="92" spans="3:10" x14ac:dyDescent="0.25">
      <c r="C92" s="3" t="s">
        <v>441</v>
      </c>
      <c r="D92" s="16" t="s">
        <v>429</v>
      </c>
      <c r="E92" s="12">
        <v>90000</v>
      </c>
      <c r="F92" s="3">
        <v>1500</v>
      </c>
      <c r="G92" s="3">
        <v>2000</v>
      </c>
      <c r="H92" s="3">
        <v>105000</v>
      </c>
      <c r="I92" s="3">
        <v>2500</v>
      </c>
      <c r="J92" s="3">
        <v>110000</v>
      </c>
    </row>
    <row r="93" spans="3:10" x14ac:dyDescent="0.25">
      <c r="C93" s="3" t="s">
        <v>442</v>
      </c>
      <c r="D93" s="16" t="s">
        <v>430</v>
      </c>
      <c r="E93" s="12">
        <v>150000</v>
      </c>
      <c r="F93" s="3">
        <v>3000</v>
      </c>
      <c r="G93" s="3">
        <v>4500</v>
      </c>
      <c r="H93" s="3">
        <v>185000</v>
      </c>
      <c r="I93" s="3">
        <v>5000</v>
      </c>
      <c r="J93" s="3">
        <v>185000</v>
      </c>
    </row>
    <row r="94" spans="3:10" x14ac:dyDescent="0.25">
      <c r="C94" s="3" t="s">
        <v>443</v>
      </c>
      <c r="D94" s="16" t="s">
        <v>431</v>
      </c>
      <c r="E94" s="12">
        <v>5000</v>
      </c>
      <c r="F94" s="3">
        <v>5000</v>
      </c>
      <c r="G94" s="3">
        <v>7000</v>
      </c>
      <c r="H94" s="3">
        <v>7000</v>
      </c>
      <c r="I94" s="3">
        <v>10000</v>
      </c>
      <c r="J94" s="3">
        <v>10000</v>
      </c>
    </row>
    <row r="95" spans="3:10" x14ac:dyDescent="0.25">
      <c r="C95" s="3" t="s">
        <v>444</v>
      </c>
      <c r="D95" s="16" t="s">
        <v>432</v>
      </c>
      <c r="E95" s="12">
        <v>7000</v>
      </c>
      <c r="F95" s="3">
        <v>7000</v>
      </c>
      <c r="G95" s="3">
        <v>9000</v>
      </c>
      <c r="H95" s="3">
        <v>9000</v>
      </c>
      <c r="I95" s="3">
        <v>12000</v>
      </c>
      <c r="J95" s="3">
        <v>12000</v>
      </c>
    </row>
    <row r="96" spans="3:10" x14ac:dyDescent="0.25">
      <c r="C96" s="3" t="s">
        <v>445</v>
      </c>
      <c r="D96" s="16" t="s">
        <v>433</v>
      </c>
      <c r="E96" s="12">
        <v>60000</v>
      </c>
      <c r="F96" s="13" t="s">
        <v>396</v>
      </c>
      <c r="G96" s="13" t="s">
        <v>396</v>
      </c>
      <c r="H96" s="3">
        <v>70000</v>
      </c>
      <c r="I96" s="3">
        <v>10000</v>
      </c>
      <c r="J96" s="3">
        <v>70000</v>
      </c>
    </row>
    <row r="97" spans="3:10" x14ac:dyDescent="0.25">
      <c r="C97" s="3" t="s">
        <v>449</v>
      </c>
      <c r="D97" s="16" t="s">
        <v>450</v>
      </c>
      <c r="E97" s="12">
        <v>360000</v>
      </c>
      <c r="F97" s="3">
        <v>15000</v>
      </c>
      <c r="G97" s="14">
        <v>16500</v>
      </c>
      <c r="H97" s="3">
        <v>385000</v>
      </c>
      <c r="I97" s="3">
        <v>19000</v>
      </c>
      <c r="J97" s="3">
        <v>385000</v>
      </c>
    </row>
    <row r="98" spans="3:10" x14ac:dyDescent="0.25">
      <c r="F98" s="26"/>
    </row>
    <row r="99" spans="3:10" x14ac:dyDescent="0.25">
      <c r="C99" s="12" t="s">
        <v>697</v>
      </c>
      <c r="D99" s="2" t="s">
        <v>694</v>
      </c>
      <c r="E99" s="12">
        <v>28000</v>
      </c>
      <c r="F99" s="12">
        <v>28000</v>
      </c>
      <c r="G99" s="32">
        <v>37000</v>
      </c>
      <c r="H99" s="32">
        <v>37000</v>
      </c>
      <c r="I99" s="12">
        <v>40000</v>
      </c>
      <c r="J99" s="12">
        <v>40000</v>
      </c>
    </row>
    <row r="100" spans="3:10" x14ac:dyDescent="0.25">
      <c r="C100" s="12" t="s">
        <v>698</v>
      </c>
      <c r="D100" s="2" t="s">
        <v>695</v>
      </c>
      <c r="E100" s="12">
        <v>30000</v>
      </c>
      <c r="F100" s="12">
        <v>30000</v>
      </c>
      <c r="G100" s="32">
        <v>37000</v>
      </c>
      <c r="H100" s="32">
        <v>37000</v>
      </c>
      <c r="I100" s="12">
        <v>40000</v>
      </c>
      <c r="J100" s="12">
        <v>40000</v>
      </c>
    </row>
    <row r="101" spans="3:10" x14ac:dyDescent="0.25">
      <c r="C101" s="12" t="s">
        <v>699</v>
      </c>
      <c r="D101" s="2" t="s">
        <v>696</v>
      </c>
      <c r="E101" s="12">
        <v>24000</v>
      </c>
      <c r="F101" s="12">
        <v>24000</v>
      </c>
      <c r="G101" s="32">
        <v>27500</v>
      </c>
      <c r="H101" s="32">
        <v>27500</v>
      </c>
      <c r="I101" s="12">
        <v>30000</v>
      </c>
      <c r="J101" s="12">
        <v>30000</v>
      </c>
    </row>
  </sheetData>
  <mergeCells count="5">
    <mergeCell ref="G4:H4"/>
    <mergeCell ref="I4:J4"/>
    <mergeCell ref="C4:C5"/>
    <mergeCell ref="D4:D5"/>
    <mergeCell ref="E4:E5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EJ</vt:lpstr>
      <vt:lpstr>AG</vt:lpstr>
      <vt:lpstr>CH</vt:lpstr>
      <vt:lpstr>MR</vt:lpstr>
      <vt:lpstr>HS</vt:lpstr>
      <vt:lpstr>MS</vt:lpstr>
      <vt:lpstr>KK</vt:lpstr>
      <vt:lpstr>FB</vt:lpstr>
      <vt:lpstr>CP</vt:lpstr>
      <vt:lpstr>ES</vt:lpstr>
      <vt:lpstr>OJ</vt:lpstr>
      <vt:lpstr>KR</vt:lpstr>
      <vt:lpstr>KUR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Fauna Pet Shop</dc:creator>
  <cp:lastModifiedBy>Widia Aprilia</cp:lastModifiedBy>
  <cp:lastPrinted>2020-11-22T02:26:22Z</cp:lastPrinted>
  <dcterms:created xsi:type="dcterms:W3CDTF">2020-11-22T01:53:54Z</dcterms:created>
  <dcterms:modified xsi:type="dcterms:W3CDTF">2021-08-07T06:22:47Z</dcterms:modified>
</cp:coreProperties>
</file>