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4966536292078AE7/Documents/"/>
    </mc:Choice>
  </mc:AlternateContent>
  <xr:revisionPtr revIDLastSave="349" documentId="8_{1DD09597-2A64-488C-85E5-13C80407CE21}" xr6:coauthVersionLast="47" xr6:coauthVersionMax="47" xr10:uidLastSave="{5AAB9DB0-B328-4093-B507-DA7141E0A2E6}"/>
  <bookViews>
    <workbookView xWindow="-110" yWindow="-110" windowWidth="19420" windowHeight="10420" firstSheet="1" activeTab="1" xr2:uid="{86F34C26-931E-4BCA-9AB4-8B11A30ABD8F}"/>
  </bookViews>
  <sheets>
    <sheet name="Backend" sheetId="2" state="hidden" r:id="rId1"/>
    <sheet name="Cost &amp; Conversion Performance" sheetId="5" r:id="rId2"/>
  </sheets>
  <definedNames>
    <definedName name="Slicer_campaign_type">#N/A</definedName>
    <definedName name="Slicer_industry">#N/A</definedName>
  </definedNames>
  <calcPr calcId="191029"/>
  <pivotCaches>
    <pivotCache cacheId="228" r:id="rId3"/>
    <pivotCache cacheId="231" r:id="rId4"/>
    <pivotCache cacheId="234" r:id="rId5"/>
    <pivotCache cacheId="237" r:id="rId6"/>
    <pivotCache cacheId="240" r:id="rId7"/>
    <pivotCache cacheId="243" r:id="rId8"/>
    <pivotCache cacheId="246" r:id="rId9"/>
    <pivotCache cacheId="249" r:id="rId10"/>
  </pivotCaches>
  <extLst>
    <ext xmlns:x14="http://schemas.microsoft.com/office/spreadsheetml/2009/9/main" uri="{876F7934-8845-4945-9796-88D515C7AA90}">
      <x14:pivotCaches>
        <pivotCache cacheId="8" r:id="rId11"/>
        <pivotCache cacheId="9"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platforms_f835dcc4-9faa-46ec-8f55-717e40d5200e" name="dim_platforms" connection="Query - dim_platforms"/>
          <x15:modelTable id="dim_companies_2cdd83c6-3eef-4ed5-a9d8-ed365ea6b54e" name="dim_companies" connection="Query - dim_companies"/>
          <x15:modelTable id="dim_audience_e4a98608-ae7c-446f-b3fb-35e98193e611" name="dim_audience" connection="Query - dim_audience"/>
          <x15:modelTable id="fact_campaigns_23013063-8e1a-4dff-b60d-2ad61c7ef48d" name="fact_campaigns" connection="Query - fact_campaigns"/>
        </x15:modelTables>
        <x15:modelRelationships>
          <x15:modelRelationship fromTable="fact_campaigns" fromColumn="platform_id" toTable="dim_platforms" toColumn="platform_id"/>
          <x15:modelRelationship fromTable="fact_campaigns" fromColumn="company_profile_id" toTable="dim_companies" toColumn="company_profile_id"/>
          <x15:modelRelationship fromTable="fact_campaigns" fromColumn="audience_profile_id" toTable="dim_audience" toColumn="audience_profil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7" i="2" l="1"/>
  <c r="C37" i="2"/>
  <c r="D37" i="2"/>
  <c r="E37" i="2"/>
  <c r="F37" i="2"/>
  <c r="B37" i="2"/>
  <c r="D38" i="2"/>
  <c r="E38" i="2"/>
  <c r="B38" i="2"/>
  <c r="F38" i="2"/>
  <c r="G38" i="2"/>
  <c r="C3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402BAD-94D0-48D8-8C94-C852F2959BCD}" name="Query - dim_audience" description="Connection to the 'dim_audience' query in the workbook." type="100" refreshedVersion="8" minRefreshableVersion="5">
    <extLst>
      <ext xmlns:x15="http://schemas.microsoft.com/office/spreadsheetml/2010/11/main" uri="{DE250136-89BD-433C-8126-D09CA5730AF9}">
        <x15:connection id="a686dab3-797d-445f-bc52-fdb2ff26bdf0"/>
      </ext>
    </extLst>
  </connection>
  <connection id="2" xr16:uid="{7F642D3C-4BAA-47F3-8350-7C2CEFCB917A}" name="Query - dim_companies" description="Connection to the 'dim_companies' query in the workbook." type="100" refreshedVersion="8" minRefreshableVersion="5">
    <extLst>
      <ext xmlns:x15="http://schemas.microsoft.com/office/spreadsheetml/2010/11/main" uri="{DE250136-89BD-433C-8126-D09CA5730AF9}">
        <x15:connection id="55f60a0d-838b-48e1-b090-bb8c6a4895dc"/>
      </ext>
    </extLst>
  </connection>
  <connection id="3" xr16:uid="{70FCE0CF-4F65-4D7F-9498-F627CE327BB6}" name="Query - dim_platforms" description="Connection to the 'dim_platforms' query in the workbook." type="100" refreshedVersion="8" minRefreshableVersion="5">
    <extLst>
      <ext xmlns:x15="http://schemas.microsoft.com/office/spreadsheetml/2010/11/main" uri="{DE250136-89BD-433C-8126-D09CA5730AF9}">
        <x15:connection id="f6e3437a-21e5-4cee-961e-7b767d3ca607"/>
      </ext>
    </extLst>
  </connection>
  <connection id="4" xr16:uid="{4401A76D-12D0-4A15-A6B5-DF56ECB79F51}" name="Query - fact_campaigns" description="Connection to the 'fact_campaigns' query in the workbook." type="100" refreshedVersion="8" minRefreshableVersion="5">
    <extLst>
      <ext xmlns:x15="http://schemas.microsoft.com/office/spreadsheetml/2010/11/main" uri="{DE250136-89BD-433C-8126-D09CA5730AF9}">
        <x15:connection id="bbf20b28-7d68-4e06-ac6a-97af6c4e19cf"/>
      </ext>
    </extLst>
  </connection>
  <connection id="5" xr16:uid="{00119311-CCB3-4DC6-8D5F-3BA4420EA7DC}" keepAlive="1" name="Query - staging_data" description="Connection to the 'staging_data' query in the workbook." type="5" refreshedVersion="0" background="1">
    <dbPr connection="Provider=Microsoft.Mashup.OleDb.1;Data Source=$Workbook$;Location=staging_data;Extended Properties=&quot;&quot;" command="SELECT * FROM [staging_data]"/>
  </connection>
  <connection id="6" xr16:uid="{ADE43403-8E37-43C5-BB2A-EFDD4D3D42E4}"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<sst xmlns="http://schemas.openxmlformats.org/spreadsheetml/2006/main" count="73" uniqueCount="41">
  <si>
    <t>Content Marketing</t>
  </si>
  <si>
    <t>Email</t>
  </si>
  <si>
    <t>Influencer</t>
  </si>
  <si>
    <t>Search Engine</t>
  </si>
  <si>
    <t>Social Media</t>
  </si>
  <si>
    <t>Grand Total</t>
  </si>
  <si>
    <t>Total Campaigns</t>
  </si>
  <si>
    <t>Total_Budget_Managed</t>
  </si>
  <si>
    <t>Average Duration</t>
  </si>
  <si>
    <t>Platforms</t>
  </si>
  <si>
    <t>E-Commerce</t>
  </si>
  <si>
    <t>Finance</t>
  </si>
  <si>
    <t>Healthcare</t>
  </si>
  <si>
    <t>Manufacturing</t>
  </si>
  <si>
    <t>Retail</t>
  </si>
  <si>
    <t>Services</t>
  </si>
  <si>
    <t>Technology</t>
  </si>
  <si>
    <t>Average Ad Spend</t>
  </si>
  <si>
    <t>Total Spend Managed</t>
  </si>
  <si>
    <t>Budget Variance</t>
  </si>
  <si>
    <t>Industry</t>
  </si>
  <si>
    <t>weighted_conversion_rate</t>
  </si>
  <si>
    <t>CPE</t>
  </si>
  <si>
    <t>Conversion</t>
  </si>
  <si>
    <r>
      <rPr>
        <sz val="11"/>
        <color rgb="FFFF0000"/>
        <rFont val="Seoge UI"/>
        <family val="2"/>
        <scheme val="minor"/>
      </rPr>
      <t>▼</t>
    </r>
    <r>
      <rPr>
        <sz val="11"/>
        <color theme="9"/>
        <rFont val="Seoge UI"/>
        <family val="2"/>
        <scheme val="minor"/>
      </rPr>
      <t>▲</t>
    </r>
  </si>
  <si>
    <t>z</t>
  </si>
  <si>
    <t>Platform</t>
  </si>
  <si>
    <t>Africa</t>
  </si>
  <si>
    <t>Asia-Pacific</t>
  </si>
  <si>
    <t>Europe</t>
  </si>
  <si>
    <t>North America</t>
  </si>
  <si>
    <t>South America</t>
  </si>
  <si>
    <t>All Ages</t>
  </si>
  <si>
    <t>Middle-Aged Adults</t>
  </si>
  <si>
    <t>Older Adults</t>
  </si>
  <si>
    <t>Young Adults</t>
  </si>
  <si>
    <t>Average Engagements</t>
  </si>
  <si>
    <t>Cost Per Reach</t>
  </si>
  <si>
    <t>CPR</t>
  </si>
  <si>
    <t>Audience</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</si>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</sst>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_(&quot;$&quot;* \(#,##0.00\);_(&quot;$&quot;* &quot;-&quot;??_);_(@_)"/>
    <numFmt numFmtId="164" formatCode="0.0"/>
    <numFmt numFmtId="165" formatCode="\$#,##0.0;\(\$#,##0.0\);\$#,##0.0"/>
    <numFmt numFmtId="166" formatCode="[&gt;=1000000]&quot;$&quot;#,##0.0,,&quot;M&quot;;[&gt;=1000]&quot;$&quot;#,##0.0,&quot;K&quot;;&quot;$&quot;#,##0"/>
    <numFmt numFmtId="167" formatCode="0.0%"/>
    <numFmt numFmtId="168" formatCode="[&gt;=1000000]&quot;$&quot;#,##0,,&quot;M&quot;;[&gt;=1000]&quot;$&quot;#,##0,&quot;K&quot;;&quot;$&quot;#,##0"/>
    <numFmt numFmtId="169" formatCode="[&gt;=1000000]#,##0.0,,&quot;M&quot;;[&gt;=1000]#,##0.0,&quot;K&quot;;#,##0"/>
    <numFmt numFmtId="170" formatCode="_(&quot;$&quot;* #,##0.0_);_(&quot;$&quot;* \(#,##0.0\);_(&quot;$&quot;* &quot;-&quot;?_);_(@_)"/>
  </numFmts>
  <fonts count="6">
    <font>
      <sz val="11"/>
      <color theme="1"/>
      <name val="Seoge UI"/>
      <family val="2"/>
      <scheme val="minor"/>
    </font>
    <font>
      <sz val="11"/>
      <color rgb="FFFF0000"/>
      <name val="Seoge UI"/>
      <family val="2"/>
      <scheme val="minor"/>
    </font>
    <font>
      <sz val="11"/>
      <color theme="9"/>
      <name val="Seoge UI"/>
      <family val="2"/>
      <scheme val="minor"/>
    </font>
    <font>
      <sz val="11"/>
      <color theme="1"/>
      <name val="Seoge UI"/>
      <family val="2"/>
      <scheme val="minor"/>
    </font>
    <font>
      <sz val="11"/>
      <color theme="4"/>
      <name val="Seoge UI"/>
      <family val="2"/>
      <scheme val="minor"/>
    </font>
    <font>
      <sz val="11"/>
      <color theme="0"/>
      <name val="Seoge UI"/>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 fontId="0" fillId="0" borderId="0" xfId="0" applyNumberFormat="1"/>
    <xf numFmtId="165" fontId="0" fillId="0" borderId="0" xfId="0" applyNumberFormat="1"/>
    <xf numFmtId="166" fontId="0" fillId="0" borderId="0" xfId="0" applyNumberFormat="1"/>
    <xf numFmtId="167" fontId="0" fillId="0" borderId="0" xfId="0" applyNumberFormat="1"/>
    <xf numFmtId="44" fontId="0" fillId="0" borderId="0" xfId="0" applyNumberFormat="1"/>
    <xf numFmtId="168" fontId="0" fillId="0" borderId="0" xfId="0" applyNumberFormat="1"/>
    <xf numFmtId="0" fontId="4" fillId="0" borderId="0" xfId="0" applyFont="1"/>
    <xf numFmtId="170" fontId="0" fillId="0" borderId="0" xfId="1" applyNumberFormat="1" applyFont="1"/>
    <xf numFmtId="169" fontId="0" fillId="0" borderId="0" xfId="0" applyNumberFormat="1"/>
    <xf numFmtId="0" fontId="0" fillId="2" borderId="0" xfId="0" applyFill="1"/>
    <xf numFmtId="167" fontId="0" fillId="0" borderId="0" xfId="0" applyNumberFormat="1" applyFont="1" applyAlignment="1">
      <alignment horizontal="center"/>
    </xf>
    <xf numFmtId="0" fontId="0" fillId="0" borderId="0" xfId="0" applyFont="1" applyAlignment="1">
      <alignment horizontal="left"/>
    </xf>
    <xf numFmtId="44" fontId="0" fillId="0" borderId="0" xfId="0" applyNumberFormat="1" applyFont="1" applyAlignment="1">
      <alignment horizontal="center"/>
    </xf>
    <xf numFmtId="170" fontId="0" fillId="0" borderId="0" xfId="0" applyNumberFormat="1" applyFont="1" applyAlignment="1">
      <alignment horizontal="center"/>
    </xf>
    <xf numFmtId="168" fontId="0" fillId="0" borderId="0" xfId="0" applyNumberFormat="1" applyFont="1" applyAlignment="1">
      <alignment horizontal="center"/>
    </xf>
    <xf numFmtId="0" fontId="5" fillId="2" borderId="0" xfId="0" applyFont="1" applyFill="1"/>
    <xf numFmtId="167" fontId="5" fillId="2" borderId="0" xfId="0" applyNumberFormat="1" applyFont="1" applyFill="1" applyAlignment="1">
      <alignment horizontal="center"/>
    </xf>
    <xf numFmtId="0" fontId="5" fillId="2" borderId="0" xfId="0" applyFont="1" applyFill="1" applyAlignment="1">
      <alignment horizontal="center" vertical="center"/>
    </xf>
  </cellXfs>
  <cellStyles count="2">
    <cellStyle name="Currency" xfId="1" builtinId="4"/>
    <cellStyle name="Normal" xfId="0" builtinId="0"/>
  </cellStyles>
  <dxfs count="63">
    <dxf>
      <numFmt numFmtId="34" formatCode="_(&quot;$&quot;* #,##0.00_);_(&quot;$&quot;* \(#,##0.00\);_(&quot;$&quot;* &quot;-&quot;??_);_(@_)"/>
    </dxf>
    <dxf>
      <numFmt numFmtId="34" formatCode="_(&quot;$&quot;* #,##0.00_);_(&quot;$&quot;* \(#,##0.00\);_(&quot;$&quot;* &quot;-&quot;??_);_(@_)"/>
    </dxf>
    <dxf>
      <numFmt numFmtId="169" formatCode="[&gt;=1000000]#,##0.0,,&quot;M&quot;;[&gt;=1000]#,##0.0,&quot;K&quot;;#,##0"/>
    </dxf>
    <dxf>
      <numFmt numFmtId="2" formatCode="0.00"/>
    </dxf>
    <dxf>
      <numFmt numFmtId="167" formatCode="0.0%"/>
    </dxf>
    <dxf>
      <numFmt numFmtId="167" formatCode="0.0%"/>
    </dxf>
    <dxf>
      <font>
        <b/>
      </font>
    </dxf>
    <dxf>
      <numFmt numFmtId="167" formatCode="0.0%"/>
    </dxf>
    <dxf>
      <numFmt numFmtId="167" formatCode="0.0%"/>
    </dxf>
    <dxf>
      <alignment horizontal="center"/>
    </dxf>
    <dxf>
      <alignment horizontal="center"/>
    </dxf>
    <dxf>
      <numFmt numFmtId="34" formatCode="_(&quot;$&quot;* #,##0.00_);_(&quot;$&quot;* \(#,##0.00\);_(&quot;$&quot;* &quot;-&quot;??_);_(@_)"/>
    </dxf>
    <dxf>
      <font>
        <b val="0"/>
      </font>
    </dxf>
    <dxf>
      <fill>
        <patternFill patternType="solid">
          <bgColor theme="5"/>
        </patternFill>
      </fill>
    </dxf>
    <dxf>
      <fill>
        <patternFill patternType="solid">
          <bgColor theme="5"/>
        </patternFill>
      </fill>
    </dxf>
    <dxf>
      <font>
        <b val="0"/>
      </font>
    </dxf>
    <dxf>
      <font>
        <b val="0"/>
      </font>
    </dxf>
    <dxf>
      <font>
        <color theme="0"/>
      </font>
    </dxf>
    <dxf>
      <font>
        <color theme="0"/>
      </font>
    </dxf>
    <dxf>
      <font>
        <b/>
      </font>
    </dxf>
    <dxf>
      <numFmt numFmtId="167" formatCode="0.0%"/>
    </dxf>
    <dxf>
      <numFmt numFmtId="167" formatCode="0.0%"/>
    </dxf>
    <dxf>
      <alignment horizontal="center"/>
    </dxf>
    <dxf>
      <alignment horizontal="center"/>
    </dxf>
    <dxf>
      <numFmt numFmtId="34" formatCode="_(&quot;$&quot;* #,##0.00_);_(&quot;$&quot;* \(#,##0.00\);_(&quot;$&quot;* &quot;-&quot;??_);_(@_)"/>
    </dxf>
    <dxf>
      <font>
        <b val="0"/>
      </font>
    </dxf>
    <dxf>
      <alignment horizontal="center"/>
    </dxf>
    <dxf>
      <fill>
        <patternFill patternType="solid">
          <fgColor indexed="64"/>
          <bgColor theme="5"/>
        </patternFill>
      </fill>
    </dxf>
    <dxf>
      <fill>
        <patternFill patternType="solid">
          <fgColor indexed="64"/>
          <bgColor theme="5"/>
        </patternFill>
      </fill>
    </dxf>
    <dxf>
      <font>
        <b val="0"/>
      </font>
    </dxf>
    <dxf>
      <font>
        <b val="0"/>
      </font>
    </dxf>
    <dxf>
      <font>
        <color theme="0"/>
      </font>
    </dxf>
    <dxf>
      <font>
        <color theme="0"/>
      </font>
    </dxf>
    <dxf>
      <numFmt numFmtId="167" formatCode="0.0%"/>
    </dxf>
    <dxf>
      <numFmt numFmtId="167" formatCode="0.0%"/>
    </dxf>
    <dxf>
      <alignment vertical="bottom"/>
    </dxf>
    <dxf>
      <alignment vertical="bottom"/>
    </dxf>
    <dxf>
      <alignment horizontal="center"/>
    </dxf>
    <dxf>
      <alignment horizontal="center"/>
    </dxf>
    <dxf>
      <alignment horizontal="center"/>
    </dxf>
    <dxf>
      <alignment horizontal="center"/>
    </dxf>
    <dxf>
      <alignment vertical="center"/>
    </dxf>
    <dxf>
      <alignment vertical="center"/>
    </dxf>
    <dxf>
      <font>
        <b/>
      </font>
    </dxf>
    <dxf>
      <alignment vertical="bottom"/>
    </dxf>
    <dxf>
      <font>
        <b val="0"/>
        <i val="0"/>
        <strike val="0"/>
        <condense val="0"/>
        <extend val="0"/>
        <outline val="0"/>
        <shadow val="0"/>
        <u val="none"/>
        <vertAlign val="baseline"/>
        <sz val="11"/>
        <color theme="1"/>
        <name val="Seoge UI"/>
        <family val="2"/>
        <scheme val="minor"/>
      </font>
    </dxf>
    <dxf>
      <font>
        <b val="0"/>
        <i val="0"/>
        <strike val="0"/>
        <condense val="0"/>
        <extend val="0"/>
        <outline val="0"/>
        <shadow val="0"/>
        <u val="none"/>
        <vertAlign val="baseline"/>
        <sz val="11"/>
        <color theme="1"/>
        <name val="Seoge UI"/>
        <family val="2"/>
        <scheme val="minor"/>
      </font>
    </dxf>
    <dxf>
      <font>
        <b val="0"/>
        <i val="0"/>
        <strike val="0"/>
        <condense val="0"/>
        <extend val="0"/>
        <outline val="0"/>
        <shadow val="0"/>
        <u val="none"/>
        <vertAlign val="baseline"/>
        <sz val="11"/>
        <color theme="1"/>
        <name val="Seoge UI"/>
        <family val="2"/>
        <scheme val="minor"/>
      </font>
    </dxf>
    <dxf>
      <font>
        <b val="0"/>
        <i val="0"/>
        <strike val="0"/>
        <condense val="0"/>
        <extend val="0"/>
        <outline val="0"/>
        <shadow val="0"/>
        <u val="none"/>
        <vertAlign val="baseline"/>
        <sz val="11"/>
        <color theme="1"/>
        <name val="Seoge UI"/>
        <family val="2"/>
        <scheme val="minor"/>
      </font>
    </dxf>
    <dxf>
      <font>
        <b val="0"/>
        <i val="0"/>
        <strike val="0"/>
        <condense val="0"/>
        <extend val="0"/>
        <outline val="0"/>
        <shadow val="0"/>
        <u val="none"/>
        <vertAlign val="baseline"/>
        <sz val="11"/>
        <color theme="1"/>
        <name val="Seoge UI"/>
        <family val="2"/>
        <scheme val="minor"/>
      </font>
    </dxf>
    <dxf>
      <numFmt numFmtId="170" formatCode="_(&quot;$&quot;* #,##0.0_);_(&quot;$&quot;* \(#,##0.0\);_(&quot;$&quot;* &quot;-&quot;?_);_(@_)"/>
    </dxf>
    <dxf>
      <numFmt numFmtId="34" formatCode="_(&quot;$&quot;* #,##0.00_);_(&quot;$&quot;* \(#,##0.00\);_(&quot;$&quot;* &quot;-&quot;??_);_(@_)"/>
    </dxf>
    <dxf>
      <font>
        <b val="0"/>
      </font>
    </dxf>
    <dxf>
      <font>
        <color auto="1"/>
      </font>
    </dxf>
    <dxf>
      <font>
        <color auto="1"/>
      </font>
    </dxf>
    <dxf>
      <numFmt numFmtId="168" formatCode="[&gt;=1000000]&quot;$&quot;#,##0,,&quot;M&quot;;[&gt;=1000]&quot;$&quot;#,##0,&quot;K&quot;;&quot;$&quot;#,##0"/>
    </dxf>
    <dxf>
      <alignment horizontal="center"/>
    </dxf>
    <dxf>
      <fill>
        <patternFill patternType="solid">
          <fgColor indexed="64"/>
          <bgColor theme="5"/>
        </patternFill>
      </fill>
    </dxf>
    <dxf>
      <fill>
        <patternFill patternType="solid">
          <fgColor indexed="64"/>
          <bgColor theme="5"/>
        </patternFill>
      </fill>
    </dxf>
    <dxf>
      <fill>
        <patternFill>
          <bgColor theme="5"/>
        </patternFill>
      </fill>
    </dxf>
    <dxf>
      <fill>
        <patternFill>
          <bgColor theme="5"/>
        </patternFill>
      </fill>
    </dxf>
    <dxf>
      <font>
        <color theme="0"/>
      </font>
    </dxf>
    <dxf>
      <font>
        <color theme="0"/>
      </font>
    </dxf>
  </dxfs>
  <tableStyles count="1" defaultTableStyle="TableStyleMedium2" defaultPivotStyle="PivotStyleLight16">
    <tableStyle name="Slicer Style 1" pivot="0" table="0" count="1" xr9:uid="{A2DA0F23-C2B5-48D8-A730-1D7A5784EEB3}"/>
  </tableStyles>
  <extLst>
    <ext xmlns:x14="http://schemas.microsoft.com/office/spreadsheetml/2009/9/main" uri="{46F421CA-312F-682f-3DD2-61675219B42D}">
      <x14:dxfs count="1">
        <dxf>
          <font>
            <b/>
            <i val="0"/>
            <sz val="14"/>
            <name val="Seoge UI"/>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55" Type="http://schemas.openxmlformats.org/officeDocument/2006/relationships/customXml" Target="../customXml/item34.xml"/><Relationship Id="rId63" Type="http://schemas.openxmlformats.org/officeDocument/2006/relationships/customXml" Target="../customXml/item42.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8.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3" Type="http://schemas.openxmlformats.org/officeDocument/2006/relationships/customXml" Target="../customXml/item32.xml"/><Relationship Id="rId58" Type="http://schemas.openxmlformats.org/officeDocument/2006/relationships/customXml" Target="../customXml/item37.xml"/><Relationship Id="rId5" Type="http://schemas.openxmlformats.org/officeDocument/2006/relationships/pivotCacheDefinition" Target="pivotCache/pivotCacheDefinition3.xml"/><Relationship Id="rId61" Type="http://schemas.openxmlformats.org/officeDocument/2006/relationships/customXml" Target="../customXml/item40.xml"/><Relationship Id="rId19" Type="http://schemas.openxmlformats.org/officeDocument/2006/relationships/powerPivotData" Target="model/item.data"/><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56" Type="http://schemas.openxmlformats.org/officeDocument/2006/relationships/customXml" Target="../customXml/item35.xml"/><Relationship Id="rId8" Type="http://schemas.openxmlformats.org/officeDocument/2006/relationships/pivotCacheDefinition" Target="pivotCache/pivotCacheDefinition6.xml"/><Relationship Id="rId51" Type="http://schemas.openxmlformats.org/officeDocument/2006/relationships/customXml" Target="../customXml/item30.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59" Type="http://schemas.openxmlformats.org/officeDocument/2006/relationships/customXml" Target="../customXml/item38.xml"/><Relationship Id="rId20" Type="http://schemas.microsoft.com/office/2017/10/relationships/person" Target="persons/person.xml"/><Relationship Id="rId41" Type="http://schemas.openxmlformats.org/officeDocument/2006/relationships/customXml" Target="../customXml/item20.xml"/><Relationship Id="rId54" Type="http://schemas.openxmlformats.org/officeDocument/2006/relationships/customXml" Target="../customXml/item33.xml"/><Relationship Id="rId62"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57" Type="http://schemas.openxmlformats.org/officeDocument/2006/relationships/customXml" Target="../customXml/item36.xml"/><Relationship Id="rId10" Type="http://schemas.openxmlformats.org/officeDocument/2006/relationships/pivotCacheDefinition" Target="pivotCache/pivotCacheDefinition8.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 Id="rId60" Type="http://schemas.openxmlformats.org/officeDocument/2006/relationships/customXml" Target="../customXml/item3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 Marketing Campaign Analysis  Github.xlsx]Backend!PivotTable4</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mj-lt"/>
              </a:rPr>
              <a:t>Which platfrom converts mostly</a:t>
            </a:r>
            <a:r>
              <a:rPr lang="en-US" sz="1100" baseline="0">
                <a:latin typeface="+mj-lt"/>
              </a:rPr>
              <a:t> and efficiently?</a:t>
            </a:r>
            <a:endParaRPr lang="en-US" sz="1100">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bg2">
                <a:alpha val="92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Backend!$C$7</c:f>
              <c:strCache>
                <c:ptCount val="1"/>
                <c:pt idx="0">
                  <c:v>Average Ad Spend</c:v>
                </c:pt>
              </c:strCache>
            </c:strRef>
          </c:tx>
          <c:spPr>
            <a:solidFill>
              <a:schemeClr val="accent1"/>
            </a:solidFill>
            <a:ln>
              <a:solidFill>
                <a:schemeClr val="bg2">
                  <a:alpha val="92000"/>
                </a:schemeClr>
              </a:solidFill>
            </a:ln>
            <a:effectLst/>
          </c:spPr>
          <c:invertIfNegative val="0"/>
          <c:cat>
            <c:strRef>
              <c:f>Backend!$A$8:$A$13</c:f>
              <c:strCache>
                <c:ptCount val="5"/>
                <c:pt idx="0">
                  <c:v>Search Engine</c:v>
                </c:pt>
                <c:pt idx="1">
                  <c:v>Content Marketing</c:v>
                </c:pt>
                <c:pt idx="2">
                  <c:v>Social Media</c:v>
                </c:pt>
                <c:pt idx="3">
                  <c:v>Influencer</c:v>
                </c:pt>
                <c:pt idx="4">
                  <c:v>Email</c:v>
                </c:pt>
              </c:strCache>
            </c:strRef>
          </c:cat>
          <c:val>
            <c:numRef>
              <c:f>Backend!$C$8:$C$13</c:f>
              <c:numCache>
                <c:formatCode>\$#,##0.0;\(\$#,##0.0\);\$#,##0.0</c:formatCode>
                <c:ptCount val="5"/>
                <c:pt idx="0">
                  <c:v>27701.639459188784</c:v>
                </c:pt>
                <c:pt idx="1">
                  <c:v>27491.120093457943</c:v>
                </c:pt>
                <c:pt idx="2">
                  <c:v>27317.716845878138</c:v>
                </c:pt>
                <c:pt idx="3">
                  <c:v>27041.654295882054</c:v>
                </c:pt>
                <c:pt idx="4">
                  <c:v>27003.235203293876</c:v>
                </c:pt>
              </c:numCache>
            </c:numRef>
          </c:val>
          <c:extLst>
            <c:ext xmlns:c16="http://schemas.microsoft.com/office/drawing/2014/chart" uri="{C3380CC4-5D6E-409C-BE32-E72D297353CC}">
              <c16:uniqueId val="{00000000-94FA-426B-A5CB-E471672A3B5C}"/>
            </c:ext>
          </c:extLst>
        </c:ser>
        <c:dLbls>
          <c:showLegendKey val="0"/>
          <c:showVal val="0"/>
          <c:showCatName val="0"/>
          <c:showSerName val="0"/>
          <c:showPercent val="0"/>
          <c:showBubbleSize val="0"/>
        </c:dLbls>
        <c:gapWidth val="200"/>
        <c:axId val="1485464687"/>
        <c:axId val="1485465167"/>
      </c:barChart>
      <c:lineChart>
        <c:grouping val="standard"/>
        <c:varyColors val="0"/>
        <c:ser>
          <c:idx val="0"/>
          <c:order val="0"/>
          <c:tx>
            <c:strRef>
              <c:f>Backend!$B$7</c:f>
              <c:strCache>
                <c:ptCount val="1"/>
                <c:pt idx="0">
                  <c:v>weighted_conversion_rate</c:v>
                </c:pt>
              </c:strCache>
            </c:strRef>
          </c:tx>
          <c:spPr>
            <a:ln w="28575" cap="rnd">
              <a:solidFill>
                <a:schemeClr val="accent2"/>
              </a:solidFill>
              <a:round/>
            </a:ln>
            <a:effectLst/>
          </c:spPr>
          <c:marker>
            <c:symbol val="none"/>
          </c:marker>
          <c:cat>
            <c:strRef>
              <c:f>Backend!$A$8:$A$13</c:f>
              <c:strCache>
                <c:ptCount val="5"/>
                <c:pt idx="0">
                  <c:v>Search Engine</c:v>
                </c:pt>
                <c:pt idx="1">
                  <c:v>Content Marketing</c:v>
                </c:pt>
                <c:pt idx="2">
                  <c:v>Social Media</c:v>
                </c:pt>
                <c:pt idx="3">
                  <c:v>Influencer</c:v>
                </c:pt>
                <c:pt idx="4">
                  <c:v>Email</c:v>
                </c:pt>
              </c:strCache>
            </c:strRef>
          </c:cat>
          <c:val>
            <c:numRef>
              <c:f>Backend!$B$8:$B$13</c:f>
              <c:numCache>
                <c:formatCode>0.0%</c:formatCode>
                <c:ptCount val="5"/>
                <c:pt idx="0">
                  <c:v>0.49189785996817331</c:v>
                </c:pt>
                <c:pt idx="1">
                  <c:v>0.51514547824034773</c:v>
                </c:pt>
                <c:pt idx="2">
                  <c:v>0.49372753566254624</c:v>
                </c:pt>
                <c:pt idx="3">
                  <c:v>0.5023674482309618</c:v>
                </c:pt>
                <c:pt idx="4">
                  <c:v>0.49357606399795168</c:v>
                </c:pt>
              </c:numCache>
            </c:numRef>
          </c:val>
          <c:smooth val="0"/>
          <c:extLst>
            <c:ext xmlns:c16="http://schemas.microsoft.com/office/drawing/2014/chart" uri="{C3380CC4-5D6E-409C-BE32-E72D297353CC}">
              <c16:uniqueId val="{00000001-94FA-426B-A5CB-E471672A3B5C}"/>
            </c:ext>
          </c:extLst>
        </c:ser>
        <c:dLbls>
          <c:showLegendKey val="0"/>
          <c:showVal val="0"/>
          <c:showCatName val="0"/>
          <c:showSerName val="0"/>
          <c:showPercent val="0"/>
          <c:showBubbleSize val="0"/>
        </c:dLbls>
        <c:marker val="1"/>
        <c:smooth val="0"/>
        <c:axId val="1761865760"/>
        <c:axId val="1761889760"/>
      </c:lineChart>
      <c:catAx>
        <c:axId val="148546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65167"/>
        <c:crosses val="autoZero"/>
        <c:auto val="1"/>
        <c:lblAlgn val="ctr"/>
        <c:lblOffset val="100"/>
        <c:noMultiLvlLbl val="0"/>
      </c:catAx>
      <c:valAx>
        <c:axId val="1485465167"/>
        <c:scaling>
          <c:orientation val="minMax"/>
          <c:max val="28000"/>
          <c:min val="0"/>
        </c:scaling>
        <c:delete val="0"/>
        <c:axPos val="l"/>
        <c:numFmt formatCode="[&gt;=1000000]&quot;$&quot;#,##0,,&quot;M&quot;;[&gt;=1000]&quot;$&quot;#,##0.0,&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85464687"/>
        <c:crosses val="autoZero"/>
        <c:crossBetween val="between"/>
        <c:majorUnit val="25000"/>
      </c:valAx>
      <c:valAx>
        <c:axId val="1761889760"/>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800" b="0" i="0" u="none" strike="noStrike" kern="1200" baseline="0">
                <a:solidFill>
                  <a:schemeClr val="tx1">
                    <a:lumMod val="65000"/>
                    <a:lumOff val="35000"/>
                  </a:schemeClr>
                </a:solidFill>
                <a:latin typeface="+mn-lt"/>
                <a:ea typeface="+mn-ea"/>
                <a:cs typeface="+mn-cs"/>
              </a:defRPr>
            </a:pPr>
            <a:endParaRPr lang="en-US"/>
          </a:p>
        </c:txPr>
        <c:crossAx val="1761865760"/>
        <c:crosses val="max"/>
        <c:crossBetween val="between"/>
        <c:minorUnit val="2.0000000000000004E-2"/>
      </c:valAx>
      <c:catAx>
        <c:axId val="1761865760"/>
        <c:scaling>
          <c:orientation val="minMax"/>
        </c:scaling>
        <c:delete val="1"/>
        <c:axPos val="t"/>
        <c:numFmt formatCode="General" sourceLinked="1"/>
        <c:majorTickMark val="out"/>
        <c:minorTickMark val="none"/>
        <c:tickLblPos val="nextTo"/>
        <c:crossAx val="1761889760"/>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 Marketing Campaign Analysis  Github.xlsx]Backend!PivotTable1</c:name>
    <c:fmtId val="17"/>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1000" b="0" i="0" u="none" strike="noStrike" baseline="0">
                <a:latin typeface="+mj-lt"/>
              </a:rPr>
              <a:t>Which Industry Has the Highest Campaign Count?</a:t>
            </a:r>
            <a:endParaRPr lang="en-US" sz="1000" baseline="0">
              <a:latin typeface="+mj-lt"/>
            </a:endParaRPr>
          </a:p>
        </c:rich>
      </c:tx>
      <c:layout>
        <c:manualLayout>
          <c:xMode val="edge"/>
          <c:yMode val="edge"/>
          <c:x val="0.1199886561292715"/>
          <c:y val="5.77435762304668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gt;=1000000]&quot;$&quot;#,##0.0,,&quot;M&quot;;[&gt;=1000]&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sx="1000" sy="1000" algn="ctr" rotWithShape="0">
                      <a:srgbClr val="000000">
                        <a:alpha val="44000"/>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numFmt formatCode="[&gt;=1000000]&quot;$&quot;#,##0.0,,&quot;M&quot;;[&gt;=1000]&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effectLst>
                    <a:outerShdw blurRad="50800" dist="50800" dir="5400000" sx="1000" sy="1000" algn="ctr" rotWithShape="0">
                      <a:srgbClr val="000000">
                        <a:alpha val="44000"/>
                      </a:srgb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dLbl>
          <c:idx val="0"/>
          <c:numFmt formatCode="[&gt;=1000000]#,##0.0,,&quot;M&quot;;[&gt;=10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72322982099149"/>
          <c:y val="0.21842892642723041"/>
          <c:w val="0.57071844249805848"/>
          <c:h val="0.69268764358998824"/>
        </c:manualLayout>
      </c:layout>
      <c:barChart>
        <c:barDir val="bar"/>
        <c:grouping val="clustered"/>
        <c:varyColors val="0"/>
        <c:ser>
          <c:idx val="0"/>
          <c:order val="0"/>
          <c:tx>
            <c:strRef>
              <c:f>Backend!$F$19</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BFC2-4419-BF20-6A7C7F2998A1}"/>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BFC2-4419-BF20-6A7C7F2998A1}"/>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BFC2-4419-BF20-6A7C7F2998A1}"/>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BFC2-4419-BF20-6A7C7F2998A1}"/>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BFC2-4419-BF20-6A7C7F2998A1}"/>
              </c:ext>
            </c:extLst>
          </c:dPt>
          <c:dLbls>
            <c:dLbl>
              <c:idx val="4"/>
              <c:numFmt formatCode="[&gt;=1000000]#,##0.0,,&quot;M&quot;;[&gt;=10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C2-4419-BF20-6A7C7F2998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Backend!$E$20:$E$25</c:f>
              <c:strCache>
                <c:ptCount val="5"/>
                <c:pt idx="0">
                  <c:v>Email</c:v>
                </c:pt>
                <c:pt idx="1">
                  <c:v>Social Media</c:v>
                </c:pt>
                <c:pt idx="2">
                  <c:v>Influencer</c:v>
                </c:pt>
                <c:pt idx="3">
                  <c:v>Search Engine</c:v>
                </c:pt>
                <c:pt idx="4">
                  <c:v>Content Marketing</c:v>
                </c:pt>
              </c:strCache>
            </c:strRef>
          </c:cat>
          <c:val>
            <c:numRef>
              <c:f>Backend!$F$20:$F$25</c:f>
              <c:numCache>
                <c:formatCode>#,##0</c:formatCode>
                <c:ptCount val="5"/>
                <c:pt idx="0">
                  <c:v>1943</c:v>
                </c:pt>
                <c:pt idx="1">
                  <c:v>1953</c:v>
                </c:pt>
                <c:pt idx="2">
                  <c:v>1967</c:v>
                </c:pt>
                <c:pt idx="3">
                  <c:v>1997</c:v>
                </c:pt>
                <c:pt idx="4">
                  <c:v>2140</c:v>
                </c:pt>
              </c:numCache>
            </c:numRef>
          </c:val>
          <c:extLst>
            <c:ext xmlns:c16="http://schemas.microsoft.com/office/drawing/2014/chart" uri="{C3380CC4-5D6E-409C-BE32-E72D297353CC}">
              <c16:uniqueId val="{0000000A-BFC2-4419-BF20-6A7C7F2998A1}"/>
            </c:ext>
          </c:extLst>
        </c:ser>
        <c:dLbls>
          <c:showLegendKey val="0"/>
          <c:showVal val="0"/>
          <c:showCatName val="0"/>
          <c:showSerName val="0"/>
          <c:showPercent val="0"/>
          <c:showBubbleSize val="0"/>
        </c:dLbls>
        <c:gapWidth val="150"/>
        <c:axId val="1761892160"/>
        <c:axId val="1761884000"/>
      </c:barChart>
      <c:valAx>
        <c:axId val="1761884000"/>
        <c:scaling>
          <c:orientation val="minMax"/>
        </c:scaling>
        <c:delete val="1"/>
        <c:axPos val="b"/>
        <c:numFmt formatCode="#,##0" sourceLinked="1"/>
        <c:majorTickMark val="out"/>
        <c:minorTickMark val="none"/>
        <c:tickLblPos val="nextTo"/>
        <c:crossAx val="1761892160"/>
        <c:crosses val="autoZero"/>
        <c:crossBetween val="between"/>
      </c:valAx>
      <c:catAx>
        <c:axId val="1761892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a:softEdge rad="0"/>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840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 Marketing Campaign Analysis  Github.xlsx]Backend!PivotTable7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latin typeface="+mj-lt"/>
              </a:rPr>
              <a:t>Industry Budget Distribution &amp; Reach Efficiency</a:t>
            </a:r>
            <a:endParaRPr lang="en-US" sz="1100">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419091390500699E-2"/>
          <c:y val="0.1576814358845337"/>
          <c:w val="0.82563056557780767"/>
          <c:h val="0.73614173228346458"/>
        </c:manualLayout>
      </c:layout>
      <c:barChart>
        <c:barDir val="col"/>
        <c:grouping val="clustered"/>
        <c:varyColors val="0"/>
        <c:ser>
          <c:idx val="0"/>
          <c:order val="0"/>
          <c:tx>
            <c:strRef>
              <c:f>Backend!$B$16</c:f>
              <c:strCache>
                <c:ptCount val="1"/>
                <c:pt idx="0">
                  <c:v>Total_Budget_Managed</c:v>
                </c:pt>
              </c:strCache>
            </c:strRef>
          </c:tx>
          <c:spPr>
            <a:solidFill>
              <a:schemeClr val="accent1"/>
            </a:solidFill>
            <a:ln>
              <a:solidFill>
                <a:schemeClr val="bg2"/>
              </a:solidFill>
            </a:ln>
            <a:effectLst/>
          </c:spPr>
          <c:invertIfNegative val="0"/>
          <c:cat>
            <c:strRef>
              <c:f>Backend!$A$17:$A$24</c:f>
              <c:strCache>
                <c:ptCount val="7"/>
                <c:pt idx="0">
                  <c:v>Finance</c:v>
                </c:pt>
                <c:pt idx="1">
                  <c:v>Services</c:v>
                </c:pt>
                <c:pt idx="2">
                  <c:v>Manufacturing</c:v>
                </c:pt>
                <c:pt idx="3">
                  <c:v>E-Commerce</c:v>
                </c:pt>
                <c:pt idx="4">
                  <c:v>Technology</c:v>
                </c:pt>
                <c:pt idx="5">
                  <c:v>Retail</c:v>
                </c:pt>
                <c:pt idx="6">
                  <c:v>Healthcare</c:v>
                </c:pt>
              </c:strCache>
            </c:strRef>
          </c:cat>
          <c:val>
            <c:numRef>
              <c:f>Backend!$B$17:$B$24</c:f>
              <c:numCache>
                <c:formatCode>0.0</c:formatCode>
                <c:ptCount val="7"/>
                <c:pt idx="0">
                  <c:v>70521215.000046462</c:v>
                </c:pt>
                <c:pt idx="1">
                  <c:v>53949993.000038505</c:v>
                </c:pt>
                <c:pt idx="2">
                  <c:v>40881782.000025205</c:v>
                </c:pt>
                <c:pt idx="3">
                  <c:v>40150622.999961138</c:v>
                </c:pt>
                <c:pt idx="4">
                  <c:v>27078091.00008335</c:v>
                </c:pt>
                <c:pt idx="5">
                  <c:v>26871357.999947086</c:v>
                </c:pt>
                <c:pt idx="6">
                  <c:v>13707829.999951102</c:v>
                </c:pt>
              </c:numCache>
            </c:numRef>
          </c:val>
          <c:extLst>
            <c:ext xmlns:c16="http://schemas.microsoft.com/office/drawing/2014/chart" uri="{C3380CC4-5D6E-409C-BE32-E72D297353CC}">
              <c16:uniqueId val="{00000000-6C8B-4BED-A610-20A36FF00BF5}"/>
            </c:ext>
          </c:extLst>
        </c:ser>
        <c:dLbls>
          <c:showLegendKey val="0"/>
          <c:showVal val="0"/>
          <c:showCatName val="0"/>
          <c:showSerName val="0"/>
          <c:showPercent val="0"/>
          <c:showBubbleSize val="0"/>
        </c:dLbls>
        <c:gapWidth val="200"/>
        <c:axId val="1469032335"/>
        <c:axId val="1469027535"/>
      </c:barChart>
      <c:lineChart>
        <c:grouping val="standard"/>
        <c:varyColors val="0"/>
        <c:ser>
          <c:idx val="1"/>
          <c:order val="1"/>
          <c:tx>
            <c:strRef>
              <c:f>Backend!$C$16</c:f>
              <c:strCache>
                <c:ptCount val="1"/>
                <c:pt idx="0">
                  <c:v>Cost Per Reach</c:v>
                </c:pt>
              </c:strCache>
            </c:strRef>
          </c:tx>
          <c:spPr>
            <a:ln w="28575" cap="rnd">
              <a:solidFill>
                <a:schemeClr val="accent2"/>
              </a:solidFill>
              <a:round/>
            </a:ln>
            <a:effectLst/>
          </c:spPr>
          <c:marker>
            <c:symbol val="none"/>
          </c:marker>
          <c:cat>
            <c:strRef>
              <c:f>Backend!$A$17:$A$24</c:f>
              <c:strCache>
                <c:ptCount val="7"/>
                <c:pt idx="0">
                  <c:v>Finance</c:v>
                </c:pt>
                <c:pt idx="1">
                  <c:v>Services</c:v>
                </c:pt>
                <c:pt idx="2">
                  <c:v>Manufacturing</c:v>
                </c:pt>
                <c:pt idx="3">
                  <c:v>E-Commerce</c:v>
                </c:pt>
                <c:pt idx="4">
                  <c:v>Technology</c:v>
                </c:pt>
                <c:pt idx="5">
                  <c:v>Retail</c:v>
                </c:pt>
                <c:pt idx="6">
                  <c:v>Healthcare</c:v>
                </c:pt>
              </c:strCache>
            </c:strRef>
          </c:cat>
          <c:val>
            <c:numRef>
              <c:f>Backend!$C$17:$C$24</c:f>
              <c:numCache>
                <c:formatCode>_("$"* #,##0.00_);_("$"* \(#,##0.00\);_("$"* "-"??_);_(@_)</c:formatCode>
                <c:ptCount val="7"/>
                <c:pt idx="0">
                  <c:v>0.14775260758117384</c:v>
                </c:pt>
                <c:pt idx="1">
                  <c:v>0.14544188836919805</c:v>
                </c:pt>
                <c:pt idx="2">
                  <c:v>0.14212530394299039</c:v>
                </c:pt>
                <c:pt idx="3">
                  <c:v>0.14940362866795845</c:v>
                </c:pt>
                <c:pt idx="4">
                  <c:v>0.15157703117381255</c:v>
                </c:pt>
                <c:pt idx="5">
                  <c:v>0.14922709463893352</c:v>
                </c:pt>
                <c:pt idx="6">
                  <c:v>0.1388799070956061</c:v>
                </c:pt>
              </c:numCache>
            </c:numRef>
          </c:val>
          <c:smooth val="0"/>
          <c:extLst>
            <c:ext xmlns:c16="http://schemas.microsoft.com/office/drawing/2014/chart" uri="{C3380CC4-5D6E-409C-BE32-E72D297353CC}">
              <c16:uniqueId val="{00000001-6C8B-4BED-A610-20A36FF00BF5}"/>
            </c:ext>
          </c:extLst>
        </c:ser>
        <c:dLbls>
          <c:showLegendKey val="0"/>
          <c:showVal val="0"/>
          <c:showCatName val="0"/>
          <c:showSerName val="0"/>
          <c:showPercent val="0"/>
          <c:showBubbleSize val="0"/>
        </c:dLbls>
        <c:marker val="1"/>
        <c:smooth val="0"/>
        <c:axId val="2092015759"/>
        <c:axId val="2092022479"/>
      </c:lineChart>
      <c:catAx>
        <c:axId val="146903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027535"/>
        <c:crosses val="autoZero"/>
        <c:auto val="1"/>
        <c:lblAlgn val="ctr"/>
        <c:lblOffset val="100"/>
        <c:noMultiLvlLbl val="0"/>
      </c:catAx>
      <c:valAx>
        <c:axId val="1469027535"/>
        <c:scaling>
          <c:orientation val="minMax"/>
          <c:max val="80000000"/>
        </c:scaling>
        <c:delete val="0"/>
        <c:axPos val="l"/>
        <c:numFmt formatCode="[&gt;=1000000]&quot;$&quot;#,##0.0,,&quot;M&quot;;[&gt;=1000]&quot;$&quot;#,##0.0,&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69032335"/>
        <c:crosses val="autoZero"/>
        <c:crossBetween val="between"/>
        <c:majorUnit val="20000000"/>
      </c:valAx>
      <c:valAx>
        <c:axId val="2092022479"/>
        <c:scaling>
          <c:orientation val="minMax"/>
        </c:scaling>
        <c:delete val="0"/>
        <c:axPos val="r"/>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800" b="0" i="0" u="none" strike="noStrike" kern="1200" baseline="0">
                <a:solidFill>
                  <a:schemeClr val="tx1">
                    <a:lumMod val="65000"/>
                    <a:lumOff val="35000"/>
                  </a:schemeClr>
                </a:solidFill>
                <a:latin typeface="+mn-lt"/>
                <a:ea typeface="+mn-ea"/>
                <a:cs typeface="+mn-cs"/>
              </a:defRPr>
            </a:pPr>
            <a:endParaRPr lang="en-US"/>
          </a:p>
        </c:txPr>
        <c:crossAx val="2092015759"/>
        <c:crosses val="max"/>
        <c:crossBetween val="between"/>
        <c:majorUnit val="9.0000000000000028E-3"/>
      </c:valAx>
      <c:catAx>
        <c:axId val="2092015759"/>
        <c:scaling>
          <c:orientation val="minMax"/>
        </c:scaling>
        <c:delete val="1"/>
        <c:axPos val="b"/>
        <c:numFmt formatCode="General" sourceLinked="1"/>
        <c:majorTickMark val="out"/>
        <c:minorTickMark val="none"/>
        <c:tickLblPos val="nextTo"/>
        <c:crossAx val="2092022479"/>
        <c:crosses val="autoZero"/>
        <c:auto val="1"/>
        <c:lblAlgn val="ctr"/>
        <c:lblOffset val="100"/>
        <c:noMultiLvlLbl val="0"/>
      </c:catAx>
      <c:spPr>
        <a:noFill/>
        <a:ln>
          <a:noFill/>
        </a:ln>
        <a:effectLst/>
      </c:spPr>
    </c:plotArea>
    <c:legend>
      <c:legendPos val="t"/>
      <c:layout>
        <c:manualLayout>
          <c:xMode val="edge"/>
          <c:yMode val="edge"/>
          <c:x val="7.5353939794027644E-2"/>
          <c:y val="0.13067228029139069"/>
          <c:w val="0.43191607501757689"/>
          <c:h val="6.0484567423892646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4.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emf"/><Relationship Id="rId5" Type="http://schemas.openxmlformats.org/officeDocument/2006/relationships/image" Target="../media/image2.emf"/><Relationship Id="rId4"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65690</xdr:rowOff>
    </xdr:from>
    <xdr:to>
      <xdr:col>2</xdr:col>
      <xdr:colOff>580259</xdr:colOff>
      <xdr:row>34</xdr:row>
      <xdr:rowOff>153276</xdr:rowOff>
    </xdr:to>
    <xdr:sp macro="" textlink="">
      <xdr:nvSpPr>
        <xdr:cNvPr id="8" name="Rectangle 7">
          <a:extLst>
            <a:ext uri="{FF2B5EF4-FFF2-40B4-BE49-F238E27FC236}">
              <a16:creationId xmlns:a16="http://schemas.microsoft.com/office/drawing/2014/main" id="{7415B9A5-A3A8-09A0-AED4-047AB8A317C2}"/>
            </a:ext>
          </a:extLst>
        </xdr:cNvPr>
        <xdr:cNvSpPr/>
      </xdr:nvSpPr>
      <xdr:spPr>
        <a:xfrm>
          <a:off x="0" y="1118453"/>
          <a:ext cx="2410062" cy="5000481"/>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127697</xdr:colOff>
      <xdr:row>7</xdr:row>
      <xdr:rowOff>38512</xdr:rowOff>
    </xdr:from>
    <xdr:to>
      <xdr:col>9</xdr:col>
      <xdr:colOff>220110</xdr:colOff>
      <xdr:row>18</xdr:row>
      <xdr:rowOff>139467</xdr:rowOff>
    </xdr:to>
    <xdr:graphicFrame macro="">
      <xdr:nvGraphicFramePr>
        <xdr:cNvPr id="40" name="Chart 39">
          <a:extLst>
            <a:ext uri="{FF2B5EF4-FFF2-40B4-BE49-F238E27FC236}">
              <a16:creationId xmlns:a16="http://schemas.microsoft.com/office/drawing/2014/main" id="{0DC25B29-BB5A-497B-AC72-868FC55A4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95439</xdr:colOff>
      <xdr:row>20</xdr:row>
      <xdr:rowOff>87267</xdr:rowOff>
    </xdr:from>
    <xdr:to>
      <xdr:col>9</xdr:col>
      <xdr:colOff>186431</xdr:colOff>
      <xdr:row>30</xdr:row>
      <xdr:rowOff>143190</xdr:rowOff>
    </xdr:to>
    <xdr:graphicFrame macro="">
      <xdr:nvGraphicFramePr>
        <xdr:cNvPr id="41" name="Chart 40">
          <a:extLst>
            <a:ext uri="{FF2B5EF4-FFF2-40B4-BE49-F238E27FC236}">
              <a16:creationId xmlns:a16="http://schemas.microsoft.com/office/drawing/2014/main" id="{5CA0D648-E3D1-4FAD-8146-FD7935C18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506877</xdr:colOff>
      <xdr:row>7</xdr:row>
      <xdr:rowOff>17644</xdr:rowOff>
    </xdr:from>
    <xdr:to>
      <xdr:col>19</xdr:col>
      <xdr:colOff>375736</xdr:colOff>
      <xdr:row>18</xdr:row>
      <xdr:rowOff>128520</xdr:rowOff>
    </xdr:to>
    <xdr:graphicFrame macro="">
      <xdr:nvGraphicFramePr>
        <xdr:cNvPr id="43" name="Chart 42">
          <a:extLst>
            <a:ext uri="{FF2B5EF4-FFF2-40B4-BE49-F238E27FC236}">
              <a16:creationId xmlns:a16="http://schemas.microsoft.com/office/drawing/2014/main" id="{436AB597-DED1-4F95-9195-42042158F4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9203</xdr:colOff>
      <xdr:row>0</xdr:row>
      <xdr:rowOff>1</xdr:rowOff>
    </xdr:from>
    <xdr:to>
      <xdr:col>2</xdr:col>
      <xdr:colOff>579784</xdr:colOff>
      <xdr:row>6</xdr:row>
      <xdr:rowOff>64575</xdr:rowOff>
    </xdr:to>
    <xdr:sp macro="" textlink="">
      <xdr:nvSpPr>
        <xdr:cNvPr id="54" name="Rectangle 53">
          <a:extLst>
            <a:ext uri="{FF2B5EF4-FFF2-40B4-BE49-F238E27FC236}">
              <a16:creationId xmlns:a16="http://schemas.microsoft.com/office/drawing/2014/main" id="{95FD9296-98B9-681A-2CF8-58BAD558F999}"/>
            </a:ext>
          </a:extLst>
        </xdr:cNvPr>
        <xdr:cNvSpPr/>
      </xdr:nvSpPr>
      <xdr:spPr>
        <a:xfrm>
          <a:off x="9203" y="1"/>
          <a:ext cx="2260327" cy="1162371"/>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143388</xdr:colOff>
      <xdr:row>0</xdr:row>
      <xdr:rowOff>93749</xdr:rowOff>
    </xdr:from>
    <xdr:to>
      <xdr:col>2</xdr:col>
      <xdr:colOff>542822</xdr:colOff>
      <xdr:row>3</xdr:row>
      <xdr:rowOff>4380</xdr:rowOff>
    </xdr:to>
    <xdr:sp macro="" textlink="">
      <xdr:nvSpPr>
        <xdr:cNvPr id="55" name="TextBox 54">
          <a:extLst>
            <a:ext uri="{FF2B5EF4-FFF2-40B4-BE49-F238E27FC236}">
              <a16:creationId xmlns:a16="http://schemas.microsoft.com/office/drawing/2014/main" id="{9A990B4C-985F-4CCC-8C61-32298D589A73}"/>
            </a:ext>
          </a:extLst>
        </xdr:cNvPr>
        <xdr:cNvSpPr txBox="1"/>
      </xdr:nvSpPr>
      <xdr:spPr>
        <a:xfrm>
          <a:off x="143388" y="93749"/>
          <a:ext cx="2222499" cy="43297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US" sz="2000" b="1">
              <a:solidFill>
                <a:schemeClr val="accent1"/>
              </a:solidFill>
              <a:latin typeface="+mj-lt"/>
              <a:ea typeface="+mn-ea"/>
              <a:cs typeface="+mn-cs"/>
            </a:rPr>
            <a:t>      Global </a:t>
          </a:r>
          <a:r>
            <a:rPr lang="en-US" sz="2000" b="1" baseline="0">
              <a:solidFill>
                <a:schemeClr val="accent1"/>
              </a:solidFill>
              <a:latin typeface="+mj-lt"/>
              <a:ea typeface="+mn-ea"/>
              <a:cs typeface="+mn-cs"/>
            </a:rPr>
            <a:t>Horizon</a:t>
          </a:r>
          <a:endParaRPr lang="en-US" sz="2000" b="1">
            <a:solidFill>
              <a:schemeClr val="accent1"/>
            </a:solidFill>
            <a:latin typeface="+mj-lt"/>
            <a:ea typeface="+mn-ea"/>
            <a:cs typeface="+mn-cs"/>
          </a:endParaRPr>
        </a:p>
      </xdr:txBody>
    </xdr:sp>
    <xdr:clientData/>
  </xdr:twoCellAnchor>
  <xdr:twoCellAnchor>
    <xdr:from>
      <xdr:col>0</xdr:col>
      <xdr:colOff>238677</xdr:colOff>
      <xdr:row>2</xdr:row>
      <xdr:rowOff>173235</xdr:rowOff>
    </xdr:from>
    <xdr:to>
      <xdr:col>2</xdr:col>
      <xdr:colOff>376722</xdr:colOff>
      <xdr:row>6</xdr:row>
      <xdr:rowOff>64373</xdr:rowOff>
    </xdr:to>
    <xdr:sp macro="" textlink="">
      <xdr:nvSpPr>
        <xdr:cNvPr id="56" name="TextBox 55">
          <a:extLst>
            <a:ext uri="{FF2B5EF4-FFF2-40B4-BE49-F238E27FC236}">
              <a16:creationId xmlns:a16="http://schemas.microsoft.com/office/drawing/2014/main" id="{EE57AA0C-1BC5-371D-C2EB-C7C6BD9105A8}"/>
            </a:ext>
          </a:extLst>
        </xdr:cNvPr>
        <xdr:cNvSpPr txBox="1"/>
      </xdr:nvSpPr>
      <xdr:spPr>
        <a:xfrm>
          <a:off x="238677" y="532669"/>
          <a:ext cx="1827385" cy="6100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US" sz="1100" i="1">
              <a:solidFill>
                <a:schemeClr val="bg1"/>
              </a:solidFill>
            </a:rPr>
            <a:t>Campaign Cost  &amp;</a:t>
          </a:r>
        </a:p>
        <a:p>
          <a:pPr marL="0" indent="0" algn="ctr"/>
          <a:r>
            <a:rPr lang="en-US" sz="1100" i="1">
              <a:solidFill>
                <a:schemeClr val="bg1"/>
              </a:solidFill>
            </a:rPr>
            <a:t>Conversion Performance </a:t>
          </a:r>
          <a:endParaRPr lang="en-US" sz="1100" b="1" i="1">
            <a:solidFill>
              <a:schemeClr val="bg1"/>
            </a:solidFill>
            <a:latin typeface="+mj-lt"/>
            <a:ea typeface="+mn-ea"/>
            <a:cs typeface="+mn-cs"/>
          </a:endParaRPr>
        </a:p>
      </xdr:txBody>
    </xdr:sp>
    <xdr:clientData/>
  </xdr:twoCellAnchor>
  <xdr:twoCellAnchor editAs="oneCell">
    <xdr:from>
      <xdr:col>0</xdr:col>
      <xdr:colOff>66659</xdr:colOff>
      <xdr:row>0</xdr:row>
      <xdr:rowOff>96344</xdr:rowOff>
    </xdr:from>
    <xdr:to>
      <xdr:col>1</xdr:col>
      <xdr:colOff>183929</xdr:colOff>
      <xdr:row>3</xdr:row>
      <xdr:rowOff>755</xdr:rowOff>
    </xdr:to>
    <xdr:pic>
      <xdr:nvPicPr>
        <xdr:cNvPr id="7" name="Picture 6">
          <a:extLst>
            <a:ext uri="{FF2B5EF4-FFF2-40B4-BE49-F238E27FC236}">
              <a16:creationId xmlns:a16="http://schemas.microsoft.com/office/drawing/2014/main" id="{E027A68A-2EF8-83BE-F84D-7F215D411D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659" y="96344"/>
          <a:ext cx="496222" cy="425818"/>
        </a:xfrm>
        <a:prstGeom prst="rect">
          <a:avLst/>
        </a:prstGeom>
      </xdr:spPr>
    </xdr:pic>
    <xdr:clientData/>
  </xdr:twoCellAnchor>
  <xdr:twoCellAnchor>
    <xdr:from>
      <xdr:col>6</xdr:col>
      <xdr:colOff>342392</xdr:colOff>
      <xdr:row>0</xdr:row>
      <xdr:rowOff>162085</xdr:rowOff>
    </xdr:from>
    <xdr:to>
      <xdr:col>9</xdr:col>
      <xdr:colOff>374678</xdr:colOff>
      <xdr:row>5</xdr:row>
      <xdr:rowOff>161654</xdr:rowOff>
    </xdr:to>
    <xdr:sp macro="" textlink="">
      <xdr:nvSpPr>
        <xdr:cNvPr id="50" name="Rectangle: Rounded Corners 49">
          <a:extLst>
            <a:ext uri="{FF2B5EF4-FFF2-40B4-BE49-F238E27FC236}">
              <a16:creationId xmlns:a16="http://schemas.microsoft.com/office/drawing/2014/main" id="{ED1BF09D-9188-F6E6-CEEE-0A1103199316}"/>
            </a:ext>
          </a:extLst>
        </xdr:cNvPr>
        <xdr:cNvSpPr/>
      </xdr:nvSpPr>
      <xdr:spPr>
        <a:xfrm>
          <a:off x="4486036" y="162085"/>
          <a:ext cx="187271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33163</xdr:colOff>
      <xdr:row>1</xdr:row>
      <xdr:rowOff>79981</xdr:rowOff>
    </xdr:from>
    <xdr:to>
      <xdr:col>9</xdr:col>
      <xdr:colOff>67443</xdr:colOff>
      <xdr:row>5</xdr:row>
      <xdr:rowOff>74133</xdr:rowOff>
    </xdr:to>
    <xdr:grpSp>
      <xdr:nvGrpSpPr>
        <xdr:cNvPr id="44" name="Group 43">
          <a:extLst>
            <a:ext uri="{FF2B5EF4-FFF2-40B4-BE49-F238E27FC236}">
              <a16:creationId xmlns:a16="http://schemas.microsoft.com/office/drawing/2014/main" id="{04E2E79E-A228-E444-546E-06934295AD89}"/>
            </a:ext>
          </a:extLst>
        </xdr:cNvPr>
        <xdr:cNvGrpSpPr/>
      </xdr:nvGrpSpPr>
      <xdr:grpSpPr>
        <a:xfrm>
          <a:off x="5180511" y="253163"/>
          <a:ext cx="1362008" cy="686879"/>
          <a:chOff x="5705112" y="1032479"/>
          <a:chExt cx="1261229" cy="726017"/>
        </a:xfrm>
      </xdr:grpSpPr>
      <xdr:sp macro="" textlink="">
        <xdr:nvSpPr>
          <xdr:cNvPr id="17" name="TextBox 16">
            <a:extLst>
              <a:ext uri="{FF2B5EF4-FFF2-40B4-BE49-F238E27FC236}">
                <a16:creationId xmlns:a16="http://schemas.microsoft.com/office/drawing/2014/main" id="{373E0E76-C93B-4701-81AB-3B248DB9657C}"/>
              </a:ext>
            </a:extLst>
          </xdr:cNvPr>
          <xdr:cNvSpPr txBox="1"/>
        </xdr:nvSpPr>
        <xdr:spPr>
          <a:xfrm>
            <a:off x="5705112" y="1032479"/>
            <a:ext cx="1261229" cy="276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200">
                <a:solidFill>
                  <a:schemeClr val="tx1"/>
                </a:solidFill>
                <a:latin typeface="+mj-lt"/>
                <a:ea typeface="+mn-ea"/>
                <a:cs typeface="+mn-cs"/>
              </a:rPr>
              <a:t>Average Duration</a:t>
            </a:r>
          </a:p>
        </xdr:txBody>
      </xdr:sp>
      <xdr:sp macro="" textlink="Backend!C38">
        <xdr:nvSpPr>
          <xdr:cNvPr id="22" name="TextBox 21">
            <a:extLst>
              <a:ext uri="{FF2B5EF4-FFF2-40B4-BE49-F238E27FC236}">
                <a16:creationId xmlns:a16="http://schemas.microsoft.com/office/drawing/2014/main" id="{71CFECD1-C8D2-8E6A-9894-CAF7B506240E}"/>
              </a:ext>
            </a:extLst>
          </xdr:cNvPr>
          <xdr:cNvSpPr txBox="1"/>
        </xdr:nvSpPr>
        <xdr:spPr>
          <a:xfrm>
            <a:off x="6078875" y="1296405"/>
            <a:ext cx="513702" cy="462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496CDF48-309A-46F6-B14F-1CC9BD895D5C}" type="TxLink">
              <a:rPr lang="en-US" sz="2200" b="1" i="0">
                <a:solidFill>
                  <a:schemeClr val="tx1"/>
                </a:solidFill>
                <a:effectLst/>
                <a:latin typeface="Segoe UI" panose="020B0502040204020203" pitchFamily="34" charset="0"/>
                <a:ea typeface="+mn-ea"/>
                <a:cs typeface="Segoe UI" panose="020B0502040204020203" pitchFamily="34" charset="0"/>
              </a:rPr>
              <a:pPr marL="0" indent="0"/>
              <a:t>48</a:t>
            </a:fld>
            <a:endParaRPr lang="en-US" sz="2200" b="1" i="0">
              <a:solidFill>
                <a:schemeClr val="tx1"/>
              </a:solidFill>
              <a:effectLst/>
              <a:latin typeface="Segoe UI" panose="020B0502040204020203" pitchFamily="34" charset="0"/>
              <a:ea typeface="+mn-ea"/>
              <a:cs typeface="Segoe UI" panose="020B0502040204020203" pitchFamily="34" charset="0"/>
            </a:endParaRPr>
          </a:p>
        </xdr:txBody>
      </xdr:sp>
    </xdr:grpSp>
    <xdr:clientData/>
  </xdr:twoCellAnchor>
  <xdr:twoCellAnchor>
    <xdr:from>
      <xdr:col>3</xdr:col>
      <xdr:colOff>98267</xdr:colOff>
      <xdr:row>0</xdr:row>
      <xdr:rowOff>162085</xdr:rowOff>
    </xdr:from>
    <xdr:to>
      <xdr:col>6</xdr:col>
      <xdr:colOff>149280</xdr:colOff>
      <xdr:row>5</xdr:row>
      <xdr:rowOff>161654</xdr:rowOff>
    </xdr:to>
    <xdr:sp macro="" textlink="">
      <xdr:nvSpPr>
        <xdr:cNvPr id="29" name="Rectangle: Rounded Corners 28">
          <a:extLst>
            <a:ext uri="{FF2B5EF4-FFF2-40B4-BE49-F238E27FC236}">
              <a16:creationId xmlns:a16="http://schemas.microsoft.com/office/drawing/2014/main" id="{FD20AF84-3081-71AA-5867-1D0A8F3F920B}"/>
            </a:ext>
          </a:extLst>
        </xdr:cNvPr>
        <xdr:cNvSpPr/>
      </xdr:nvSpPr>
      <xdr:spPr>
        <a:xfrm>
          <a:off x="2588135" y="162085"/>
          <a:ext cx="2031211" cy="8768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433755</xdr:colOff>
      <xdr:row>1</xdr:row>
      <xdr:rowOff>88695</xdr:rowOff>
    </xdr:from>
    <xdr:to>
      <xdr:col>5</xdr:col>
      <xdr:colOff>472931</xdr:colOff>
      <xdr:row>2</xdr:row>
      <xdr:rowOff>182654</xdr:rowOff>
    </xdr:to>
    <xdr:sp macro="" textlink="">
      <xdr:nvSpPr>
        <xdr:cNvPr id="16" name="TextBox 15">
          <a:extLst>
            <a:ext uri="{FF2B5EF4-FFF2-40B4-BE49-F238E27FC236}">
              <a16:creationId xmlns:a16="http://schemas.microsoft.com/office/drawing/2014/main" id="{F3828A5C-7683-47B8-84CF-DFA11334BE2B}"/>
            </a:ext>
          </a:extLst>
        </xdr:cNvPr>
        <xdr:cNvSpPr txBox="1"/>
      </xdr:nvSpPr>
      <xdr:spPr>
        <a:xfrm>
          <a:off x="2736975" y="271661"/>
          <a:ext cx="1266125" cy="276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200">
              <a:latin typeface="+mj-lt"/>
            </a:rPr>
            <a:t>Budget</a:t>
          </a:r>
          <a:r>
            <a:rPr lang="en-US" sz="1200" baseline="0">
              <a:latin typeface="+mj-lt"/>
            </a:rPr>
            <a:t>  Variance</a:t>
          </a:r>
        </a:p>
        <a:p>
          <a:endParaRPr lang="en-US" sz="1200" baseline="0">
            <a:latin typeface="+mj-lt"/>
          </a:endParaRPr>
        </a:p>
        <a:p>
          <a:endParaRPr lang="en-US" sz="1200" baseline="0">
            <a:latin typeface="+mj-lt"/>
          </a:endParaRPr>
        </a:p>
        <a:p>
          <a:endParaRPr lang="en-US" sz="1200" baseline="0">
            <a:latin typeface="+mj-lt"/>
          </a:endParaRPr>
        </a:p>
      </xdr:txBody>
    </xdr:sp>
    <xdr:clientData/>
  </xdr:twoCellAnchor>
  <xdr:twoCellAnchor>
    <xdr:from>
      <xdr:col>4</xdr:col>
      <xdr:colOff>126753</xdr:colOff>
      <xdr:row>2</xdr:row>
      <xdr:rowOff>109172</xdr:rowOff>
    </xdr:from>
    <xdr:to>
      <xdr:col>5</xdr:col>
      <xdr:colOff>37306</xdr:colOff>
      <xdr:row>5</xdr:row>
      <xdr:rowOff>22364</xdr:rowOff>
    </xdr:to>
    <xdr:sp macro="" textlink="Backend!B38">
      <xdr:nvSpPr>
        <xdr:cNvPr id="21" name="TextBox 20">
          <a:extLst>
            <a:ext uri="{FF2B5EF4-FFF2-40B4-BE49-F238E27FC236}">
              <a16:creationId xmlns:a16="http://schemas.microsoft.com/office/drawing/2014/main" id="{443C89FC-C22E-452D-92F9-AE20B37C69A2}"/>
            </a:ext>
          </a:extLst>
        </xdr:cNvPr>
        <xdr:cNvSpPr txBox="1"/>
      </xdr:nvSpPr>
      <xdr:spPr>
        <a:xfrm>
          <a:off x="3043448" y="475104"/>
          <a:ext cx="524027" cy="462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AEC316B8-B146-4780-9C98-16A5C8B753EF}" type="TxLink">
            <a:rPr lang="en-US" sz="2200" b="1" i="0">
              <a:solidFill>
                <a:schemeClr val="tx1"/>
              </a:solidFill>
              <a:effectLst/>
              <a:latin typeface="Segoe UI" panose="020B0502040204020203" pitchFamily="34" charset="0"/>
              <a:ea typeface="+mn-ea"/>
              <a:cs typeface="Segoe UI" panose="020B0502040204020203" pitchFamily="34" charset="0"/>
            </a:rPr>
            <a:pPr marL="0" indent="0"/>
            <a:t>$0</a:t>
          </a:fld>
          <a:endParaRPr lang="en-US" sz="2200" b="1" i="0">
            <a:solidFill>
              <a:schemeClr val="tx1"/>
            </a:solidFill>
            <a:effectLst/>
            <a:latin typeface="Segoe UI" panose="020B0502040204020203" pitchFamily="34" charset="0"/>
            <a:ea typeface="+mn-ea"/>
            <a:cs typeface="Segoe UI" panose="020B0502040204020203" pitchFamily="34" charset="0"/>
          </a:endParaRPr>
        </a:p>
      </xdr:txBody>
    </xdr:sp>
    <xdr:clientData/>
  </xdr:twoCellAnchor>
  <xdr:twoCellAnchor>
    <xdr:from>
      <xdr:col>9</xdr:col>
      <xdr:colOff>567789</xdr:colOff>
      <xdr:row>0</xdr:row>
      <xdr:rowOff>162085</xdr:rowOff>
    </xdr:from>
    <xdr:to>
      <xdr:col>12</xdr:col>
      <xdr:colOff>600075</xdr:colOff>
      <xdr:row>5</xdr:row>
      <xdr:rowOff>161654</xdr:rowOff>
    </xdr:to>
    <xdr:sp macro="" textlink="">
      <xdr:nvSpPr>
        <xdr:cNvPr id="53" name="Rectangle: Rounded Corners 52">
          <a:extLst>
            <a:ext uri="{FF2B5EF4-FFF2-40B4-BE49-F238E27FC236}">
              <a16:creationId xmlns:a16="http://schemas.microsoft.com/office/drawing/2014/main" id="{CFE5DE7E-FA1C-707A-761E-BC7CFB75599B}"/>
            </a:ext>
          </a:extLst>
        </xdr:cNvPr>
        <xdr:cNvSpPr/>
      </xdr:nvSpPr>
      <xdr:spPr>
        <a:xfrm>
          <a:off x="6551857" y="162085"/>
          <a:ext cx="187271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123653</xdr:colOff>
      <xdr:row>1</xdr:row>
      <xdr:rowOff>82024</xdr:rowOff>
    </xdr:from>
    <xdr:to>
      <xdr:col>12</xdr:col>
      <xdr:colOff>484802</xdr:colOff>
      <xdr:row>2</xdr:row>
      <xdr:rowOff>175983</xdr:rowOff>
    </xdr:to>
    <xdr:sp macro="" textlink="">
      <xdr:nvSpPr>
        <xdr:cNvPr id="18" name="TextBox 17">
          <a:extLst>
            <a:ext uri="{FF2B5EF4-FFF2-40B4-BE49-F238E27FC236}">
              <a16:creationId xmlns:a16="http://schemas.microsoft.com/office/drawing/2014/main" id="{0BDD3489-A2F4-420A-84D2-9957FEC00C89}"/>
            </a:ext>
          </a:extLst>
        </xdr:cNvPr>
        <xdr:cNvSpPr txBox="1"/>
      </xdr:nvSpPr>
      <xdr:spPr>
        <a:xfrm>
          <a:off x="6721195" y="264990"/>
          <a:ext cx="1588099" cy="276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200">
              <a:solidFill>
                <a:schemeClr val="tx1"/>
              </a:solidFill>
              <a:latin typeface="+mj-lt"/>
              <a:ea typeface="+mn-ea"/>
              <a:cs typeface="+mn-cs"/>
            </a:rPr>
            <a:t>Total Budget Managed</a:t>
          </a:r>
        </a:p>
      </xdr:txBody>
    </xdr:sp>
    <xdr:clientData/>
  </xdr:twoCellAnchor>
  <xdr:twoCellAnchor>
    <xdr:from>
      <xdr:col>10</xdr:col>
      <xdr:colOff>235758</xdr:colOff>
      <xdr:row>2</xdr:row>
      <xdr:rowOff>171700</xdr:rowOff>
    </xdr:from>
    <xdr:to>
      <xdr:col>12</xdr:col>
      <xdr:colOff>372698</xdr:colOff>
      <xdr:row>5</xdr:row>
      <xdr:rowOff>84892</xdr:rowOff>
    </xdr:to>
    <xdr:sp macro="" textlink="Backend!D38">
      <xdr:nvSpPr>
        <xdr:cNvPr id="23" name="TextBox 22">
          <a:extLst>
            <a:ext uri="{FF2B5EF4-FFF2-40B4-BE49-F238E27FC236}">
              <a16:creationId xmlns:a16="http://schemas.microsoft.com/office/drawing/2014/main" id="{A87F1605-B170-0281-92D3-60260188DF0C}"/>
            </a:ext>
          </a:extLst>
        </xdr:cNvPr>
        <xdr:cNvSpPr txBox="1"/>
      </xdr:nvSpPr>
      <xdr:spPr>
        <a:xfrm>
          <a:off x="6833300" y="537632"/>
          <a:ext cx="1363890" cy="462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fld id="{7D340842-14B3-446C-A5A6-AA3257ED5D96}" type="TxLink">
            <a:rPr lang="en-US" sz="2200" b="1" i="0">
              <a:solidFill>
                <a:schemeClr val="tx1"/>
              </a:solidFill>
              <a:effectLst/>
              <a:latin typeface="Segoe UI" panose="020B0502040204020203" pitchFamily="34" charset="0"/>
              <a:ea typeface="+mn-ea"/>
              <a:cs typeface="Segoe UI" panose="020B0502040204020203" pitchFamily="34" charset="0"/>
            </a:rPr>
            <a:pPr marL="0" indent="0" algn="ctr"/>
            <a:t>$273.2M</a:t>
          </a:fld>
          <a:endParaRPr lang="en-US" sz="2200" b="1" i="0">
            <a:solidFill>
              <a:schemeClr val="tx1"/>
            </a:solidFill>
            <a:effectLst/>
            <a:latin typeface="Segoe UI" panose="020B0502040204020203" pitchFamily="34" charset="0"/>
            <a:ea typeface="+mn-ea"/>
            <a:cs typeface="Segoe UI" panose="020B0502040204020203" pitchFamily="34" charset="0"/>
          </a:endParaRPr>
        </a:p>
      </xdr:txBody>
    </xdr:sp>
    <xdr:clientData/>
  </xdr:twoCellAnchor>
  <xdr:twoCellAnchor>
    <xdr:from>
      <xdr:col>13</xdr:col>
      <xdr:colOff>179712</xdr:colOff>
      <xdr:row>0</xdr:row>
      <xdr:rowOff>162085</xdr:rowOff>
    </xdr:from>
    <xdr:to>
      <xdr:col>16</xdr:col>
      <xdr:colOff>211998</xdr:colOff>
      <xdr:row>5</xdr:row>
      <xdr:rowOff>161654</xdr:rowOff>
    </xdr:to>
    <xdr:sp macro="" textlink="">
      <xdr:nvSpPr>
        <xdr:cNvPr id="57" name="Rectangle: Rounded Corners 56">
          <a:extLst>
            <a:ext uri="{FF2B5EF4-FFF2-40B4-BE49-F238E27FC236}">
              <a16:creationId xmlns:a16="http://schemas.microsoft.com/office/drawing/2014/main" id="{CC5BBDFA-5E6B-8FB7-BEEC-5DAE876D23C3}"/>
            </a:ext>
          </a:extLst>
        </xdr:cNvPr>
        <xdr:cNvSpPr/>
      </xdr:nvSpPr>
      <xdr:spPr>
        <a:xfrm>
          <a:off x="8617678" y="162085"/>
          <a:ext cx="187271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569694</xdr:colOff>
      <xdr:row>1</xdr:row>
      <xdr:rowOff>82418</xdr:rowOff>
    </xdr:from>
    <xdr:to>
      <xdr:col>15</xdr:col>
      <xdr:colOff>583210</xdr:colOff>
      <xdr:row>5</xdr:row>
      <xdr:rowOff>41707</xdr:rowOff>
    </xdr:to>
    <xdr:grpSp>
      <xdr:nvGrpSpPr>
        <xdr:cNvPr id="45" name="Group 44">
          <a:extLst>
            <a:ext uri="{FF2B5EF4-FFF2-40B4-BE49-F238E27FC236}">
              <a16:creationId xmlns:a16="http://schemas.microsoft.com/office/drawing/2014/main" id="{D9DF7B3E-C3E9-9040-F60C-D11878D2064A}"/>
            </a:ext>
          </a:extLst>
        </xdr:cNvPr>
        <xdr:cNvGrpSpPr/>
      </xdr:nvGrpSpPr>
      <xdr:grpSpPr>
        <a:xfrm>
          <a:off x="9700224" y="255600"/>
          <a:ext cx="1341244" cy="652016"/>
          <a:chOff x="8932321" y="270766"/>
          <a:chExt cx="1240465" cy="691154"/>
        </a:xfrm>
      </xdr:grpSpPr>
      <xdr:sp macro="" textlink="">
        <xdr:nvSpPr>
          <xdr:cNvPr id="19" name="TextBox 18">
            <a:extLst>
              <a:ext uri="{FF2B5EF4-FFF2-40B4-BE49-F238E27FC236}">
                <a16:creationId xmlns:a16="http://schemas.microsoft.com/office/drawing/2014/main" id="{EF0C1ADE-C6FA-F805-8CB8-A73EAF97F994}"/>
              </a:ext>
            </a:extLst>
          </xdr:cNvPr>
          <xdr:cNvSpPr txBox="1"/>
        </xdr:nvSpPr>
        <xdr:spPr>
          <a:xfrm>
            <a:off x="8932321" y="270766"/>
            <a:ext cx="1240465" cy="276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1200">
                <a:solidFill>
                  <a:schemeClr val="tx1"/>
                </a:solidFill>
                <a:latin typeface="+mj-lt"/>
                <a:ea typeface="+mn-ea"/>
                <a:cs typeface="+mn-cs"/>
              </a:rPr>
              <a:t>Total Campaigns</a:t>
            </a:r>
          </a:p>
        </xdr:txBody>
      </xdr:sp>
      <xdr:sp macro="" textlink="Backend!E38">
        <xdr:nvSpPr>
          <xdr:cNvPr id="24" name="TextBox 23">
            <a:extLst>
              <a:ext uri="{FF2B5EF4-FFF2-40B4-BE49-F238E27FC236}">
                <a16:creationId xmlns:a16="http://schemas.microsoft.com/office/drawing/2014/main" id="{64169152-3BEC-4265-7269-6BC34D11A415}"/>
              </a:ext>
            </a:extLst>
          </xdr:cNvPr>
          <xdr:cNvSpPr txBox="1"/>
        </xdr:nvSpPr>
        <xdr:spPr>
          <a:xfrm>
            <a:off x="9103723" y="499829"/>
            <a:ext cx="862077" cy="462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F83A92AC-75E9-46F6-B60C-E0486BAB129B}" type="TxLink">
              <a:rPr lang="en-US" sz="2200" b="1" i="0">
                <a:solidFill>
                  <a:schemeClr val="tx1"/>
                </a:solidFill>
                <a:effectLst/>
                <a:latin typeface="Segoe UI" panose="020B0502040204020203" pitchFamily="34" charset="0"/>
                <a:ea typeface="+mn-ea"/>
                <a:cs typeface="Segoe UI" panose="020B0502040204020203" pitchFamily="34" charset="0"/>
              </a:rPr>
              <a:pPr marL="0" indent="0"/>
              <a:t>$10K</a:t>
            </a:fld>
            <a:endParaRPr lang="en-US" sz="2200" b="1" i="0">
              <a:solidFill>
                <a:schemeClr val="tx1"/>
              </a:solidFill>
              <a:effectLst/>
              <a:latin typeface="Segoe UI" panose="020B0502040204020203" pitchFamily="34" charset="0"/>
              <a:ea typeface="+mn-ea"/>
              <a:cs typeface="Segoe UI" panose="020B0502040204020203" pitchFamily="34" charset="0"/>
            </a:endParaRPr>
          </a:p>
        </xdr:txBody>
      </xdr:sp>
    </xdr:grpSp>
    <xdr:clientData/>
  </xdr:twoCellAnchor>
  <xdr:twoCellAnchor>
    <xdr:from>
      <xdr:col>16</xdr:col>
      <xdr:colOff>405110</xdr:colOff>
      <xdr:row>0</xdr:row>
      <xdr:rowOff>162085</xdr:rowOff>
    </xdr:from>
    <xdr:to>
      <xdr:col>19</xdr:col>
      <xdr:colOff>437396</xdr:colOff>
      <xdr:row>5</xdr:row>
      <xdr:rowOff>161654</xdr:rowOff>
    </xdr:to>
    <xdr:sp macro="" textlink="">
      <xdr:nvSpPr>
        <xdr:cNvPr id="58" name="Rectangle: Rounded Corners 57">
          <a:extLst>
            <a:ext uri="{FF2B5EF4-FFF2-40B4-BE49-F238E27FC236}">
              <a16:creationId xmlns:a16="http://schemas.microsoft.com/office/drawing/2014/main" id="{8D48AFD4-7CCF-2682-52A7-68283B5A1D83}"/>
            </a:ext>
          </a:extLst>
        </xdr:cNvPr>
        <xdr:cNvSpPr/>
      </xdr:nvSpPr>
      <xdr:spPr>
        <a:xfrm>
          <a:off x="10683500" y="162085"/>
          <a:ext cx="187271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17</xdr:col>
      <xdr:colOff>121671</xdr:colOff>
      <xdr:row>1</xdr:row>
      <xdr:rowOff>56662</xdr:rowOff>
    </xdr:from>
    <xdr:to>
      <xdr:col>19</xdr:col>
      <xdr:colOff>215392</xdr:colOff>
      <xdr:row>5</xdr:row>
      <xdr:rowOff>68246</xdr:rowOff>
    </xdr:to>
    <xdr:grpSp>
      <xdr:nvGrpSpPr>
        <xdr:cNvPr id="64" name="Group 63">
          <a:extLst>
            <a:ext uri="{FF2B5EF4-FFF2-40B4-BE49-F238E27FC236}">
              <a16:creationId xmlns:a16="http://schemas.microsoft.com/office/drawing/2014/main" id="{6877B75C-D329-2562-99DE-7E9CAAD96952}"/>
            </a:ext>
          </a:extLst>
        </xdr:cNvPr>
        <xdr:cNvGrpSpPr/>
      </xdr:nvGrpSpPr>
      <xdr:grpSpPr>
        <a:xfrm>
          <a:off x="11907656" y="229844"/>
          <a:ext cx="1421448" cy="704311"/>
          <a:chOff x="11002772" y="384925"/>
          <a:chExt cx="1320671" cy="743449"/>
        </a:xfrm>
      </xdr:grpSpPr>
      <xdr:sp macro="" textlink="">
        <xdr:nvSpPr>
          <xdr:cNvPr id="20" name="TextBox 19">
            <a:extLst>
              <a:ext uri="{FF2B5EF4-FFF2-40B4-BE49-F238E27FC236}">
                <a16:creationId xmlns:a16="http://schemas.microsoft.com/office/drawing/2014/main" id="{84F7A5C0-11F4-B1DA-DECD-0787A44EEE18}"/>
              </a:ext>
            </a:extLst>
          </xdr:cNvPr>
          <xdr:cNvSpPr txBox="1"/>
        </xdr:nvSpPr>
        <xdr:spPr>
          <a:xfrm>
            <a:off x="11002772" y="384925"/>
            <a:ext cx="1320671" cy="2769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r>
              <a:rPr lang="en-US" sz="1200">
                <a:solidFill>
                  <a:schemeClr val="tx1"/>
                </a:solidFill>
                <a:latin typeface="+mj-lt"/>
                <a:ea typeface="+mn-ea"/>
                <a:cs typeface="+mn-cs"/>
              </a:rPr>
              <a:t>Average Ad Spend</a:t>
            </a:r>
          </a:p>
        </xdr:txBody>
      </xdr:sp>
      <xdr:sp macro="" textlink="Backend!F38">
        <xdr:nvSpPr>
          <xdr:cNvPr id="25" name="TextBox 24">
            <a:extLst>
              <a:ext uri="{FF2B5EF4-FFF2-40B4-BE49-F238E27FC236}">
                <a16:creationId xmlns:a16="http://schemas.microsoft.com/office/drawing/2014/main" id="{AEB8D95D-65CA-AA18-5C73-DDA8C3FD6DA4}"/>
              </a:ext>
            </a:extLst>
          </xdr:cNvPr>
          <xdr:cNvSpPr txBox="1"/>
        </xdr:nvSpPr>
        <xdr:spPr>
          <a:xfrm>
            <a:off x="11111663" y="666283"/>
            <a:ext cx="1102888" cy="4620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lgn="ctr"/>
            <a:fld id="{0989D68E-655A-4C6E-9F19-98A55F6E3015}" type="TxLink">
              <a:rPr lang="en-US" sz="2200" b="1" i="0">
                <a:solidFill>
                  <a:schemeClr val="tx1"/>
                </a:solidFill>
                <a:effectLst/>
                <a:latin typeface="Segoe UI" panose="020B0502040204020203" pitchFamily="34" charset="0"/>
                <a:ea typeface="+mn-ea"/>
                <a:cs typeface="Segoe UI" panose="020B0502040204020203" pitchFamily="34" charset="0"/>
              </a:rPr>
              <a:pPr marL="0" indent="0" algn="ctr"/>
              <a:t>$27.3K</a:t>
            </a:fld>
            <a:endParaRPr lang="en-US" sz="2200" b="1" i="0">
              <a:solidFill>
                <a:schemeClr val="tx1"/>
              </a:solidFill>
              <a:effectLst/>
              <a:latin typeface="Segoe UI" panose="020B0502040204020203" pitchFamily="34" charset="0"/>
              <a:ea typeface="+mn-ea"/>
              <a:cs typeface="Segoe UI" panose="020B0502040204020203" pitchFamily="34" charset="0"/>
            </a:endParaRPr>
          </a:p>
        </xdr:txBody>
      </xdr:sp>
    </xdr:grpSp>
    <xdr:clientData/>
  </xdr:twoCellAnchor>
  <xdr:oneCellAnchor>
    <xdr:from>
      <xdr:col>3</xdr:col>
      <xdr:colOff>122904</xdr:colOff>
      <xdr:row>31</xdr:row>
      <xdr:rowOff>163871</xdr:rowOff>
    </xdr:from>
    <xdr:ext cx="10764274" cy="405367"/>
    <xdr:sp macro="" textlink="">
      <xdr:nvSpPr>
        <xdr:cNvPr id="90" name="TextBox 89">
          <a:extLst>
            <a:ext uri="{FF2B5EF4-FFF2-40B4-BE49-F238E27FC236}">
              <a16:creationId xmlns:a16="http://schemas.microsoft.com/office/drawing/2014/main" id="{87F84C71-4FC7-6741-5668-B5DBC6670B40}"/>
            </a:ext>
          </a:extLst>
        </xdr:cNvPr>
        <xdr:cNvSpPr txBox="1"/>
      </xdr:nvSpPr>
      <xdr:spPr>
        <a:xfrm>
          <a:off x="2601452" y="5561371"/>
          <a:ext cx="10764274" cy="405367"/>
        </a:xfrm>
        <a:prstGeom prst="rect">
          <a:avLst/>
        </a:prstGeom>
        <a:noFill/>
        <a:extLst>
          <a:ext uri="{909E8E84-426E-40DD-AFC4-6F175D3DCCD1}">
            <a14:hiddenFill xmlns:a14="http://schemas.microsoft.com/office/drawing/2010/main">
              <a:solidFill>
                <a:srgbClr val="FFFFFF"/>
              </a:solidFill>
            </a14:hiddenFill>
          </a:ext>
        </a:ex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baseline="0"/>
            <a:t>"Global Horizon managed </a:t>
          </a:r>
          <a:r>
            <a:rPr lang="en-US" sz="1000" b="1" baseline="0"/>
            <a:t>$250+ </a:t>
          </a:r>
          <a:r>
            <a:rPr lang="en-US" sz="1000" baseline="0"/>
            <a:t>budget after firrst</a:t>
          </a:r>
          <a:r>
            <a:rPr lang="en-US" sz="1000" b="1" baseline="0"/>
            <a:t> 10K </a:t>
          </a:r>
          <a:r>
            <a:rPr lang="en-US" sz="1000" baseline="0"/>
            <a:t>campaigns. While the average ad spend distributions are equal, </a:t>
          </a:r>
          <a:r>
            <a:rPr lang="en-US" sz="1000" b="1" baseline="0"/>
            <a:t>content marketing  </a:t>
          </a:r>
          <a:r>
            <a:rPr lang="en-US" sz="1000" baseline="0"/>
            <a:t>has both the highest overall conversion rate and campaingn counts. Shockingly, the Email remained the highest CPA platform with $26.5. </a:t>
          </a:r>
          <a:r>
            <a:rPr lang="en-US" sz="1000" b="1" baseline="0"/>
            <a:t>Finance</a:t>
          </a:r>
          <a:r>
            <a:rPr lang="en-US" sz="1000" baseline="0"/>
            <a:t> industry has invested the higesat </a:t>
          </a:r>
          <a:r>
            <a:rPr lang="en-US" sz="1000" b="1" baseline="0"/>
            <a:t>70M</a:t>
          </a:r>
          <a:r>
            <a:rPr lang="en-US" sz="1000" baseline="0"/>
            <a:t>  with the customer acquisition value of $</a:t>
          </a:r>
          <a:r>
            <a:rPr lang="en-US" sz="1000" b="1" baseline="0"/>
            <a:t>0.15."</a:t>
          </a:r>
          <a:endParaRPr lang="en-US" sz="1000" b="1"/>
        </a:p>
      </xdr:txBody>
    </xdr:sp>
    <xdr:clientData/>
  </xdr:oneCellAnchor>
  <xdr:twoCellAnchor editAs="absolute">
    <xdr:from>
      <xdr:col>0</xdr:col>
      <xdr:colOff>283604</xdr:colOff>
      <xdr:row>12</xdr:row>
      <xdr:rowOff>1548</xdr:rowOff>
    </xdr:from>
    <xdr:to>
      <xdr:col>2</xdr:col>
      <xdr:colOff>303440</xdr:colOff>
      <xdr:row>19</xdr:row>
      <xdr:rowOff>49453</xdr:rowOff>
    </xdr:to>
    <mc:AlternateContent xmlns:mc="http://schemas.openxmlformats.org/markup-compatibility/2006">
      <mc:Choice xmlns:a14="http://schemas.microsoft.com/office/drawing/2010/main" Requires="a14">
        <xdr:graphicFrame macro="">
          <xdr:nvGraphicFramePr>
            <xdr:cNvPr id="52" name="campaign_type">
              <a:extLst>
                <a:ext uri="{FF2B5EF4-FFF2-40B4-BE49-F238E27FC236}">
                  <a16:creationId xmlns:a16="http://schemas.microsoft.com/office/drawing/2014/main" id="{5DE9DE8F-97C1-5141-DEE8-086E9313C44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dr:sp macro="" textlink="">
          <xdr:nvSpPr>
            <xdr:cNvPr id="0" name=""/>
            <xdr:cNvSpPr>
              <a:spLocks noTextEdit="1"/>
            </xdr:cNvSpPr>
          </xdr:nvSpPr>
          <xdr:spPr>
            <a:xfrm>
              <a:off x="283604" y="2079730"/>
              <a:ext cx="1847866" cy="1260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294022</xdr:colOff>
      <xdr:row>20</xdr:row>
      <xdr:rowOff>79736</xdr:rowOff>
    </xdr:from>
    <xdr:to>
      <xdr:col>2</xdr:col>
      <xdr:colOff>293021</xdr:colOff>
      <xdr:row>33</xdr:row>
      <xdr:rowOff>133684</xdr:rowOff>
    </xdr:to>
    <mc:AlternateContent xmlns:mc="http://schemas.openxmlformats.org/markup-compatibility/2006">
      <mc:Choice xmlns:a14="http://schemas.microsoft.com/office/drawing/2010/main" Requires="a14">
        <xdr:graphicFrame macro="">
          <xdr:nvGraphicFramePr>
            <xdr:cNvPr id="2" name="industry">
              <a:extLst>
                <a:ext uri="{FF2B5EF4-FFF2-40B4-BE49-F238E27FC236}">
                  <a16:creationId xmlns:a16="http://schemas.microsoft.com/office/drawing/2014/main" id="{1DEDA6B8-14F1-F785-3B50-3C136CB2C8B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294022" y="3543372"/>
              <a:ext cx="1827029" cy="2305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318584</xdr:colOff>
      <xdr:row>6</xdr:row>
      <xdr:rowOff>46099</xdr:rowOff>
    </xdr:from>
    <xdr:to>
      <xdr:col>2</xdr:col>
      <xdr:colOff>268457</xdr:colOff>
      <xdr:row>10</xdr:row>
      <xdr:rowOff>171641</xdr:rowOff>
    </xdr:to>
    <xdr:sp macro="" textlink="'Cost &amp; Conversion Performance'!$B$3">
      <xdr:nvSpPr>
        <xdr:cNvPr id="3" name="Rectangle: Rounded Corners 2">
          <a:extLst>
            <a:ext uri="{FF2B5EF4-FFF2-40B4-BE49-F238E27FC236}">
              <a16:creationId xmlns:a16="http://schemas.microsoft.com/office/drawing/2014/main" id="{0F74DB86-874D-4AF2-B727-E85B4E5E9E6C}"/>
            </a:ext>
          </a:extLst>
        </xdr:cNvPr>
        <xdr:cNvSpPr/>
      </xdr:nvSpPr>
      <xdr:spPr>
        <a:xfrm>
          <a:off x="318584" y="1143896"/>
          <a:ext cx="1779534" cy="85740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BEF77A8-9F12-4B26-ADCB-18F699C41413}" type="TxLink">
            <a:rPr lang="en-US" sz="1100" b="0" i="0" u="none" strike="noStrike">
              <a:solidFill>
                <a:srgbClr val="136F63"/>
              </a:solidFill>
              <a:latin typeface="Seoge UI"/>
              <a:ea typeface="+mn-ea"/>
              <a:cs typeface="+mn-cs"/>
            </a:rPr>
            <a:pPr marL="0" indent="0" algn="l"/>
            <a:t> </a:t>
          </a:fld>
          <a:endParaRPr lang="en-US" sz="1100">
            <a:solidFill>
              <a:schemeClr val="lt1"/>
            </a:solidFill>
            <a:latin typeface="+mn-lt"/>
            <a:ea typeface="+mn-ea"/>
            <a:cs typeface="+mn-cs"/>
          </a:endParaRPr>
        </a:p>
      </xdr:txBody>
    </xdr:sp>
    <xdr:clientData/>
  </xdr:twoCellAnchor>
  <xdr:twoCellAnchor>
    <xdr:from>
      <xdr:col>1</xdr:col>
      <xdr:colOff>110730</xdr:colOff>
      <xdr:row>6</xdr:row>
      <xdr:rowOff>153142</xdr:rowOff>
    </xdr:from>
    <xdr:to>
      <xdr:col>2</xdr:col>
      <xdr:colOff>12071</xdr:colOff>
      <xdr:row>8</xdr:row>
      <xdr:rowOff>63833</xdr:rowOff>
    </xdr:to>
    <xdr:sp macro="" textlink="Backend!G37">
      <xdr:nvSpPr>
        <xdr:cNvPr id="5" name="TextBox 4">
          <a:extLst>
            <a:ext uri="{FF2B5EF4-FFF2-40B4-BE49-F238E27FC236}">
              <a16:creationId xmlns:a16="http://schemas.microsoft.com/office/drawing/2014/main" id="{62156322-09C8-423B-A0AD-FB00F103B7E9}"/>
            </a:ext>
          </a:extLst>
        </xdr:cNvPr>
        <xdr:cNvSpPr txBox="1"/>
      </xdr:nvSpPr>
      <xdr:spPr>
        <a:xfrm>
          <a:off x="487425" y="1250939"/>
          <a:ext cx="1354307" cy="2766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4D14FC6F-A1A6-49BF-802A-606CA1CEC02F}" type="TxLink">
            <a:rPr lang="en-US" sz="1100" b="0" i="0" u="none" strike="noStrike">
              <a:solidFill>
                <a:srgbClr val="111827"/>
              </a:solidFill>
              <a:latin typeface="Seoge UI"/>
              <a:ea typeface="+mn-ea"/>
              <a:cs typeface="+mn-cs"/>
            </a:rPr>
            <a:pPr marL="0" indent="0"/>
            <a:t>Average Engagements</a:t>
          </a:fld>
          <a:endParaRPr lang="en-US" sz="1200">
            <a:solidFill>
              <a:schemeClr val="tx1"/>
            </a:solidFill>
            <a:latin typeface="+mj-lt"/>
            <a:ea typeface="+mn-ea"/>
            <a:cs typeface="+mn-cs"/>
          </a:endParaRPr>
        </a:p>
      </xdr:txBody>
    </xdr:sp>
    <xdr:clientData/>
  </xdr:twoCellAnchor>
  <xdr:twoCellAnchor>
    <xdr:from>
      <xdr:col>1</xdr:col>
      <xdr:colOff>382982</xdr:colOff>
      <xdr:row>8</xdr:row>
      <xdr:rowOff>40141</xdr:rowOff>
    </xdr:from>
    <xdr:to>
      <xdr:col>1</xdr:col>
      <xdr:colOff>1245211</xdr:colOff>
      <xdr:row>10</xdr:row>
      <xdr:rowOff>75874</xdr:rowOff>
    </xdr:to>
    <xdr:sp macro="" textlink="Backend!G38">
      <xdr:nvSpPr>
        <xdr:cNvPr id="6" name="TextBox 5">
          <a:extLst>
            <a:ext uri="{FF2B5EF4-FFF2-40B4-BE49-F238E27FC236}">
              <a16:creationId xmlns:a16="http://schemas.microsoft.com/office/drawing/2014/main" id="{7F34594E-6EEF-4A33-8121-8FD5A6AE549C}"/>
            </a:ext>
          </a:extLst>
        </xdr:cNvPr>
        <xdr:cNvSpPr txBox="1"/>
      </xdr:nvSpPr>
      <xdr:spPr>
        <a:xfrm>
          <a:off x="759677" y="1503870"/>
          <a:ext cx="862229" cy="401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6462C6E0-76BD-4E77-81A2-2581F74381A5}" type="TxLink">
            <a:rPr lang="en-US" sz="1800" b="1" i="0">
              <a:solidFill>
                <a:schemeClr val="tx1"/>
              </a:solidFill>
              <a:effectLst/>
              <a:latin typeface="Segoe UI" panose="020B0502040204020203" pitchFamily="34" charset="0"/>
              <a:ea typeface="+mn-ea"/>
              <a:cs typeface="Segoe UI" panose="020B0502040204020203" pitchFamily="34" charset="0"/>
            </a:rPr>
            <a:pPr marL="0" indent="0"/>
            <a:t>$169K</a:t>
          </a:fld>
          <a:endParaRPr lang="en-US" sz="1800" b="1" i="0">
            <a:solidFill>
              <a:schemeClr val="tx1"/>
            </a:solidFill>
            <a:effectLst/>
            <a:latin typeface="Segoe UI" panose="020B0502040204020203" pitchFamily="34" charset="0"/>
            <a:ea typeface="+mn-ea"/>
            <a:cs typeface="Segoe UI" panose="020B05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10</xdr:col>
          <xdr:colOff>331044</xdr:colOff>
          <xdr:row>19</xdr:row>
          <xdr:rowOff>136797</xdr:rowOff>
        </xdr:from>
        <xdr:to>
          <xdr:col>18</xdr:col>
          <xdr:colOff>633285</xdr:colOff>
          <xdr:row>25</xdr:row>
          <xdr:rowOff>143147</xdr:rowOff>
        </xdr:to>
        <xdr:pic>
          <xdr:nvPicPr>
            <xdr:cNvPr id="26" name="Picture 25">
              <a:extLst>
                <a:ext uri="{FF2B5EF4-FFF2-40B4-BE49-F238E27FC236}">
                  <a16:creationId xmlns:a16="http://schemas.microsoft.com/office/drawing/2014/main" id="{7D52B390-FE75-8826-8BD5-E0DDC8A3F61B}"/>
                </a:ext>
              </a:extLst>
            </xdr:cNvPr>
            <xdr:cNvPicPr>
              <a:picLocks noChangeAspect="1" noChangeArrowheads="1"/>
              <a:extLst>
                <a:ext uri="{84589F7E-364E-4C9E-8A38-B11213B215E9}">
                  <a14:cameraTool cellRange="Backend!$T$14:$X$19" spid="_x0000_s1248"/>
                </a:ext>
              </a:extLst>
            </xdr:cNvPicPr>
          </xdr:nvPicPr>
          <xdr:blipFill>
            <a:blip xmlns:r="http://schemas.openxmlformats.org/officeDocument/2006/relationships" r:embed="rId5">
              <a:alphaModFix amt="81000"/>
            </a:blip>
            <a:srcRect/>
            <a:stretch>
              <a:fillRect/>
            </a:stretch>
          </xdr:blipFill>
          <xdr:spPr bwMode="auto">
            <a:xfrm>
              <a:off x="7410929" y="3465073"/>
              <a:ext cx="5557413" cy="105738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535363</xdr:colOff>
          <xdr:row>26</xdr:row>
          <xdr:rowOff>56030</xdr:rowOff>
        </xdr:from>
        <xdr:to>
          <xdr:col>15</xdr:col>
          <xdr:colOff>41225</xdr:colOff>
          <xdr:row>31</xdr:row>
          <xdr:rowOff>89297</xdr:rowOff>
        </xdr:to>
        <xdr:pic>
          <xdr:nvPicPr>
            <xdr:cNvPr id="28" name="Picture 27">
              <a:extLst>
                <a:ext uri="{FF2B5EF4-FFF2-40B4-BE49-F238E27FC236}">
                  <a16:creationId xmlns:a16="http://schemas.microsoft.com/office/drawing/2014/main" id="{58EAC7C5-C99B-B976-1BE7-A930D3CAAC02}"/>
                </a:ext>
              </a:extLst>
            </xdr:cNvPr>
            <xdr:cNvPicPr>
              <a:picLocks noChangeAspect="1" noChangeArrowheads="1"/>
              <a:extLst>
                <a:ext uri="{84589F7E-364E-4C9E-8A38-B11213B215E9}">
                  <a14:cameraTool cellRange="Backend!$H$14:$K$18" spid="_x0000_s1249"/>
                </a:ext>
              </a:extLst>
            </xdr:cNvPicPr>
          </xdr:nvPicPr>
          <xdr:blipFill>
            <a:blip xmlns:r="http://schemas.openxmlformats.org/officeDocument/2006/relationships" r:embed="rId6"/>
            <a:srcRect/>
            <a:stretch>
              <a:fillRect/>
            </a:stretch>
          </xdr:blipFill>
          <xdr:spPr bwMode="auto">
            <a:xfrm>
              <a:off x="6960702" y="4813149"/>
              <a:ext cx="3445015" cy="94809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72674</xdr:colOff>
          <xdr:row>26</xdr:row>
          <xdr:rowOff>56029</xdr:rowOff>
        </xdr:from>
        <xdr:to>
          <xdr:col>19</xdr:col>
          <xdr:colOff>334512</xdr:colOff>
          <xdr:row>31</xdr:row>
          <xdr:rowOff>109141</xdr:rowOff>
        </xdr:to>
        <xdr:pic>
          <xdr:nvPicPr>
            <xdr:cNvPr id="31" name="Picture 30">
              <a:extLst>
                <a:ext uri="{FF2B5EF4-FFF2-40B4-BE49-F238E27FC236}">
                  <a16:creationId xmlns:a16="http://schemas.microsoft.com/office/drawing/2014/main" id="{12B5FB1D-6131-C80D-A096-FA7540145159}"/>
                </a:ext>
              </a:extLst>
            </xdr:cNvPr>
            <xdr:cNvPicPr>
              <a:picLocks noChangeAspect="1" noChangeArrowheads="1"/>
              <a:extLst>
                <a:ext uri="{84589F7E-364E-4C9E-8A38-B11213B215E9}">
                  <a14:cameraTool cellRange="Backend!$M$4:$P$9" spid="_x0000_s1250"/>
                </a:ext>
              </a:extLst>
            </xdr:cNvPicPr>
          </xdr:nvPicPr>
          <xdr:blipFill>
            <a:blip xmlns:r="http://schemas.openxmlformats.org/officeDocument/2006/relationships" r:embed="rId7"/>
            <a:srcRect/>
            <a:stretch>
              <a:fillRect/>
            </a:stretch>
          </xdr:blipFill>
          <xdr:spPr bwMode="auto">
            <a:xfrm>
              <a:off x="10486674" y="4678829"/>
              <a:ext cx="2903438" cy="942112"/>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6.649017476855" createdVersion="8" refreshedVersion="8" minRefreshableVersion="3" recordCount="0" supportSubquery="1" supportAdvancedDrill="1" xr:uid="{5BCD8F64-9CB6-4F8A-A20B-3FC52F624D9F}">
  <cacheSource type="external" connectionId="6"/>
  <cacheFields count="3">
    <cacheField name="[Measures].[Total Campaigns]" caption="Total Campaigns" numFmtId="0" hierarchy="36" level="32767"/>
    <cacheField name="[dim_companies].[industry].[industry]" caption="industry" numFmtId="0" hierarchy="7" level="1">
      <sharedItems count="7">
        <s v="E-Commerce"/>
        <s v="Finance"/>
        <s v="Healthcare"/>
        <s v="Manufacturing"/>
        <s v="Retail"/>
        <s v="Services"/>
        <s v="Technology"/>
      </sharedItems>
    </cacheField>
    <cacheField name="[dim_platforms].[marketing_channel].[marketing_channel]" caption="marketing_channel" numFmtId="0" hierarchy="9" level="1">
      <sharedItems count="5">
        <s v="Content Marketing"/>
        <s v="Email"/>
        <s v="Influencer"/>
        <s v="Search Engine"/>
        <s v="Social Media"/>
      </sharedItems>
    </cacheField>
  </cacheFields>
  <cacheHierarchies count="52">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0"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2" memberValueDatatype="130" unbalanced="0">
      <fieldsUsage count="2">
        <fieldUsage x="-1"/>
        <fieldUsage x="1"/>
      </fieldsUsage>
    </cacheHierarchy>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2" memberValueDatatype="130" unbalanced="0">
      <fieldsUsage count="2">
        <fieldUsage x="-1"/>
        <fieldUsage x="2"/>
      </fieldsUsage>
    </cacheHierarchy>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nversion]" caption="Conversion" attribute="1" defaultMemberUniqueName="[fact_campaigns].[Conversion].[All]" allUniqueName="[fact_campaigns].[Conversion].[All]" dimensionUniqueName="[fact_campaigns]" displayFolder="" count="0" memberValueDatatype="20"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Sum of ad_spend]" caption="Sum of ad_spend" measure="1" displayFolder="" measureGroup="fact_campaigns" count="0">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extLst>
        <ext xmlns:x15="http://schemas.microsoft.com/office/spreadsheetml/2010/11/main" uri="{B97F6D7D-B522-45F9-BDA1-12C45D357490}">
          <x15:cacheHierarchy aggregatedColumn="17"/>
        </ext>
      </extLst>
    </cacheHierarchy>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oneField="1">
      <fieldsUsage count="1">
        <fieldUsage x="0"/>
      </fieldsUsage>
    </cacheHierarchy>
    <cacheHierarchy uniqueName="[Measures].[Cost Per Engagement]" caption="Cost Per Engagement" measure="1" displayFolder="" measureGroup="fact_campaigns" count="0"/>
    <cacheHierarchy uniqueName="[Measures].[Average Engagements]" caption="Average Engagements" measure="1" displayFolder="" measureGroup="fact_campaigns" count="0"/>
    <cacheHierarchy uniqueName="[Measures].[Cost Per Reach]" caption="Cost Per Reach" measure="1" displayFolder="" measureGroup="fact_campaigns" count="0"/>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cacheHierarchy uniqueName="[Measures].[Cost Per Acquisition]" caption="Cost Per Acquisition"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6.649019675926" createdVersion="8" refreshedVersion="8" minRefreshableVersion="3" recordCount="0" supportSubquery="1" supportAdvancedDrill="1" xr:uid="{F9671C76-92F7-48FC-A59E-672C6F16A81B}">
  <cacheSource type="external" connectionId="6"/>
  <cacheFields count="6">
    <cacheField name="[Measures].[Cost Per Reach]" caption="Cost Per Reach" numFmtId="0" hierarchy="39" level="32767"/>
    <cacheField name="[dim_platforms].[marketing_channel].[marketing_channel]" caption="marketing_channel" numFmtId="0" hierarchy="9" level="1">
      <sharedItems count="5">
        <s v="Content Marketing"/>
        <s v="Email"/>
        <s v="Influencer"/>
        <s v="Search Engine"/>
        <s v="Social Media"/>
      </sharedItems>
    </cacheField>
    <cacheField name="[Measures].[Cost Per Engagement]" caption="Cost Per Engagement" numFmtId="0" hierarchy="37" level="32767"/>
    <cacheField name="[Measures].[weighted_conversion_rate]" caption="weighted_conversion_rate" numFmtId="0" hierarchy="45" level="32767"/>
    <cacheField name="[Measures].[Average Engagements]" caption="Average Engagements" numFmtId="0" hierarchy="38" level="32767"/>
    <cacheField name="[dim_companies].[industry].[industry]" caption="industry" numFmtId="0" hierarchy="7" level="1">
      <sharedItems containsSemiMixedTypes="0" containsNonDate="0" containsString="0"/>
    </cacheField>
  </cacheFields>
  <cacheHierarchies count="52">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0"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2" memberValueDatatype="130" unbalanced="0">
      <fieldsUsage count="2">
        <fieldUsage x="-1"/>
        <fieldUsage x="5"/>
      </fieldsUsage>
    </cacheHierarchy>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2" memberValueDatatype="130" unbalanced="0">
      <fieldsUsage count="2">
        <fieldUsage x="-1"/>
        <fieldUsage x="1"/>
      </fieldsUsage>
    </cacheHierarchy>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nversion]" caption="Conversion" attribute="1" defaultMemberUniqueName="[fact_campaigns].[Conversion].[All]" allUniqueName="[fact_campaigns].[Conversion].[All]" dimensionUniqueName="[fact_campaigns]" displayFolder="" count="0" memberValueDatatype="20"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Sum of ad_spend]" caption="Sum of ad_spend" measure="1" displayFolder="" measureGroup="fact_campaigns" count="0">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extLst>
        <ext xmlns:x15="http://schemas.microsoft.com/office/spreadsheetml/2010/11/main" uri="{B97F6D7D-B522-45F9-BDA1-12C45D357490}">
          <x15:cacheHierarchy aggregatedColumn="17"/>
        </ext>
      </extLst>
    </cacheHierarchy>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cacheHierarchy uniqueName="[Measures].[Cost Per Engagement]" caption="Cost Per Engagement" measure="1" displayFolder="" measureGroup="fact_campaigns" count="0" oneField="1">
      <fieldsUsage count="1">
        <fieldUsage x="2"/>
      </fieldsUsage>
    </cacheHierarchy>
    <cacheHierarchy uniqueName="[Measures].[Average Engagements]" caption="Average Engagements" measure="1" displayFolder="" measureGroup="fact_campaigns" count="0" oneField="1">
      <fieldsUsage count="1">
        <fieldUsage x="4"/>
      </fieldsUsage>
    </cacheHierarchy>
    <cacheHierarchy uniqueName="[Measures].[Cost Per Reach]" caption="Cost Per Reach" measure="1" displayFolder="" measureGroup="fact_campaigns" count="0" oneField="1">
      <fieldsUsage count="1">
        <fieldUsage x="0"/>
      </fieldsUsage>
    </cacheHierarchy>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oneField="1">
      <fieldsUsage count="1">
        <fieldUsage x="3"/>
      </fieldsUsage>
    </cacheHierarchy>
    <cacheHierarchy uniqueName="[Measures].[Cost Per Acquisition]" caption="Cost Per Acquisition"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6.64902164352" createdVersion="8" refreshedVersion="8" minRefreshableVersion="3" recordCount="0" supportSubquery="1" supportAdvancedDrill="1" xr:uid="{14101AE8-A6CD-442A-A80C-84D646549D9B}">
  <cacheSource type="external" connectionId="6"/>
  <cacheFields count="5">
    <cacheField name="[Measures].[weighted_conversion_rate]" caption="weighted_conversion_rate" numFmtId="0" hierarchy="45" level="32767"/>
    <cacheField name="[Measures].[Cost Per Reach]" caption="Cost Per Reach" numFmtId="0" hierarchy="39" level="32767"/>
    <cacheField name="[Measures].[Cost Per Engagement]" caption="Cost Per Engagement" numFmtId="0" hierarchy="37" level="32767"/>
    <cacheField name="[dim_audience].[region].[region]" caption="region" numFmtId="0" hierarchy="4" level="1">
      <sharedItems count="5">
        <s v="Africa"/>
        <s v="Asia-Pacific"/>
        <s v="Europe"/>
        <s v="North America"/>
        <s v="South America"/>
      </sharedItems>
    </cacheField>
    <cacheField name="[dim_companies].[industry].[industry]" caption="industry" numFmtId="0" hierarchy="7" level="1">
      <sharedItems containsSemiMixedTypes="0" containsNonDate="0" containsString="0"/>
    </cacheField>
  </cacheFields>
  <cacheHierarchies count="52">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2" memberValueDatatype="130" unbalanced="0">
      <fieldsUsage count="2">
        <fieldUsage x="-1"/>
        <fieldUsage x="3"/>
      </fieldsUsage>
    </cacheHierarchy>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2" memberValueDatatype="130" unbalanced="0">
      <fieldsUsage count="2">
        <fieldUsage x="-1"/>
        <fieldUsage x="4"/>
      </fieldsUsage>
    </cacheHierarchy>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0" memberValueDatatype="130" unbalanced="0"/>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nversion]" caption="Conversion" attribute="1" defaultMemberUniqueName="[fact_campaigns].[Conversion].[All]" allUniqueName="[fact_campaigns].[Conversion].[All]" dimensionUniqueName="[fact_campaigns]" displayFolder="" count="0" memberValueDatatype="20"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Sum of ad_spend]" caption="Sum of ad_spend" measure="1" displayFolder="" measureGroup="fact_campaigns" count="0">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extLst>
        <ext xmlns:x15="http://schemas.microsoft.com/office/spreadsheetml/2010/11/main" uri="{B97F6D7D-B522-45F9-BDA1-12C45D357490}">
          <x15:cacheHierarchy aggregatedColumn="17"/>
        </ext>
      </extLst>
    </cacheHierarchy>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cacheHierarchy uniqueName="[Measures].[Cost Per Engagement]" caption="Cost Per Engagement" measure="1" displayFolder="" measureGroup="fact_campaigns" count="0" oneField="1">
      <fieldsUsage count="1">
        <fieldUsage x="2"/>
      </fieldsUsage>
    </cacheHierarchy>
    <cacheHierarchy uniqueName="[Measures].[Average Engagements]" caption="Average Engagements" measure="1" displayFolder="" measureGroup="fact_campaigns" count="0"/>
    <cacheHierarchy uniqueName="[Measures].[Cost Per Reach]" caption="Cost Per Reach" measure="1" displayFolder="" measureGroup="fact_campaigns" count="0" oneField="1">
      <fieldsUsage count="1">
        <fieldUsage x="1"/>
      </fieldsUsage>
    </cacheHierarchy>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oneField="1">
      <fieldsUsage count="1">
        <fieldUsage x="0"/>
      </fieldsUsage>
    </cacheHierarchy>
    <cacheHierarchy uniqueName="[Measures].[Cost Per Acquisition]" caption="Cost Per Acquisition"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6.649023726852" createdVersion="8" refreshedVersion="8" minRefreshableVersion="3" recordCount="0" supportSubquery="1" supportAdvancedDrill="1" xr:uid="{3E43B292-5EE3-478C-A964-2094678CA1CC}">
  <cacheSource type="external" connectionId="6"/>
  <cacheFields count="5">
    <cacheField name="[Measures].[weighted_conversion_rate]" caption="weighted_conversion_rate" numFmtId="0" hierarchy="45" level="32767"/>
    <cacheField name="[Measures].[Cost Per Reach]" caption="Cost Per Reach" numFmtId="0" hierarchy="39" level="32767"/>
    <cacheField name="[Measures].[Cost Per Engagement]" caption="Cost Per Engagement" numFmtId="0" hierarchy="37" level="32767"/>
    <cacheField name="[dim_audience].[targeted_age_groups].[targeted_age_groups]" caption="targeted_age_groups" numFmtId="0" hierarchy="3" level="1">
      <sharedItems count="4">
        <s v="All Ages"/>
        <s v="Middle-Aged Adults"/>
        <s v="Older Adults"/>
        <s v="Young Adults"/>
      </sharedItems>
    </cacheField>
    <cacheField name="[dim_companies].[industry].[industry]" caption="industry" numFmtId="0" hierarchy="7" level="1">
      <sharedItems containsSemiMixedTypes="0" containsNonDate="0" containsString="0"/>
    </cacheField>
  </cacheFields>
  <cacheHierarchies count="52">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2" memberValueDatatype="130" unbalanced="0">
      <fieldsUsage count="2">
        <fieldUsage x="-1"/>
        <fieldUsage x="3"/>
      </fieldsUsage>
    </cacheHierarchy>
    <cacheHierarchy uniqueName="[dim_audience].[region]" caption="region" attribute="1" defaultMemberUniqueName="[dim_audience].[region].[All]" allUniqueName="[dim_audience].[region].[All]" dimensionUniqueName="[dim_audience]" displayFolder="" count="0"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2" memberValueDatatype="130" unbalanced="0">
      <fieldsUsage count="2">
        <fieldUsage x="-1"/>
        <fieldUsage x="4"/>
      </fieldsUsage>
    </cacheHierarchy>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0" memberValueDatatype="130" unbalanced="0"/>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nversion]" caption="Conversion" attribute="1" defaultMemberUniqueName="[fact_campaigns].[Conversion].[All]" allUniqueName="[fact_campaigns].[Conversion].[All]" dimensionUniqueName="[fact_campaigns]" displayFolder="" count="0" memberValueDatatype="20"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Sum of ad_spend]" caption="Sum of ad_spend" measure="1" displayFolder="" measureGroup="fact_campaigns" count="0">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extLst>
        <ext xmlns:x15="http://schemas.microsoft.com/office/spreadsheetml/2010/11/main" uri="{B97F6D7D-B522-45F9-BDA1-12C45D357490}">
          <x15:cacheHierarchy aggregatedColumn="17"/>
        </ext>
      </extLst>
    </cacheHierarchy>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cacheHierarchy uniqueName="[Measures].[Cost Per Engagement]" caption="Cost Per Engagement" measure="1" displayFolder="" measureGroup="fact_campaigns" count="0" oneField="1">
      <fieldsUsage count="1">
        <fieldUsage x="2"/>
      </fieldsUsage>
    </cacheHierarchy>
    <cacheHierarchy uniqueName="[Measures].[Average Engagements]" caption="Average Engagements" measure="1" displayFolder="" measureGroup="fact_campaigns" count="0"/>
    <cacheHierarchy uniqueName="[Measures].[Cost Per Reach]" caption="Cost Per Reach" measure="1" displayFolder="" measureGroup="fact_campaigns" count="0" oneField="1">
      <fieldsUsage count="1">
        <fieldUsage x="1"/>
      </fieldsUsage>
    </cacheHierarchy>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oneField="1">
      <fieldsUsage count="1">
        <fieldUsage x="0"/>
      </fieldsUsage>
    </cacheHierarchy>
    <cacheHierarchy uniqueName="[Measures].[Cost Per Acquisition]" caption="Cost Per Acquisition"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6.649025115737" createdVersion="8" refreshedVersion="8" minRefreshableVersion="3" recordCount="0" supportSubquery="1" supportAdvancedDrill="1" xr:uid="{39C6193C-97AF-466A-8820-8E7EA2D7BEBE}">
  <cacheSource type="external" connectionId="6"/>
  <cacheFields count="4">
    <cacheField name="[dim_platforms].[marketing_channel].[marketing_channel]" caption="marketing_channel" numFmtId="0" hierarchy="9" level="1">
      <sharedItems count="5">
        <s v="Content Marketing"/>
        <s v="Email"/>
        <s v="Influencer"/>
        <s v="Search Engine"/>
        <s v="Social Media"/>
      </sharedItems>
    </cacheField>
    <cacheField name="[Measures].[weighted_conversion_rate]" caption="weighted_conversion_rate" numFmtId="0" hierarchy="45" level="32767"/>
    <cacheField name="[Measures].[Average Ad Spend]" caption="Average Ad Spend" numFmtId="0" hierarchy="33" level="32767"/>
    <cacheField name="[dim_companies].[industry].[industry]" caption="industry" numFmtId="0" hierarchy="7" level="1">
      <sharedItems containsSemiMixedTypes="0" containsNonDate="0" containsString="0"/>
    </cacheField>
  </cacheFields>
  <cacheHierarchies count="52">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0"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2" memberValueDatatype="130" unbalanced="0">
      <fieldsUsage count="2">
        <fieldUsage x="-1"/>
        <fieldUsage x="3"/>
      </fieldsUsage>
    </cacheHierarchy>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2" memberValueDatatype="130" unbalanced="0">
      <fieldsUsage count="2">
        <fieldUsage x="-1"/>
        <fieldUsage x="0"/>
      </fieldsUsage>
    </cacheHierarchy>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nversion]" caption="Conversion" attribute="1" defaultMemberUniqueName="[fact_campaigns].[Conversion].[All]" allUniqueName="[fact_campaigns].[Conversion].[All]" dimensionUniqueName="[fact_campaigns]" displayFolder="" count="0" memberValueDatatype="20"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Sum of ad_spend]" caption="Sum of ad_spend" measure="1" displayFolder="" measureGroup="fact_campaigns" count="0">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extLst>
        <ext xmlns:x15="http://schemas.microsoft.com/office/spreadsheetml/2010/11/main" uri="{B97F6D7D-B522-45F9-BDA1-12C45D357490}">
          <x15:cacheHierarchy aggregatedColumn="17"/>
        </ext>
      </extLst>
    </cacheHierarchy>
    <cacheHierarchy uniqueName="[Measures].[Average Ad Spend]" caption="Average Ad Spend" measure="1" displayFolder="" measureGroup="fact_campaigns" count="0" oneField="1">
      <fieldsUsage count="1">
        <fieldUsage x="2"/>
      </fieldsUsage>
    </cacheHierarchy>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cacheHierarchy uniqueName="[Measures].[Cost Per Engagement]" caption="Cost Per Engagement" measure="1" displayFolder="" measureGroup="fact_campaigns" count="0"/>
    <cacheHierarchy uniqueName="[Measures].[Average Engagements]" caption="Average Engagements" measure="1" displayFolder="" measureGroup="fact_campaigns" count="0"/>
    <cacheHierarchy uniqueName="[Measures].[Cost Per Reach]" caption="Cost Per Reach" measure="1" displayFolder="" measureGroup="fact_campaigns" count="0"/>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oneField="1">
      <fieldsUsage count="1">
        <fieldUsage x="1"/>
      </fieldsUsage>
    </cacheHierarchy>
    <cacheHierarchy uniqueName="[Measures].[Cost Per Acquisition]" caption="Cost Per Acquisition"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6.649026736108" createdVersion="8" refreshedVersion="8" minRefreshableVersion="3" recordCount="0" supportSubquery="1" supportAdvancedDrill="1" xr:uid="{F42D59C3-6BB0-41A1-85BA-6A83E5BF2BB5}">
  <cacheSource type="external" connectionId="6"/>
  <cacheFields count="7">
    <cacheField name="[Measures].[Average Ad Spend]" caption="Average Ad Spend" numFmtId="0" hierarchy="33" level="32767"/>
    <cacheField name="[Measures].[Total Campaigns]" caption="Total Campaigns" numFmtId="0" hierarchy="36" level="32767"/>
    <cacheField name="[Measures].[Total Spend Managed]" caption="Total Spend Managed" numFmtId="0" hierarchy="43" level="32767"/>
    <cacheField name="[Measures].[Budget Variance]" caption="Budget Variance" numFmtId="0" hierarchy="44" level="32767"/>
    <cacheField name="[Measures].[Average Duration]" caption="Average Duration" numFmtId="0" hierarchy="40" level="32767"/>
    <cacheField name="[Measures].[Average Engagements]" caption="Average Engagements" numFmtId="0" hierarchy="38" level="32767"/>
    <cacheField name="[dim_companies].[industry].[industry]" caption="industry" numFmtId="0" hierarchy="7" level="1">
      <sharedItems containsSemiMixedTypes="0" containsNonDate="0" containsString="0"/>
    </cacheField>
  </cacheFields>
  <cacheHierarchies count="52">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0"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2" memberValueDatatype="130" unbalanced="0">
      <fieldsUsage count="2">
        <fieldUsage x="-1"/>
        <fieldUsage x="6"/>
      </fieldsUsage>
    </cacheHierarchy>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0" memberValueDatatype="130" unbalanced="0"/>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nversion]" caption="Conversion" attribute="1" defaultMemberUniqueName="[fact_campaigns].[Conversion].[All]" allUniqueName="[fact_campaigns].[Conversion].[All]" dimensionUniqueName="[fact_campaigns]" displayFolder="" count="0" memberValueDatatype="20"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Sum of ad_spend]" caption="Sum of ad_spend" measure="1" displayFolder="" measureGroup="fact_campaigns" count="0">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extLst>
        <ext xmlns:x15="http://schemas.microsoft.com/office/spreadsheetml/2010/11/main" uri="{B97F6D7D-B522-45F9-BDA1-12C45D357490}">
          <x15:cacheHierarchy aggregatedColumn="17"/>
        </ext>
      </extLst>
    </cacheHierarchy>
    <cacheHierarchy uniqueName="[Measures].[Average Ad Spend]" caption="Average Ad Spend" measure="1" displayFolder="" measureGroup="fact_campaigns" count="0" oneField="1">
      <fieldsUsage count="1">
        <fieldUsage x="0"/>
      </fieldsUsage>
    </cacheHierarchy>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oneField="1">
      <fieldsUsage count="1">
        <fieldUsage x="1"/>
      </fieldsUsage>
    </cacheHierarchy>
    <cacheHierarchy uniqueName="[Measures].[Cost Per Engagement]" caption="Cost Per Engagement" measure="1" displayFolder="" measureGroup="fact_campaigns" count="0"/>
    <cacheHierarchy uniqueName="[Measures].[Average Engagements]" caption="Average Engagements" measure="1" displayFolder="" measureGroup="fact_campaigns" count="0" oneField="1">
      <fieldsUsage count="1">
        <fieldUsage x="5"/>
      </fieldsUsage>
    </cacheHierarchy>
    <cacheHierarchy uniqueName="[Measures].[Cost Per Reach]" caption="Cost Per Reach" measure="1" displayFolder="" measureGroup="fact_campaigns" count="0"/>
    <cacheHierarchy uniqueName="[Measures].[Average Duration]" caption="Average Duration" measure="1" displayFolder="" measureGroup="fact_campaigns" count="0" oneField="1">
      <fieldsUsage count="1">
        <fieldUsage x="4"/>
      </fieldsUsage>
    </cacheHierarchy>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oneField="1">
      <fieldsUsage count="1">
        <fieldUsage x="2"/>
      </fieldsUsage>
    </cacheHierarchy>
    <cacheHierarchy uniqueName="[Measures].[Budget Variance]" caption="Budget Variance" measure="1" displayFolder="" measureGroup="fact_campaigns" count="0" oneField="1">
      <fieldsUsage count="1">
        <fieldUsage x="3"/>
      </fieldsUsage>
    </cacheHierarchy>
    <cacheHierarchy uniqueName="[Measures].[weighted_conversion_rate]" caption="weighted_conversion_rate" measure="1" displayFolder="" measureGroup="fact_campaigns" count="0"/>
    <cacheHierarchy uniqueName="[Measures].[Cost Per Acquisition]" caption="Cost Per Acquisition"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6.649028240739" createdVersion="8" refreshedVersion="8" minRefreshableVersion="3" recordCount="0" supportSubquery="1" supportAdvancedDrill="1" xr:uid="{CDE6B6AA-44DE-4EDB-9E1C-2D7B10DABB6C}">
  <cacheSource type="external" connectionId="6"/>
  <cacheFields count="3">
    <cacheField name="[dim_companies].[industry].[industry]" caption="industry" numFmtId="0" hierarchy="7" level="1">
      <sharedItems count="7">
        <s v="E-Commerce"/>
        <s v="Finance"/>
        <s v="Healthcare"/>
        <s v="Manufacturing"/>
        <s v="Retail"/>
        <s v="Services"/>
        <s v="Technology"/>
      </sharedItems>
    </cacheField>
    <cacheField name="[Measures].[Total_Budget_Managed]" caption="Total_Budget_Managed" numFmtId="0" hierarchy="42" level="32767"/>
    <cacheField name="[Measures].[Cost Per Reach]" caption="Cost Per Reach" numFmtId="0" hierarchy="39" level="32767"/>
  </cacheFields>
  <cacheHierarchies count="52">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0"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2" memberValueDatatype="130" unbalanced="0">
      <fieldsUsage count="2">
        <fieldUsage x="-1"/>
        <fieldUsage x="0"/>
      </fieldsUsage>
    </cacheHierarchy>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0" memberValueDatatype="130" unbalanced="0"/>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nversion]" caption="Conversion" attribute="1" defaultMemberUniqueName="[fact_campaigns].[Conversion].[All]" allUniqueName="[fact_campaigns].[Conversion].[All]" dimensionUniqueName="[fact_campaigns]" displayFolder="" count="0" memberValueDatatype="20"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Sum of ad_spend]" caption="Sum of ad_spend" measure="1" displayFolder="" measureGroup="fact_campaigns" count="0">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extLst>
        <ext xmlns:x15="http://schemas.microsoft.com/office/spreadsheetml/2010/11/main" uri="{B97F6D7D-B522-45F9-BDA1-12C45D357490}">
          <x15:cacheHierarchy aggregatedColumn="17"/>
        </ext>
      </extLst>
    </cacheHierarchy>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cacheHierarchy uniqueName="[Measures].[Cost Per Engagement]" caption="Cost Per Engagement" measure="1" displayFolder="" measureGroup="fact_campaigns" count="0"/>
    <cacheHierarchy uniqueName="[Measures].[Average Engagements]" caption="Average Engagements" measure="1" displayFolder="" measureGroup="fact_campaigns" count="0"/>
    <cacheHierarchy uniqueName="[Measures].[Cost Per Reach]" caption="Cost Per Reach" measure="1" displayFolder="" measureGroup="fact_campaigns" count="0" oneField="1">
      <fieldsUsage count="1">
        <fieldUsage x="2"/>
      </fieldsUsage>
    </cacheHierarchy>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oneField="1">
      <fieldsUsage count="1">
        <fieldUsage x="1"/>
      </fieldsUsage>
    </cacheHierarchy>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cacheHierarchy uniqueName="[Measures].[Cost Per Acquisition]" caption="Cost Per Acquisition"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6.64902986111" createdVersion="8" refreshedVersion="8" minRefreshableVersion="3" recordCount="0" supportSubquery="1" supportAdvancedDrill="1" xr:uid="{18729F4B-468F-4B44-BF9C-BF0B0A0B9D2C}">
  <cacheSource type="external" connectionId="6"/>
  <cacheFields count="2">
    <cacheField name="[Measures].[Total Campaigns]" caption="Total Campaigns" numFmtId="0" hierarchy="36" level="32767"/>
    <cacheField name="[dim_companies].[industry].[industry]" caption="industry" numFmtId="0" hierarchy="7" level="1">
      <sharedItems count="7">
        <s v="E-Commerce"/>
        <s v="Finance"/>
        <s v="Healthcare"/>
        <s v="Manufacturing"/>
        <s v="Retail"/>
        <s v="Services"/>
        <s v="Technology"/>
      </sharedItems>
    </cacheField>
  </cacheFields>
  <cacheHierarchies count="52">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0"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2" memberValueDatatype="130" unbalanced="0">
      <fieldsUsage count="2">
        <fieldUsage x="-1"/>
        <fieldUsage x="1"/>
      </fieldsUsage>
    </cacheHierarchy>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0" memberValueDatatype="130" unbalanced="0"/>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nversion]" caption="Conversion" attribute="1" defaultMemberUniqueName="[fact_campaigns].[Conversion].[All]" allUniqueName="[fact_campaigns].[Conversion].[All]" dimensionUniqueName="[fact_campaigns]" displayFolder="" count="0" memberValueDatatype="20"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Sum of ad_spend]" caption="Sum of ad_spend" measure="1" displayFolder="" measureGroup="fact_campaigns" count="0">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extLst>
        <ext xmlns:x15="http://schemas.microsoft.com/office/spreadsheetml/2010/11/main" uri="{B97F6D7D-B522-45F9-BDA1-12C45D357490}">
          <x15:cacheHierarchy aggregatedColumn="17"/>
        </ext>
      </extLst>
    </cacheHierarchy>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oneField="1">
      <fieldsUsage count="1">
        <fieldUsage x="0"/>
      </fieldsUsage>
    </cacheHierarchy>
    <cacheHierarchy uniqueName="[Measures].[Cost Per Engagement]" caption="Cost Per Engagement" measure="1" displayFolder="" measureGroup="fact_campaigns" count="0"/>
    <cacheHierarchy uniqueName="[Measures].[Average Engagements]" caption="Average Engagements" measure="1" displayFolder="" measureGroup="fact_campaigns" count="0"/>
    <cacheHierarchy uniqueName="[Measures].[Cost Per Reach]" caption="Cost Per Reach" measure="1" displayFolder="" measureGroup="fact_campaigns" count="0"/>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cacheHierarchy uniqueName="[Measures].[Cost Per Acquisition]" caption="Cost Per Acquisition"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ies>
  <kpis count="0"/>
  <dimensions count="5">
    <dimension name="dim_audience" uniqueName="[dim_audience]" caption="dim_audience"/>
    <dimension name="dim_companies" uniqueName="[dim_companies]" caption="dim_companies"/>
    <dimension name="dim_platforms" uniqueName="[dim_platforms]" caption="dim_platforms"/>
    <dimension name="fact_campaigns" uniqueName="[fact_campaigns]" caption="fact_campaigns"/>
    <dimension measure="1" name="Measures" uniqueName="[Measures]" caption="Measures"/>
  </dimensions>
  <measureGroups count="4">
    <measureGroup name="dim_audience" caption="dim_audience"/>
    <measureGroup name="dim_companies" caption="dim_companies"/>
    <measureGroup name="dim_platforms" caption="dim_platforms"/>
    <measureGroup name="fact_campaigns" caption="fact_campaign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5.794101851854" createdVersion="3" refreshedVersion="8" minRefreshableVersion="3" recordCount="0" supportSubquery="1" supportAdvancedDrill="1" xr:uid="{E409C279-B283-49C5-8DA0-E8B724DCF378}">
  <cacheSource type="external" connectionId="6">
    <extLst>
      <ext xmlns:x14="http://schemas.microsoft.com/office/spreadsheetml/2009/9/main" uri="{F057638F-6D5F-4e77-A914-E7F072B9BCA8}">
        <x14:sourceConnection name="ThisWorkbookDataModel"/>
      </ext>
    </extLst>
  </cacheSource>
  <cacheFields count="0"/>
  <cacheHierarchies count="52">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2" memberValueDatatype="130" unbalanced="0"/>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0"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0" memberValueDatatype="130" unbalanced="0"/>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0" memberValueDatatype="130" unbalanced="0"/>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nversion]" caption="Conversion" attribute="1" defaultMemberUniqueName="[fact_campaigns].[Conversion].[All]" allUniqueName="[fact_campaigns].[Conversion].[All]" dimensionUniqueName="[fact_campaigns]" displayFolder="" count="0" memberValueDatatype="20"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Sum of ad_spend]" caption="Sum of ad_spend" measure="1" displayFolder="" measureGroup="fact_campaigns" count="0">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extLst>
        <ext xmlns:x15="http://schemas.microsoft.com/office/spreadsheetml/2010/11/main" uri="{B97F6D7D-B522-45F9-BDA1-12C45D357490}">
          <x15:cacheHierarchy aggregatedColumn="17"/>
        </ext>
      </extLst>
    </cacheHierarchy>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cacheHierarchy uniqueName="[Measures].[Cost Per Engagement]" caption="Cost Per Engagement" measure="1" displayFolder="" measureGroup="fact_campaigns" count="0"/>
    <cacheHierarchy uniqueName="[Measures].[Average Engagements]" caption="Average Engagements" measure="1" displayFolder="" measureGroup="fact_campaigns" count="0"/>
    <cacheHierarchy uniqueName="[Measures].[Cost Per Reach]" caption="Cost Per Reach" measure="1" displayFolder="" measureGroup="fact_campaigns" count="0"/>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cacheHierarchy uniqueName="[Measures].[Cost Per Acquisition]" caption="Cost Per Acquisition"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8773528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lfiqar Ali" refreshedDate="46155.794133101852" createdVersion="3" refreshedVersion="8" minRefreshableVersion="3" recordCount="0" supportSubquery="1" supportAdvancedDrill="1" xr:uid="{83B0650E-4FB8-4C2A-B3E9-50E62664F1F7}">
  <cacheSource type="external" connectionId="6">
    <extLst>
      <ext xmlns:x14="http://schemas.microsoft.com/office/spreadsheetml/2009/9/main" uri="{F057638F-6D5F-4e77-A914-E7F072B9BCA8}">
        <x14:sourceConnection name="ThisWorkbookDataModel"/>
      </ext>
    </extLst>
  </cacheSource>
  <cacheFields count="0"/>
  <cacheHierarchies count="52">
    <cacheHierarchy uniqueName="[dim_audience].[audience_profile_id]" caption="audience_profile_id" attribute="1" defaultMemberUniqueName="[dim_audience].[audience_profile_id].[All]" allUniqueName="[dim_audience].[audience_profile_id].[All]" dimensionUniqueName="[dim_audience]" displayFolder="" count="0" memberValueDatatype="20" unbalanced="0"/>
    <cacheHierarchy uniqueName="[dim_audience].[campaign_type]" caption="campaign_type" attribute="1" defaultMemberUniqueName="[dim_audience].[campaign_type].[All]" allUniqueName="[dim_audience].[campaign_type].[All]" dimensionUniqueName="[dim_audience]" displayFolder="" count="0" memberValueDatatype="130" unbalanced="0"/>
    <cacheHierarchy uniqueName="[dim_audience].[targeted_areas]" caption="targeted_areas" attribute="1" defaultMemberUniqueName="[dim_audience].[targeted_areas].[All]" allUniqueName="[dim_audience].[targeted_areas].[All]" dimensionUniqueName="[dim_audience]" displayFolder="" count="0" memberValueDatatype="130" unbalanced="0"/>
    <cacheHierarchy uniqueName="[dim_audience].[targeted_age_groups]" caption="targeted_age_groups" attribute="1" defaultMemberUniqueName="[dim_audience].[targeted_age_groups].[All]" allUniqueName="[dim_audience].[targeted_age_groups].[All]" dimensionUniqueName="[dim_audience]" displayFolder="" count="0" memberValueDatatype="130" unbalanced="0"/>
    <cacheHierarchy uniqueName="[dim_audience].[region]" caption="region" attribute="1" defaultMemberUniqueName="[dim_audience].[region].[All]" allUniqueName="[dim_audience].[region].[All]" dimensionUniqueName="[dim_audience]" displayFolder="" count="0" memberValueDatatype="130" unbalanced="0"/>
    <cacheHierarchy uniqueName="[dim_companies].[company_profile_id]" caption="company_profile_id" attribute="1" defaultMemberUniqueName="[dim_companies].[company_profile_id].[All]" allUniqueName="[dim_companies].[company_profile_id].[All]" dimensionUniqueName="[dim_companies]" displayFolder="" count="0" memberValueDatatype="20" unbalanced="0"/>
    <cacheHierarchy uniqueName="[dim_companies].[company_size]" caption="company_size" attribute="1" defaultMemberUniqueName="[dim_companies].[company_size].[All]" allUniqueName="[dim_companies].[company_size].[All]" dimensionUniqueName="[dim_companies]" displayFolder="" count="0" memberValueDatatype="130" unbalanced="0"/>
    <cacheHierarchy uniqueName="[dim_companies].[industry]" caption="industry" attribute="1" defaultMemberUniqueName="[dim_companies].[industry].[All]" allUniqueName="[dim_companies].[industry].[All]" dimensionUniqueName="[dim_companies]" displayFolder="" count="2" memberValueDatatype="130" unbalanced="0"/>
    <cacheHierarchy uniqueName="[dim_platforms].[platform_id]" caption="platform_id" attribute="1" defaultMemberUniqueName="[dim_platforms].[platform_id].[All]" allUniqueName="[dim_platforms].[platform_id].[All]" dimensionUniqueName="[dim_platforms]" displayFolder="" count="0" memberValueDatatype="20" unbalanced="0"/>
    <cacheHierarchy uniqueName="[dim_platforms].[marketing_channel]" caption="marketing_channel" attribute="1" defaultMemberUniqueName="[dim_platforms].[marketing_channel].[All]" allUniqueName="[dim_platforms].[marketing_channel].[All]" dimensionUniqueName="[dim_platforms]" displayFolder="" count="0" memberValueDatatype="130" unbalanced="0"/>
    <cacheHierarchy uniqueName="[dim_platforms].[device]" caption="device" attribute="1" defaultMemberUniqueName="[dim_platforms].[device].[All]" allUniqueName="[dim_platforms].[device].[All]" dimensionUniqueName="[dim_platforms]" displayFolder="" count="0" memberValueDatatype="130" unbalanced="0"/>
    <cacheHierarchy uniqueName="[dim_platforms].[operating_system]" caption="operating_system" attribute="1" defaultMemberUniqueName="[dim_platforms].[operating_system].[All]" allUniqueName="[dim_platforms].[operating_system].[All]" dimensionUniqueName="[dim_platforms]" displayFolder="" count="0" memberValueDatatype="130" unbalanced="0"/>
    <cacheHierarchy uniqueName="[dim_platforms].[browser]" caption="browser" attribute="1" defaultMemberUniqueName="[dim_platforms].[browser].[All]" allUniqueName="[dim_platforms].[browser].[All]" dimensionUniqueName="[dim_platforms]" displayFolder="" count="0" memberValueDatatype="130" unbalanced="0"/>
    <cacheHierarchy uniqueName="[fact_campaigns].[campaign_id]" caption="campaign_id" attribute="1" defaultMemberUniqueName="[fact_campaigns].[campaign_id].[All]" allUniqueName="[fact_campaigns].[campaign_id].[All]" dimensionUniqueName="[fact_campaigns]" displayFolder="" count="0" memberValueDatatype="20" unbalanced="0"/>
    <cacheHierarchy uniqueName="[fact_campaigns].[ad_spend]" caption="ad_spend" attribute="1" defaultMemberUniqueName="[fact_campaigns].[ad_spend].[All]" allUniqueName="[fact_campaigns].[ad_spend].[All]" dimensionUniqueName="[fact_campaigns]" displayFolder="" count="0" memberValueDatatype="5" unbalanced="0"/>
    <cacheHierarchy uniqueName="[fact_campaigns].[duration]" caption="duration" attribute="1" defaultMemberUniqueName="[fact_campaigns].[duration].[All]" allUniqueName="[fact_campaigns].[duration].[All]" dimensionUniqueName="[fact_campaigns]" displayFolder="" count="0" memberValueDatatype="20" unbalanced="0"/>
    <cacheHierarchy uniqueName="[fact_campaigns].[engagement_metric]" caption="engagement_metric" attribute="1" defaultMemberUniqueName="[fact_campaigns].[engagement_metric].[All]" allUniqueName="[fact_campaigns].[engagement_metric].[All]" dimensionUniqueName="[fact_campaigns]" displayFolder="" count="0" memberValueDatatype="20" unbalanced="0"/>
    <cacheHierarchy uniqueName="[fact_campaigns].[conversion_rate]" caption="conversion_rate" attribute="1" defaultMemberUniqueName="[fact_campaigns].[conversion_rate].[All]" allUniqueName="[fact_campaigns].[conversion_rate].[All]" dimensionUniqueName="[fact_campaigns]" displayFolder="" count="0" memberValueDatatype="5" unbalanced="0"/>
    <cacheHierarchy uniqueName="[fact_campaigns].[success]" caption="success" attribute="1" defaultMemberUniqueName="[fact_campaigns].[success].[All]" allUniqueName="[fact_campaigns].[success].[All]" dimensionUniqueName="[fact_campaigns]" displayFolder="" count="0" memberValueDatatype="20" unbalanced="0"/>
    <cacheHierarchy uniqueName="[fact_campaigns].[budget_allocation]" caption="budget_allocation" attribute="1" defaultMemberUniqueName="[fact_campaigns].[budget_allocation].[All]" allUniqueName="[fact_campaigns].[budget_allocation].[All]" dimensionUniqueName="[fact_campaigns]" displayFolder="" count="0" memberValueDatatype="5" unbalanced="0"/>
    <cacheHierarchy uniqueName="[fact_campaigns].[audience_reach]" caption="audience_reach" attribute="1" defaultMemberUniqueName="[fact_campaigns].[audience_reach].[All]" allUniqueName="[fact_campaigns].[audience_reach].[All]" dimensionUniqueName="[fact_campaigns]" displayFolder="" count="0" memberValueDatatype="20" unbalanced="0"/>
    <cacheHierarchy uniqueName="[fact_campaigns].[total_budget_allocation]" caption="total_budget_allocation" attribute="1" defaultMemberUniqueName="[fact_campaigns].[total_budget_allocation].[All]" allUniqueName="[fact_campaigns].[total_budget_allocation].[All]" dimensionUniqueName="[fact_campaigns]" displayFolder="" count="0" memberValueDatatype="5" unbalanced="0"/>
    <cacheHierarchy uniqueName="[fact_campaigns].[Conversion]" caption="Conversion" attribute="1" defaultMemberUniqueName="[fact_campaigns].[Conversion].[All]" allUniqueName="[fact_campaigns].[Conversion].[All]" dimensionUniqueName="[fact_campaigns]" displayFolder="" count="0" memberValueDatatype="20" unbalanced="0"/>
    <cacheHierarchy uniqueName="[fact_campaigns].[company_profile_id]" caption="company_profile_id" attribute="1" defaultMemberUniqueName="[fact_campaigns].[company_profile_id].[All]" allUniqueName="[fact_campaigns].[company_profile_id].[All]" dimensionUniqueName="[fact_campaigns]" displayFolder="" count="0" memberValueDatatype="20" unbalanced="0"/>
    <cacheHierarchy uniqueName="[fact_campaigns].[platform_id]" caption="platform_id" attribute="1" defaultMemberUniqueName="[fact_campaigns].[platform_id].[All]" allUniqueName="[fact_campaigns].[platform_id].[All]" dimensionUniqueName="[fact_campaigns]" displayFolder="" count="0" memberValueDatatype="20" unbalanced="0"/>
    <cacheHierarchy uniqueName="[fact_campaigns].[audience_profile_id]" caption="audience_profile_id" attribute="1" defaultMemberUniqueName="[fact_campaigns].[audience_profile_id].[All]" allUniqueName="[fact_campaigns].[audience_profile_id].[All]" dimensionUniqueName="[fact_campaigns]" displayFolder="" count="0" memberValueDatatype="20" unbalanced="0"/>
    <cacheHierarchy uniqueName="[Measures].[Sum of ad_spend]" caption="Sum of ad_spend" measure="1" displayFolder="" measureGroup="fact_campaigns" count="0">
      <extLst>
        <ext xmlns:x15="http://schemas.microsoft.com/office/spreadsheetml/2010/11/main" uri="{B97F6D7D-B522-45F9-BDA1-12C45D357490}">
          <x15:cacheHierarchy aggregatedColumn="14"/>
        </ext>
      </extLst>
    </cacheHierarchy>
    <cacheHierarchy uniqueName="[Measures].[Sum of engagement_metric]" caption="Sum of engagement_metric" measure="1" displayFolder="" measureGroup="fact_campaigns" count="0">
      <extLst>
        <ext xmlns:x15="http://schemas.microsoft.com/office/spreadsheetml/2010/11/main" uri="{B97F6D7D-B522-45F9-BDA1-12C45D357490}">
          <x15:cacheHierarchy aggregatedColumn="16"/>
        </ext>
      </extLst>
    </cacheHierarchy>
    <cacheHierarchy uniqueName="[Measures].[Sum of audience_reach]" caption="Sum of audience_reach" measure="1" displayFolder="" measureGroup="fact_campaigns" count="0">
      <extLst>
        <ext xmlns:x15="http://schemas.microsoft.com/office/spreadsheetml/2010/11/main" uri="{B97F6D7D-B522-45F9-BDA1-12C45D357490}">
          <x15:cacheHierarchy aggregatedColumn="20"/>
        </ext>
      </extLst>
    </cacheHierarchy>
    <cacheHierarchy uniqueName="[Measures].[Sum of total_budget_allocation]" caption="Sum of total_budget_allocation" measure="1" displayFolder="" measureGroup="fact_campaigns" count="0">
      <extLst>
        <ext xmlns:x15="http://schemas.microsoft.com/office/spreadsheetml/2010/11/main" uri="{B97F6D7D-B522-45F9-BDA1-12C45D357490}">
          <x15:cacheHierarchy aggregatedColumn="21"/>
        </ext>
      </extLst>
    </cacheHierarchy>
    <cacheHierarchy uniqueName="[Measures].[Count of campaign_type]" caption="Count of campaign_type" measure="1" displayFolder="" measureGroup="dim_audience" count="0">
      <extLst>
        <ext xmlns:x15="http://schemas.microsoft.com/office/spreadsheetml/2010/11/main" uri="{B97F6D7D-B522-45F9-BDA1-12C45D357490}">
          <x15:cacheHierarchy aggregatedColumn="1"/>
        </ext>
      </extLst>
    </cacheHierarchy>
    <cacheHierarchy uniqueName="[Measures].[Sum of audience_profile_id]" caption="Sum of audience_profile_id" measure="1" displayFolder="" measureGroup="dim_audience" count="0">
      <extLst>
        <ext xmlns:x15="http://schemas.microsoft.com/office/spreadsheetml/2010/11/main" uri="{B97F6D7D-B522-45F9-BDA1-12C45D357490}">
          <x15:cacheHierarchy aggregatedColumn="0"/>
        </ext>
      </extLst>
    </cacheHierarchy>
    <cacheHierarchy uniqueName="[Measures].[Sum of conversion_rate]" caption="Sum of conversion_rate" measure="1" displayFolder="" measureGroup="fact_campaigns" count="0">
      <extLst>
        <ext xmlns:x15="http://schemas.microsoft.com/office/spreadsheetml/2010/11/main" uri="{B97F6D7D-B522-45F9-BDA1-12C45D357490}">
          <x15:cacheHierarchy aggregatedColumn="17"/>
        </ext>
      </extLst>
    </cacheHierarchy>
    <cacheHierarchy uniqueName="[Measures].[Average Ad Spend]" caption="Average Ad Spend" measure="1" displayFolder="" measureGroup="fact_campaigns" count="0"/>
    <cacheHierarchy uniqueName="[Measures].[Average Budget]" caption="Average Budget" measure="1" displayFolder="" measureGroup="fact_campaigns" count="0"/>
    <cacheHierarchy uniqueName="[Measures].[Average Daily Budget]" caption="Average Daily Budget" measure="1" displayFolder="" measureGroup="fact_campaigns" count="0"/>
    <cacheHierarchy uniqueName="[Measures].[Total Campaigns]" caption="Total Campaigns" measure="1" displayFolder="" measureGroup="fact_campaigns" count="0"/>
    <cacheHierarchy uniqueName="[Measures].[Cost Per Engagement]" caption="Cost Per Engagement" measure="1" displayFolder="" measureGroup="fact_campaigns" count="0"/>
    <cacheHierarchy uniqueName="[Measures].[Average Engagements]" caption="Average Engagements" measure="1" displayFolder="" measureGroup="fact_campaigns" count="0"/>
    <cacheHierarchy uniqueName="[Measures].[Cost Per Reach]" caption="Cost Per Reach" measure="1" displayFolder="" measureGroup="fact_campaigns" count="0"/>
    <cacheHierarchy uniqueName="[Measures].[Average Duration]" caption="Average Duration" measure="1" displayFolder="" measureGroup="fact_campaigns" count="0"/>
    <cacheHierarchy uniqueName="[Measures].[Average Audience]" caption="Average Audience" measure="1" displayFolder="" measureGroup="fact_campaigns" count="0"/>
    <cacheHierarchy uniqueName="[Measures].[Total_Budget_Managed]" caption="Total_Budget_Managed" measure="1" displayFolder="" measureGroup="fact_campaigns" count="0"/>
    <cacheHierarchy uniqueName="[Measures].[Total Spend Managed]" caption="Total Spend Managed" measure="1" displayFolder="" measureGroup="fact_campaigns" count="0"/>
    <cacheHierarchy uniqueName="[Measures].[Budget Variance]" caption="Budget Variance" measure="1" displayFolder="" measureGroup="fact_campaigns" count="0"/>
    <cacheHierarchy uniqueName="[Measures].[weighted_conversion_rate]" caption="weighted_conversion_rate" measure="1" displayFolder="" measureGroup="fact_campaigns" count="0"/>
    <cacheHierarchy uniqueName="[Measures].[Cost Per Acquisition]" caption="Cost Per Acquisition" measure="1" displayFolder="" measureGroup="fact_campaigns" count="0"/>
    <cacheHierarchy uniqueName="[Measures].[__XL_Count dim_platforms]" caption="__XL_Count dim_platforms" measure="1" displayFolder="" measureGroup="dim_platforms" count="0" hidden="1"/>
    <cacheHierarchy uniqueName="[Measures].[__XL_Count dim_companies]" caption="__XL_Count dim_companies" measure="1" displayFolder="" measureGroup="dim_companies" count="0" hidden="1"/>
    <cacheHierarchy uniqueName="[Measures].[__XL_Count dim_audience]" caption="__XL_Count dim_audience" measure="1" displayFolder="" measureGroup="dim_audience" count="0" hidden="1"/>
    <cacheHierarchy uniqueName="[Measures].[__XL_Count fact_campaigns]" caption="__XL_Count fact_campaigns" measure="1" displayFolder="" measureGroup="fact_campaig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8665923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3190D4-2A83-491C-A8DE-BD14C41B5185}" name="PivotTable2" cacheId="234" applyNumberFormats="0" applyBorderFormats="0" applyFontFormats="0" applyPatternFormats="0" applyAlignmentFormats="0" applyWidthHeightFormats="1" dataCaption="Values" tag="20e68c43-11da-49c5-8b28-ad2eef0e1105" updatedVersion="8" minRefreshableVersion="3" useAutoFormatting="1" subtotalHiddenItems="1" rowGrandTotals="0" colGrandTotals="0" itemPrintTitles="1" createdVersion="8" indent="0" outline="1" outlineData="1" multipleFieldFilters="0" chartFormat="1" rowHeaderCaption="Region">
  <location ref="M4:P9"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efaultSubtotal="0" defaultAttributeDrillState="1">
      <items count="5">
        <item x="0"/>
        <item x="1"/>
        <item x="2"/>
        <item x="3"/>
        <item x="4"/>
      </items>
    </pivotField>
    <pivotField allDrilled="1" subtotalTop="0" showAll="0" dataSourceSort="1" defaultSubtotal="0" defaultAttributeDrillState="1"/>
  </pivotFields>
  <rowFields count="1">
    <field x="3"/>
  </rowFields>
  <rowItems count="5">
    <i>
      <x/>
    </i>
    <i>
      <x v="1"/>
    </i>
    <i>
      <x v="2"/>
    </i>
    <i>
      <x v="3"/>
    </i>
    <i>
      <x v="4"/>
    </i>
  </rowItems>
  <colFields count="1">
    <field x="-2"/>
  </colFields>
  <colItems count="3">
    <i>
      <x/>
    </i>
    <i i="1">
      <x v="1"/>
    </i>
    <i i="2">
      <x v="2"/>
    </i>
  </colItems>
  <dataFields count="3">
    <dataField name="CPR" fld="1" subtotal="count" baseField="3" baseItem="0" numFmtId="44"/>
    <dataField fld="2" subtotal="count" baseField="0" baseItem="0" numFmtId="44"/>
    <dataField fld="0" subtotal="count" baseField="0" baseItem="0" numFmtId="167"/>
  </dataFields>
  <formats count="14">
    <format dxfId="19">
      <pivotArea outline="0" collapsedLevelsAreSubtotals="1" fieldPosition="0"/>
    </format>
    <format dxfId="20">
      <pivotArea outline="0" collapsedLevelsAreSubtotals="1" fieldPosition="0">
        <references count="1">
          <reference field="4294967294" count="1" selected="0">
            <x v="2"/>
          </reference>
        </references>
      </pivotArea>
    </format>
    <format dxfId="21">
      <pivotArea dataOnly="0" labelOnly="1" outline="0" fieldPosition="0">
        <references count="1">
          <reference field="4294967294" count="1">
            <x v="2"/>
          </reference>
        </references>
      </pivotArea>
    </format>
    <format dxfId="22">
      <pivotArea outline="0" collapsedLevelsAreSubtotals="1" fieldPosition="0"/>
    </format>
    <format dxfId="23">
      <pivotArea dataOnly="0" labelOnly="1" outline="0" fieldPosition="0">
        <references count="1">
          <reference field="4294967294" count="1">
            <x v="2"/>
          </reference>
        </references>
      </pivotArea>
    </format>
    <format dxfId="24">
      <pivotArea outline="0" collapsedLevelsAreSubtotals="1" fieldPosition="0">
        <references count="1">
          <reference field="4294967294" count="2" selected="0">
            <x v="0"/>
            <x v="1"/>
          </reference>
        </references>
      </pivotArea>
    </format>
    <format dxfId="25">
      <pivotArea outline="0" collapsedLevelsAreSubtotals="1" fieldPosition="0"/>
    </format>
    <format dxfId="26">
      <pivotArea outline="0" collapsedLevelsAreSubtotals="1" fieldPosition="0">
        <references count="1">
          <reference field="4294967294" count="1" selected="0">
            <x v="0"/>
          </reference>
        </references>
      </pivotArea>
    </format>
    <format dxfId="27">
      <pivotArea field="3" type="button" dataOnly="0" labelOnly="1" outline="0" axis="axisRow" fieldPosition="0"/>
    </format>
    <format dxfId="28">
      <pivotArea dataOnly="0" labelOnly="1" outline="0" fieldPosition="0">
        <references count="1">
          <reference field="4294967294" count="3">
            <x v="0"/>
            <x v="1"/>
            <x v="2"/>
          </reference>
        </references>
      </pivotArea>
    </format>
    <format dxfId="29">
      <pivotArea field="3" type="button" dataOnly="0" labelOnly="1" outline="0" axis="axisRow" fieldPosition="0"/>
    </format>
    <format dxfId="30">
      <pivotArea dataOnly="0" labelOnly="1" outline="0" fieldPosition="0">
        <references count="1">
          <reference field="4294967294" count="3">
            <x v="0"/>
            <x v="1"/>
            <x v="2"/>
          </reference>
        </references>
      </pivotArea>
    </format>
    <format dxfId="31">
      <pivotArea field="3" type="button" dataOnly="0" labelOnly="1" outline="0" axis="axisRow" fieldPosition="0"/>
    </format>
    <format dxfId="32">
      <pivotArea dataOnly="0" labelOnly="1" outline="0" fieldPosition="0">
        <references count="1">
          <reference field="4294967294" count="3">
            <x v="0"/>
            <x v="1"/>
            <x v="2"/>
          </reference>
        </references>
      </pivotArea>
    </format>
  </formats>
  <pivotHierarchies count="5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Engagements"/>
    <pivotHierarchy dragToData="1" caption="Total Audienc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PE"/>
    <pivotHierarchy dragToRow="0" dragToCol="0" dragToPage="0" dragToData="1"/>
    <pivotHierarchy dragToRow="0" dragToCol="0" dragToPage="0" dragToData="1" caption="CP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onvers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companies]"/>
        <x15:activeTabTopLevelEntity name="[dim_aud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8BD4AE-F3CF-4096-A270-596CB1ECA6A0}" name="PivotTable7" cacheId="246" applyNumberFormats="0" applyBorderFormats="0" applyFontFormats="0" applyPatternFormats="0" applyAlignmentFormats="0" applyWidthHeightFormats="1" dataCaption="Values" tag="76d20ae8-324a-483d-9da4-1ea0ddeab1d8" updatedVersion="8" minRefreshableVersion="3" useAutoFormatting="1" subtotalHiddenItems="1" itemPrintTitles="1" createdVersion="8" indent="0" outline="1" outlineData="1" multipleFieldFilters="0" chartFormat="18" rowHeaderCaption="Industry">
  <location ref="A16:C24" firstHeaderRow="0" firstDataRow="1" firstDataCol="1"/>
  <pivotFields count="3">
    <pivotField axis="axisRow" allDrilled="1" subtotalTop="0" showAll="0" sortType="de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8">
    <i>
      <x v="1"/>
    </i>
    <i>
      <x v="5"/>
    </i>
    <i>
      <x v="3"/>
    </i>
    <i>
      <x/>
    </i>
    <i>
      <x v="6"/>
    </i>
    <i>
      <x v="4"/>
    </i>
    <i>
      <x v="2"/>
    </i>
    <i t="grand">
      <x/>
    </i>
  </rowItems>
  <colFields count="1">
    <field x="-2"/>
  </colFields>
  <colItems count="2">
    <i>
      <x/>
    </i>
    <i i="1">
      <x v="1"/>
    </i>
  </colItems>
  <dataFields count="2">
    <dataField fld="1" subtotal="count" baseField="0" baseItem="0"/>
    <dataField fld="2" subtotal="count" baseField="0" baseItem="0" numFmtId="44"/>
  </dataFields>
  <formats count="2">
    <format dxfId="0">
      <pivotArea outline="0" collapsedLevelsAreSubtotals="1" fieldPosition="0">
        <references count="1">
          <reference field="4294967294" count="1" selected="0">
            <x v="1"/>
          </reference>
        </references>
      </pivotArea>
    </format>
    <format dxfId="1">
      <pivotArea dataOnly="0" labelOnly="1" outline="0" fieldPosition="0">
        <references count="1">
          <reference field="4294967294" count="1">
            <x v="1"/>
          </reference>
        </references>
      </pivotArea>
    </format>
  </formats>
  <chartFormats count="2">
    <chartFormat chart="17" format="9"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1"/>
          </reference>
        </references>
      </pivotArea>
    </chartFormat>
  </chartFormats>
  <pivotHierarchies count="5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Engagements"/>
    <pivotHierarchy dragToData="1" caption="Total Audienc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compan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58D10A-BCD4-4652-971A-FCFCD0A3030E}" name="PivotTable4" cacheId="240" applyNumberFormats="0" applyBorderFormats="0" applyFontFormats="0" applyPatternFormats="0" applyAlignmentFormats="0" applyWidthHeightFormats="1" dataCaption="Values" tag="75f2db39-b124-4715-a63e-dec786082de1" updatedVersion="8" minRefreshableVersion="3" useAutoFormatting="1" subtotalHiddenItems="1" itemPrintTitles="1" createdVersion="8" indent="0" outline="1" outlineData="1" multipleFieldFilters="0" chartFormat="54" rowHeaderCaption="Platforms">
  <location ref="A7:C13"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3"/>
    </i>
    <i>
      <x/>
    </i>
    <i>
      <x v="4"/>
    </i>
    <i>
      <x v="2"/>
    </i>
    <i>
      <x v="1"/>
    </i>
    <i t="grand">
      <x/>
    </i>
  </rowItems>
  <colFields count="1">
    <field x="-2"/>
  </colFields>
  <colItems count="2">
    <i>
      <x/>
    </i>
    <i i="1">
      <x v="1"/>
    </i>
  </colItems>
  <dataFields count="2">
    <dataField fld="1" subtotal="count" baseField="0" baseItem="0" numFmtId="167"/>
    <dataField fld="2" subtotal="count" baseField="0" baseItem="0"/>
  </dataFields>
  <formats count="3">
    <format dxfId="3">
      <pivotArea dataOnly="0" outline="0" fieldPosition="0">
        <references count="1">
          <reference field="4294967294" count="1">
            <x v="0"/>
          </reference>
        </references>
      </pivotArea>
    </format>
    <format dxfId="4">
      <pivotArea outline="0" collapsedLevelsAreSubtotals="1" fieldPosition="0">
        <references count="1">
          <reference field="4294967294" count="1" selected="0">
            <x v="0"/>
          </reference>
        </references>
      </pivotArea>
    </format>
    <format dxfId="5">
      <pivotArea dataOnly="0" labelOnly="1" outline="0" fieldPosition="0">
        <references count="1">
          <reference field="4294967294" count="1">
            <x v="0"/>
          </reference>
        </references>
      </pivotArea>
    </format>
  </formats>
  <chartFormats count="3">
    <chartFormat chart="0" format="2" series="1">
      <pivotArea type="data" outline="0" fieldPosition="0">
        <references count="1">
          <reference field="4294967294" count="1" selected="0">
            <x v="0"/>
          </reference>
        </references>
      </pivotArea>
    </chartFormat>
    <chartFormat chart="48" format="8" series="1">
      <pivotArea type="data" outline="0" fieldPosition="0">
        <references count="1">
          <reference field="4294967294" count="1" selected="0">
            <x v="1"/>
          </reference>
        </references>
      </pivotArea>
    </chartFormat>
    <chartFormat chart="48" format="9" series="1">
      <pivotArea type="data" outline="0" fieldPosition="0">
        <references count="1">
          <reference field="4294967294" count="1" selected="0">
            <x v="0"/>
          </reference>
        </references>
      </pivotArea>
    </chartFormat>
  </chartFormats>
  <pivotHierarchies count="5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Engagements"/>
    <pivotHierarchy dragToData="1" caption="Total Audienc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aud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12BCB7-65B7-4C9E-8E6C-4A40CC536E5A}" name="PivotTable3" cacheId="237" applyNumberFormats="0" applyBorderFormats="0" applyFontFormats="0" applyPatternFormats="0" applyAlignmentFormats="0" applyWidthHeightFormats="1" dataCaption="Values" tag="62e37a76-9667-4d8b-9738-02feb303a710" updatedVersion="8" minRefreshableVersion="3" useAutoFormatting="1" subtotalHiddenItems="1" rowGrandTotals="0" colGrandTotals="0" itemPrintTitles="1" createdVersion="8" indent="0" outline="1" outlineData="1" multipleFieldFilters="0" chartFormat="1" rowHeaderCaption="Audience">
  <location ref="H14:K18"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defaultSubtotal="0" defaultAttributeDrillState="1">
      <items count="4">
        <item x="0"/>
        <item x="1"/>
        <item x="2"/>
        <item x="3"/>
      </items>
    </pivotField>
    <pivotField allDrilled="1" subtotalTop="0" showAll="0" dataSourceSort="1" defaultSubtotal="0" defaultAttributeDrillState="1"/>
  </pivotFields>
  <rowFields count="1">
    <field x="3"/>
  </rowFields>
  <rowItems count="4">
    <i>
      <x/>
    </i>
    <i>
      <x v="1"/>
    </i>
    <i>
      <x v="2"/>
    </i>
    <i>
      <x v="3"/>
    </i>
  </rowItems>
  <colFields count="1">
    <field x="-2"/>
  </colFields>
  <colItems count="3">
    <i>
      <x/>
    </i>
    <i i="1">
      <x v="1"/>
    </i>
    <i i="2">
      <x v="2"/>
    </i>
  </colItems>
  <dataFields count="3">
    <dataField name="CPR" fld="1" subtotal="count" baseField="3" baseItem="0" numFmtId="44"/>
    <dataField fld="2" subtotal="count" baseField="0" baseItem="0" numFmtId="44"/>
    <dataField fld="0" subtotal="count" baseField="0" baseItem="0" numFmtId="167"/>
  </dataFields>
  <formats count="13">
    <format dxfId="6">
      <pivotArea outline="0" collapsedLevelsAreSubtotals="1" fieldPosition="0"/>
    </format>
    <format dxfId="7">
      <pivotArea outline="0" collapsedLevelsAreSubtotals="1" fieldPosition="0">
        <references count="1">
          <reference field="4294967294" count="1" selected="0">
            <x v="2"/>
          </reference>
        </references>
      </pivotArea>
    </format>
    <format dxfId="8">
      <pivotArea dataOnly="0" labelOnly="1" outline="0" fieldPosition="0">
        <references count="1">
          <reference field="4294967294" count="1">
            <x v="2"/>
          </reference>
        </references>
      </pivotArea>
    </format>
    <format dxfId="9">
      <pivotArea outline="0" collapsedLevelsAreSubtotals="1" fieldPosition="0"/>
    </format>
    <format dxfId="10">
      <pivotArea dataOnly="0" labelOnly="1" outline="0" fieldPosition="0">
        <references count="1">
          <reference field="4294967294" count="1">
            <x v="2"/>
          </reference>
        </references>
      </pivotArea>
    </format>
    <format dxfId="11">
      <pivotArea outline="0" collapsedLevelsAreSubtotals="1" fieldPosition="0">
        <references count="1">
          <reference field="4294967294" count="2" selected="0">
            <x v="0"/>
            <x v="1"/>
          </reference>
        </references>
      </pivotArea>
    </format>
    <format dxfId="12">
      <pivotArea outline="0" collapsedLevelsAreSubtotals="1" fieldPosition="0"/>
    </format>
    <format dxfId="13">
      <pivotArea field="3" type="button" dataOnly="0" labelOnly="1" outline="0" axis="axisRow" fieldPosition="0"/>
    </format>
    <format dxfId="14">
      <pivotArea dataOnly="0" labelOnly="1" outline="0" fieldPosition="0">
        <references count="1">
          <reference field="4294967294" count="3">
            <x v="0"/>
            <x v="1"/>
            <x v="2"/>
          </reference>
        </references>
      </pivotArea>
    </format>
    <format dxfId="15">
      <pivotArea field="3" type="button" dataOnly="0" labelOnly="1" outline="0" axis="axisRow" fieldPosition="0"/>
    </format>
    <format dxfId="16">
      <pivotArea dataOnly="0" labelOnly="1" outline="0" fieldPosition="0">
        <references count="1">
          <reference field="4294967294" count="3">
            <x v="0"/>
            <x v="1"/>
            <x v="2"/>
          </reference>
        </references>
      </pivotArea>
    </format>
    <format dxfId="17">
      <pivotArea field="3" type="button" dataOnly="0" labelOnly="1" outline="0" axis="axisRow" fieldPosition="0"/>
    </format>
    <format dxfId="18">
      <pivotArea dataOnly="0" labelOnly="1" outline="0" fieldPosition="0">
        <references count="1">
          <reference field="4294967294" count="3">
            <x v="0"/>
            <x v="1"/>
            <x v="2"/>
          </reference>
        </references>
      </pivotArea>
    </format>
  </formats>
  <pivotHierarchies count="5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Engagements"/>
    <pivotHierarchy dragToData="1" caption="Total Audienc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PE"/>
    <pivotHierarchy dragToRow="0" dragToCol="0" dragToPage="0" dragToData="1"/>
    <pivotHierarchy dragToRow="0" dragToCol="0" dragToPage="0" dragToData="1" caption="CP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onvers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companies]"/>
        <x15:activeTabTopLevelEntity name="[dim_aud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D4911F-D7A4-47DE-88EE-D53079148261}" name="PivotTable11" cacheId="231" applyNumberFormats="0" applyBorderFormats="0" applyFontFormats="0" applyPatternFormats="0" applyAlignmentFormats="0" applyWidthHeightFormats="1" dataCaption="Values" tag="11af1b98-cc46-42d0-8eb6-2c60da746d4d" updatedVersion="8" minRefreshableVersion="3" useAutoFormatting="1" subtotalHiddenItems="1" rowGrandTotals="0" colGrandTotals="0" itemPrintTitles="1" createdVersion="8" indent="0" outline="1" outlineData="1" multipleFieldFilters="0" chartFormat="1" rowHeaderCaption="Platform">
  <location ref="T14:X19" firstHeaderRow="0" firstDataRow="1" firstDataCol="1"/>
  <pivotFields count="6">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5">
    <i>
      <x/>
    </i>
    <i>
      <x v="2"/>
    </i>
    <i>
      <x v="4"/>
    </i>
    <i>
      <x v="1"/>
    </i>
    <i>
      <x v="3"/>
    </i>
  </rowItems>
  <colFields count="1">
    <field x="-2"/>
  </colFields>
  <colItems count="4">
    <i>
      <x/>
    </i>
    <i i="1">
      <x v="1"/>
    </i>
    <i i="2">
      <x v="2"/>
    </i>
    <i i="3">
      <x v="3"/>
    </i>
  </colItems>
  <dataFields count="4">
    <dataField fld="4" subtotal="count" baseField="0" baseItem="0" numFmtId="168"/>
    <dataField name="Conversion" fld="3" subtotal="count" baseField="1" baseItem="0" numFmtId="167"/>
    <dataField name="CPE" fld="2" subtotal="count" baseField="1" baseItem="0" numFmtId="44"/>
    <dataField name="CPR" fld="0" subtotal="count" baseField="1" baseItem="0" numFmtId="170"/>
  </dataFields>
  <formats count="30">
    <format dxfId="33">
      <pivotArea outline="0" collapsedLevelsAreSubtotals="1" fieldPosition="0">
        <references count="1">
          <reference field="4294967294" count="1" selected="0">
            <x v="1"/>
          </reference>
        </references>
      </pivotArea>
    </format>
    <format dxfId="34">
      <pivotArea dataOnly="0" labelOnly="1" outline="0" fieldPosition="0">
        <references count="1">
          <reference field="4294967294" count="1">
            <x v="1"/>
          </reference>
        </references>
      </pivotArea>
    </format>
    <format dxfId="35">
      <pivotArea outline="0" collapsedLevelsAreSubtotals="1" fieldPosition="0">
        <references count="1">
          <reference field="4294967294" count="1" selected="0">
            <x v="1"/>
          </reference>
        </references>
      </pivotArea>
    </format>
    <format dxfId="36">
      <pivotArea dataOnly="0" labelOnly="1" outline="0" fieldPosition="0">
        <references count="1">
          <reference field="4294967294" count="1">
            <x v="1"/>
          </reference>
        </references>
      </pivotArea>
    </format>
    <format dxfId="37">
      <pivotArea outline="0" collapsedLevelsAreSubtotals="1" fieldPosition="0">
        <references count="1">
          <reference field="4294967294" count="1" selected="0">
            <x v="1"/>
          </reference>
        </references>
      </pivotArea>
    </format>
    <format dxfId="38">
      <pivotArea dataOnly="0" labelOnly="1" outline="0" fieldPosition="0">
        <references count="1">
          <reference field="4294967294" count="1">
            <x v="1"/>
          </reference>
        </references>
      </pivotArea>
    </format>
    <format dxfId="39">
      <pivotArea outline="0" collapsedLevelsAreSubtotals="1" fieldPosition="0">
        <references count="1">
          <reference field="4294967294" count="2" selected="0">
            <x v="2"/>
            <x v="3"/>
          </reference>
        </references>
      </pivotArea>
    </format>
    <format dxfId="40">
      <pivotArea dataOnly="0" labelOnly="1" outline="0" fieldPosition="0">
        <references count="1">
          <reference field="4294967294" count="2">
            <x v="2"/>
            <x v="3"/>
          </reference>
        </references>
      </pivotArea>
    </format>
    <format dxfId="41">
      <pivotArea outline="0" collapsedLevelsAreSubtotals="1" fieldPosition="0">
        <references count="1">
          <reference field="4294967294" count="2" selected="0">
            <x v="2"/>
            <x v="3"/>
          </reference>
        </references>
      </pivotArea>
    </format>
    <format dxfId="42">
      <pivotArea dataOnly="0" labelOnly="1" outline="0" fieldPosition="0">
        <references count="1">
          <reference field="4294967294" count="2">
            <x v="2"/>
            <x v="3"/>
          </reference>
        </references>
      </pivotArea>
    </format>
    <format dxfId="43">
      <pivotArea outline="0" collapsedLevelsAreSubtotals="1" fieldPosition="0"/>
    </format>
    <format dxfId="44">
      <pivotArea outline="0" collapsedLevelsAreSubtotals="1" fieldPosition="0"/>
    </format>
    <format dxfId="45">
      <pivotArea type="all" dataOnly="0" outline="0" fieldPosition="0"/>
    </format>
    <format dxfId="46">
      <pivotArea outline="0" collapsedLevelsAreSubtotals="1" fieldPosition="0"/>
    </format>
    <format dxfId="47">
      <pivotArea field="1" type="button" dataOnly="0" labelOnly="1" outline="0" axis="axisRow" fieldPosition="0"/>
    </format>
    <format dxfId="48">
      <pivotArea dataOnly="0" labelOnly="1" fieldPosition="0">
        <references count="1">
          <reference field="1" count="0"/>
        </references>
      </pivotArea>
    </format>
    <format dxfId="49">
      <pivotArea dataOnly="0" labelOnly="1" outline="0" fieldPosition="0">
        <references count="1">
          <reference field="4294967294" count="3">
            <x v="1"/>
            <x v="2"/>
            <x v="3"/>
          </reference>
        </references>
      </pivotArea>
    </format>
    <format dxfId="50">
      <pivotArea outline="0" collapsedLevelsAreSubtotals="1" fieldPosition="0">
        <references count="1">
          <reference field="4294967294" count="1" selected="0">
            <x v="3"/>
          </reference>
        </references>
      </pivotArea>
    </format>
    <format dxfId="51">
      <pivotArea outline="0" collapsedLevelsAreSubtotals="1" fieldPosition="0">
        <references count="1">
          <reference field="4294967294" count="1" selected="0">
            <x v="2"/>
          </reference>
        </references>
      </pivotArea>
    </format>
    <format dxfId="52">
      <pivotArea outline="0" collapsedLevelsAreSubtotals="1" fieldPosition="0">
        <references count="1">
          <reference field="4294967294" count="1" selected="0">
            <x v="3"/>
          </reference>
        </references>
      </pivotArea>
    </format>
    <format dxfId="53">
      <pivotArea field="1" type="button" dataOnly="0" labelOnly="1" outline="0" axis="axisRow" fieldPosition="0"/>
    </format>
    <format dxfId="54">
      <pivotArea dataOnly="0" labelOnly="1" outline="0" fieldPosition="0">
        <references count="1">
          <reference field="4294967294" count="3">
            <x v="1"/>
            <x v="2"/>
            <x v="3"/>
          </reference>
        </references>
      </pivotArea>
    </format>
    <format dxfId="55">
      <pivotArea outline="0" collapsedLevelsAreSubtotals="1" fieldPosition="0">
        <references count="1">
          <reference field="4294967294" count="1" selected="0">
            <x v="0"/>
          </reference>
        </references>
      </pivotArea>
    </format>
    <format dxfId="56">
      <pivotArea outline="0" collapsedLevelsAreSubtotals="1" fieldPosition="0">
        <references count="1">
          <reference field="4294967294" count="1" selected="0">
            <x v="0"/>
          </reference>
        </references>
      </pivotArea>
    </format>
    <format dxfId="57">
      <pivotArea field="1" type="button" dataOnly="0" labelOnly="1" outline="0" axis="axisRow" fieldPosition="0"/>
    </format>
    <format dxfId="58">
      <pivotArea dataOnly="0" labelOnly="1" outline="0" fieldPosition="0">
        <references count="1">
          <reference field="4294967294" count="4">
            <x v="0"/>
            <x v="1"/>
            <x v="2"/>
            <x v="3"/>
          </reference>
        </references>
      </pivotArea>
    </format>
    <format dxfId="59">
      <pivotArea field="1" type="button" dataOnly="0" labelOnly="1" outline="0" axis="axisRow" fieldPosition="0"/>
    </format>
    <format dxfId="60">
      <pivotArea dataOnly="0" labelOnly="1" outline="0" fieldPosition="0">
        <references count="1">
          <reference field="4294967294" count="4">
            <x v="0"/>
            <x v="1"/>
            <x v="2"/>
            <x v="3"/>
          </reference>
        </references>
      </pivotArea>
    </format>
    <format dxfId="61">
      <pivotArea field="1" type="button" dataOnly="0" labelOnly="1" outline="0" axis="axisRow" fieldPosition="0"/>
    </format>
    <format dxfId="62">
      <pivotArea dataOnly="0" labelOnly="1" outline="0" fieldPosition="0">
        <references count="1">
          <reference field="4294967294" count="4">
            <x v="0"/>
            <x v="1"/>
            <x v="2"/>
            <x v="3"/>
          </reference>
        </references>
      </pivotArea>
    </format>
  </formats>
  <pivotHierarchies count="5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Engagements"/>
    <pivotHierarchy dragToData="1" caption="Total Audienc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PE"/>
    <pivotHierarchy dragToRow="0" dragToCol="0" dragToPage="0" dragToData="1"/>
    <pivotHierarchy dragToRow="0" dragToCol="0" dragToPage="0" dragToData="1" caption="CP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onversio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companies]"/>
        <x15:activeTabTopLevelEntity name="[dim_aud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58DB1A-4A8E-4093-BDC3-5D59C48EB7C6}" name="PivotTable1" cacheId="228" applyNumberFormats="0" applyBorderFormats="0" applyFontFormats="0" applyPatternFormats="0" applyAlignmentFormats="0" applyWidthHeightFormats="1" dataCaption="Values" tag="4fec2cfc-35a6-4f38-904f-4d7660020f6b" updatedVersion="8" minRefreshableVersion="3" useAutoFormatting="1" subtotalHiddenItems="1" itemPrintTitles="1" createdVersion="8" indent="0" outline="1" outlineData="1" multipleFieldFilters="0" chartFormat="23" rowHeaderCaption="Platforms">
  <location ref="E19:F25" firstHeaderRow="1" firstDataRow="1" firstDataCol="1"/>
  <pivotFields count="3">
    <pivotField dataField="1" subtotalTop="0" showAll="0" defaultSubtotal="0"/>
    <pivotField allDrilled="1" subtotalTop="0" showAll="0"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1"/>
    </i>
    <i>
      <x v="4"/>
    </i>
    <i>
      <x v="2"/>
    </i>
    <i>
      <x v="3"/>
    </i>
    <i>
      <x/>
    </i>
    <i t="grand">
      <x/>
    </i>
  </rowItems>
  <colItems count="1">
    <i/>
  </colItems>
  <dataFields count="1">
    <dataFiel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2">
          <reference field="4294967294" count="1" selected="0">
            <x v="0"/>
          </reference>
          <reference field="2" count="1" selected="0">
            <x v="1"/>
          </reference>
        </references>
      </pivotArea>
    </chartFormat>
    <chartFormat chart="17" format="22">
      <pivotArea type="data" outline="0" fieldPosition="0">
        <references count="2">
          <reference field="4294967294" count="1" selected="0">
            <x v="0"/>
          </reference>
          <reference field="2" count="1" selected="0">
            <x v="4"/>
          </reference>
        </references>
      </pivotArea>
    </chartFormat>
    <chartFormat chart="17" format="23">
      <pivotArea type="data" outline="0" fieldPosition="0">
        <references count="2">
          <reference field="4294967294" count="1" selected="0">
            <x v="0"/>
          </reference>
          <reference field="2" count="1" selected="0">
            <x v="2"/>
          </reference>
        </references>
      </pivotArea>
    </chartFormat>
    <chartFormat chart="17" format="24">
      <pivotArea type="data" outline="0" fieldPosition="0">
        <references count="2">
          <reference field="4294967294" count="1" selected="0">
            <x v="0"/>
          </reference>
          <reference field="2" count="1" selected="0">
            <x v="3"/>
          </reference>
        </references>
      </pivotArea>
    </chartFormat>
    <chartFormat chart="17" format="25">
      <pivotArea type="data" outline="0" fieldPosition="0">
        <references count="2">
          <reference field="4294967294" count="1" selected="0">
            <x v="0"/>
          </reference>
          <reference field="2" count="1" selected="0">
            <x v="0"/>
          </reference>
        </references>
      </pivotArea>
    </chartFormat>
  </chartFormats>
  <pivotHierarchies count="5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Engagements"/>
    <pivotHierarchy dragToData="1" caption="Total Audienc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companies]"/>
        <x15:activeTabTopLevelEntity name="[dim_aud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04245F-6312-48A3-BD4B-0C7E942DC2A2}" name="PivotTable8" cacheId="249" applyNumberFormats="0" applyBorderFormats="0" applyFontFormats="0" applyPatternFormats="0" applyAlignmentFormats="0" applyWidthHeightFormats="1" dataCaption="Values" tag="408f47d1-cb2d-47ec-81c4-dcd39f8f01ff" updatedVersion="8" minRefreshableVersion="3" useAutoFormatting="1" subtotalHiddenItems="1" itemPrintTitles="1" createdVersion="8" indent="0" outline="1" outlineData="1" multipleFieldFilters="0" chartFormat="8" rowHeaderCaption="Platforms">
  <location ref="E7:F15" firstHeaderRow="1" firstDataRow="1" firstDataCol="1"/>
  <pivotFields count="2">
    <pivotField dataField="1" subtotalTop="0" showAll="0" defaultSubtotal="0"/>
    <pivotField axis="axisRow" allDrilled="1" subtotalTop="0" showAll="0" sortType="ascending" dataSourceSort="1"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2"/>
    </i>
    <i>
      <x v="6"/>
    </i>
    <i>
      <x v="4"/>
    </i>
    <i>
      <x/>
    </i>
    <i>
      <x v="3"/>
    </i>
    <i>
      <x v="5"/>
    </i>
    <i>
      <x v="1"/>
    </i>
    <i t="grand">
      <x/>
    </i>
  </rowItems>
  <colItems count="1">
    <i/>
  </colItems>
  <dataFields count="1">
    <dataField fld="0" subtotal="count" baseField="0" baseItem="0"/>
  </dataFields>
  <pivotHierarchies count="5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Engagements"/>
    <pivotHierarchy dragToData="1" caption="Total Audienc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companies]"/>
        <x15:activeTabTopLevelEntity name="[dim_aud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6EBDF9-8469-4A85-8862-E33395730EA8}" name="PivotTable6" cacheId="243" applyNumberFormats="0" applyBorderFormats="0" applyFontFormats="0" applyPatternFormats="0" applyAlignmentFormats="0" applyWidthHeightFormats="1" dataCaption="Values" tag="a94f107d-3403-48ff-adf5-25a52f3cbdaa" updatedVersion="8" minRefreshableVersion="3" useAutoFormatting="1" subtotalHiddenItems="1" itemPrintTitles="1" createdVersion="8" indent="0" outline="1" outlineData="1" multipleFieldFilters="0" rowHeaderCaption="Platforms">
  <location ref="A3:F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3" subtotal="count" baseField="0" baseItem="0"/>
    <dataField fld="5" subtotal="count" baseField="0" baseItem="0"/>
    <dataField fld="4" subtotal="count" baseField="0" baseItem="0"/>
    <dataField fld="2" subtotal="count" baseField="0" baseItem="0"/>
    <dataField fld="1" subtotal="count" baseField="0" baseItem="0"/>
    <dataField fld="0" subtotal="count" baseField="0" baseItem="0"/>
  </dataFields>
  <formats count="1">
    <format dxfId="2">
      <pivotArea outline="0" collapsedLevelsAreSubtotals="1" fieldPosition="0"/>
    </format>
  </formats>
  <pivotHierarchies count="52">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Engagements"/>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s]"/>
        <x15:activeTabTopLevelEntity name="[fact_campaigns]"/>
        <x15:activeTabTopLevelEntity name="[dim_companies]"/>
        <x15:activeTabTopLevelEntity name="[dim_audienc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E5FFAA55-DA6B-4D96-A807-BFBED09BD9A1}" sourceName="[dim_audience].[campaign_type]">
  <pivotTables>
    <pivotTable tabId="2" name="PivotTable1"/>
    <pivotTable tabId="2" name="PivotTable11"/>
    <pivotTable tabId="2" name="PivotTable4"/>
    <pivotTable tabId="2" name="PivotTable6"/>
    <pivotTable tabId="2" name="PivotTable7"/>
    <pivotTable tabId="2" name="PivotTable8"/>
    <pivotTable tabId="2" name="PivotTable3"/>
    <pivotTable tabId="2" name="PivotTable2"/>
  </pivotTables>
  <data>
    <olap pivotCacheId="1987735284">
      <levels count="2">
        <level uniqueName="[dim_audience].[campaign_type].[(All)]" sourceCaption="(All)" count="0"/>
        <level uniqueName="[dim_audience].[campaign_type].[campaign_type]" sourceCaption="campaign_type" count="3">
          <ranges>
            <range startItem="0">
              <i n="[dim_audience].[campaign_type].&amp;[Extensive]" c="Extensive"/>
              <i n="[dim_audience].[campaign_type].&amp;[Flash]" c="Flash"/>
              <i n="[dim_audience].[campaign_type].&amp;[Standard]" c="Standard"/>
            </range>
          </ranges>
        </level>
      </levels>
      <selections count="1">
        <selection n="[dim_audience].[campaign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D5CE5B90-279A-4637-8A8C-40F49E27CA75}" sourceName="[dim_companies].[industry]">
  <pivotTables>
    <pivotTable tabId="2" name="PivotTable1"/>
    <pivotTable tabId="2" name="PivotTable11"/>
    <pivotTable tabId="2" name="PivotTable2"/>
    <pivotTable tabId="2" name="PivotTable3"/>
    <pivotTable tabId="2" name="PivotTable4"/>
    <pivotTable tabId="2" name="PivotTable6"/>
    <pivotTable tabId="2" name="PivotTable7"/>
    <pivotTable tabId="2" name="PivotTable8"/>
  </pivotTables>
  <data>
    <olap pivotCacheId="1786659231">
      <levels count="2">
        <level uniqueName="[dim_companies].[industry].[(All)]" sourceCaption="(All)" count="0"/>
        <level uniqueName="[dim_companies].[industry].[industry]" sourceCaption="industry" count="7">
          <ranges>
            <range startItem="0">
              <i n="[dim_companies].[industry].&amp;[E-Commerce]" c="E-Commerce"/>
              <i n="[dim_companies].[industry].&amp;[Finance]" c="Finance"/>
              <i n="[dim_companies].[industry].&amp;[Healthcare]" c="Healthcare"/>
              <i n="[dim_companies].[industry].&amp;[Manufacturing]" c="Manufacturing"/>
              <i n="[dim_companies].[industry].&amp;[Retail]" c="Retail"/>
              <i n="[dim_companies].[industry].&amp;[Services]" c="Services"/>
              <i n="[dim_companies].[industry].&amp;[Technology]" c="Technology"/>
            </range>
          </ranges>
        </level>
      </levels>
      <selections count="1">
        <selection n="[dim_companies].[indus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type" xr10:uid="{C0B8D9A7-5CE3-440B-AF8F-79F2BD3391F3}" cache="Slicer_campaign_type" caption="Duration" level="1" lockedPosition="1" rowHeight="251883"/>
  <slicer name="industry" xr10:uid="{5D6F2BEC-A2D4-4F3D-8D7D-7505D84E90DD}" cache="Slicer_industry" caption="industry" level="1" lockedPosition="1" rowHeight="230716"/>
</slicers>
</file>

<file path=xl/theme/theme1.xml><?xml version="1.0" encoding="utf-8"?>
<a:theme xmlns:a="http://schemas.openxmlformats.org/drawingml/2006/main" name="Office Theme">
  <a:themeElements>
    <a:clrScheme name="136f63">
      <a:dk1>
        <a:srgbClr val="111827"/>
      </a:dk1>
      <a:lt1>
        <a:srgbClr val="F8FAFC"/>
      </a:lt1>
      <a:dk2>
        <a:srgbClr val="1F2937"/>
      </a:dk2>
      <a:lt2>
        <a:srgbClr val="6B7280"/>
      </a:lt2>
      <a:accent1>
        <a:srgbClr val="136F63"/>
      </a:accent1>
      <a:accent2>
        <a:srgbClr val="2A9D8F"/>
      </a:accent2>
      <a:accent3>
        <a:srgbClr val="E9C46A"/>
      </a:accent3>
      <a:accent4>
        <a:srgbClr val="8D99AE"/>
      </a:accent4>
      <a:accent5>
        <a:srgbClr val="2B2D42"/>
      </a:accent5>
      <a:accent6>
        <a:srgbClr val="EDF2F4"/>
      </a:accent6>
      <a:hlink>
        <a:srgbClr val="F49100"/>
      </a:hlink>
      <a:folHlink>
        <a:srgbClr val="85DFD0"/>
      </a:folHlink>
    </a:clrScheme>
    <a:fontScheme name="Digital Marketing">
      <a:majorFont>
        <a:latin typeface="Seoge UI"/>
        <a:ea typeface=""/>
        <a:cs typeface=""/>
      </a:majorFont>
      <a:minorFont>
        <a:latin typeface="Seog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AC98B-89E1-4318-B2B4-6735EEF1214A}">
  <dimension ref="A3:X38"/>
  <sheetViews>
    <sheetView zoomScale="45" zoomScaleNormal="43" workbookViewId="0">
      <selection activeCell="R28" sqref="R28"/>
    </sheetView>
  </sheetViews>
  <sheetFormatPr defaultRowHeight="14"/>
  <cols>
    <col min="1" max="1" width="12.5" bestFit="1" customWidth="1"/>
    <col min="2" max="2" width="22" bestFit="1" customWidth="1"/>
    <col min="3" max="3" width="15.9140625" bestFit="1" customWidth="1"/>
    <col min="4" max="4" width="20.1640625" bestFit="1" customWidth="1"/>
    <col min="5" max="5" width="12.5" bestFit="1" customWidth="1"/>
    <col min="6" max="6" width="15.83203125" bestFit="1" customWidth="1"/>
    <col min="7" max="7" width="20.75" customWidth="1"/>
    <col min="8" max="8" width="16.6640625" bestFit="1" customWidth="1"/>
    <col min="9" max="10" width="6.6640625" bestFit="1" customWidth="1"/>
    <col min="11" max="11" width="11.1640625" bestFit="1" customWidth="1"/>
    <col min="12" max="12" width="22.58203125" bestFit="1" customWidth="1"/>
    <col min="13" max="13" width="12.6640625" bestFit="1" customWidth="1"/>
    <col min="14" max="15" width="6.6640625" bestFit="1" customWidth="1"/>
    <col min="16" max="16" width="11.1640625" bestFit="1" customWidth="1"/>
    <col min="17" max="17" width="13.6640625" bestFit="1" customWidth="1"/>
    <col min="18" max="18" width="22.58203125" bestFit="1" customWidth="1"/>
    <col min="19" max="19" width="12" bestFit="1" customWidth="1"/>
    <col min="20" max="20" width="15.9140625" bestFit="1" customWidth="1"/>
    <col min="21" max="21" width="21.5" bestFit="1" customWidth="1"/>
    <col min="22" max="22" width="11.1640625" bestFit="1" customWidth="1"/>
    <col min="23" max="24" width="6.6640625" bestFit="1" customWidth="1"/>
  </cols>
  <sheetData>
    <row r="3" spans="1:24">
      <c r="A3" t="s">
        <v>19</v>
      </c>
      <c r="B3" t="s">
        <v>36</v>
      </c>
      <c r="C3" t="s">
        <v>8</v>
      </c>
      <c r="D3" t="s">
        <v>18</v>
      </c>
      <c r="E3" t="s">
        <v>6</v>
      </c>
      <c r="F3" t="s">
        <v>17</v>
      </c>
    </row>
    <row r="4" spans="1:24">
      <c r="A4" s="13">
        <v>5.1975250244140625E-5</v>
      </c>
      <c r="B4" s="13">
        <v>168504.41639999999</v>
      </c>
      <c r="C4" s="13">
        <v>47.659100000000002</v>
      </c>
      <c r="D4" s="13">
        <v>273160892</v>
      </c>
      <c r="E4" s="13">
        <v>10000</v>
      </c>
      <c r="F4" s="13">
        <v>27316.089199999999</v>
      </c>
      <c r="M4" s="20" t="s">
        <v>40</v>
      </c>
      <c r="N4" s="20" t="s">
        <v>38</v>
      </c>
      <c r="O4" s="20" t="s">
        <v>22</v>
      </c>
      <c r="P4" s="21" t="s">
        <v>23</v>
      </c>
    </row>
    <row r="5" spans="1:24">
      <c r="M5" s="2" t="s">
        <v>27</v>
      </c>
      <c r="N5" s="17">
        <v>0.1553243406581126</v>
      </c>
      <c r="O5" s="17">
        <v>0.16754238118841991</v>
      </c>
      <c r="P5" s="15">
        <v>0.504861175939472</v>
      </c>
    </row>
    <row r="6" spans="1:24">
      <c r="M6" s="2" t="s">
        <v>28</v>
      </c>
      <c r="N6" s="17">
        <v>0.14860843585871814</v>
      </c>
      <c r="O6" s="17">
        <v>0.16576283470359626</v>
      </c>
      <c r="P6" s="15">
        <v>0.50827613846398656</v>
      </c>
    </row>
    <row r="7" spans="1:24">
      <c r="A7" s="1" t="s">
        <v>9</v>
      </c>
      <c r="B7" s="8" t="s">
        <v>21</v>
      </c>
      <c r="C7" t="s">
        <v>17</v>
      </c>
      <c r="E7" s="1" t="s">
        <v>9</v>
      </c>
      <c r="F7" t="s">
        <v>6</v>
      </c>
      <c r="M7" s="2" t="s">
        <v>29</v>
      </c>
      <c r="N7" s="17">
        <v>0.14528560109068217</v>
      </c>
      <c r="O7" s="17">
        <v>0.16198017602877757</v>
      </c>
      <c r="P7" s="15">
        <v>0.4947172486178753</v>
      </c>
    </row>
    <row r="8" spans="1:24">
      <c r="A8" s="2" t="s">
        <v>3</v>
      </c>
      <c r="B8" s="8">
        <v>0.49189785996817331</v>
      </c>
      <c r="C8" s="6">
        <v>27701.639459188784</v>
      </c>
      <c r="E8" s="2" t="s">
        <v>12</v>
      </c>
      <c r="F8" s="4">
        <v>500</v>
      </c>
      <c r="M8" s="2" t="s">
        <v>30</v>
      </c>
      <c r="N8" s="17">
        <v>0.14552435452146295</v>
      </c>
      <c r="O8" s="17">
        <v>0.15951826044536149</v>
      </c>
      <c r="P8" s="15">
        <v>0.47342613783695237</v>
      </c>
    </row>
    <row r="9" spans="1:24">
      <c r="A9" s="2" t="s">
        <v>0</v>
      </c>
      <c r="B9" s="8">
        <v>0.51514547824034773</v>
      </c>
      <c r="C9" s="6">
        <v>27491.120093457943</v>
      </c>
      <c r="E9" s="2" t="s">
        <v>16</v>
      </c>
      <c r="F9" s="4">
        <v>983</v>
      </c>
      <c r="M9" s="2" t="s">
        <v>31</v>
      </c>
      <c r="N9" s="17">
        <v>0.13994055093561167</v>
      </c>
      <c r="O9" s="17">
        <v>0.15657188121622909</v>
      </c>
      <c r="P9" s="15">
        <v>0.50452383950763247</v>
      </c>
    </row>
    <row r="10" spans="1:24">
      <c r="A10" s="2" t="s">
        <v>4</v>
      </c>
      <c r="B10" s="8">
        <v>0.49372753566254624</v>
      </c>
      <c r="C10" s="6">
        <v>27317.716845878138</v>
      </c>
      <c r="E10" s="2" t="s">
        <v>14</v>
      </c>
      <c r="F10" s="4">
        <v>1009</v>
      </c>
    </row>
    <row r="11" spans="1:24">
      <c r="A11" s="2" t="s">
        <v>2</v>
      </c>
      <c r="B11" s="8">
        <v>0.5023674482309618</v>
      </c>
      <c r="C11" s="6">
        <v>27041.654295882054</v>
      </c>
      <c r="E11" s="2" t="s">
        <v>10</v>
      </c>
      <c r="F11" s="4">
        <v>1476</v>
      </c>
    </row>
    <row r="12" spans="1:24">
      <c r="A12" s="2" t="s">
        <v>1</v>
      </c>
      <c r="B12" s="8">
        <v>0.49357606399795168</v>
      </c>
      <c r="C12" s="6">
        <v>27003.235203293876</v>
      </c>
      <c r="E12" s="2" t="s">
        <v>13</v>
      </c>
      <c r="F12" s="4">
        <v>1512</v>
      </c>
    </row>
    <row r="13" spans="1:24">
      <c r="A13" s="2" t="s">
        <v>5</v>
      </c>
      <c r="B13" s="8">
        <v>0.49690666351589552</v>
      </c>
      <c r="C13" s="6">
        <v>27316.089199999999</v>
      </c>
      <c r="E13" s="2" t="s">
        <v>15</v>
      </c>
      <c r="F13" s="4">
        <v>1948</v>
      </c>
    </row>
    <row r="14" spans="1:24">
      <c r="E14" s="2" t="s">
        <v>11</v>
      </c>
      <c r="F14" s="4">
        <v>2572</v>
      </c>
      <c r="H14" s="20" t="s">
        <v>39</v>
      </c>
      <c r="I14" s="20" t="s">
        <v>38</v>
      </c>
      <c r="J14" s="20" t="s">
        <v>22</v>
      </c>
      <c r="K14" s="21" t="s">
        <v>23</v>
      </c>
      <c r="S14" s="14"/>
      <c r="T14" s="20" t="s">
        <v>26</v>
      </c>
      <c r="U14" s="20" t="s">
        <v>36</v>
      </c>
      <c r="V14" s="21" t="s">
        <v>23</v>
      </c>
      <c r="W14" s="22" t="s">
        <v>22</v>
      </c>
      <c r="X14" s="22" t="s">
        <v>38</v>
      </c>
    </row>
    <row r="15" spans="1:24">
      <c r="E15" s="2" t="s">
        <v>5</v>
      </c>
      <c r="F15" s="4">
        <v>10000</v>
      </c>
      <c r="H15" s="2" t="s">
        <v>32</v>
      </c>
      <c r="I15" s="17">
        <v>0.15634840193986158</v>
      </c>
      <c r="J15" s="17">
        <v>0.16156936938013322</v>
      </c>
      <c r="K15" s="15">
        <v>0.4995189008007882</v>
      </c>
      <c r="T15" s="16" t="s">
        <v>0</v>
      </c>
      <c r="U15" s="19">
        <v>131667.89112149534</v>
      </c>
      <c r="V15" s="15">
        <v>0.51514547824034773</v>
      </c>
      <c r="W15" s="17">
        <v>0.20879137547734222</v>
      </c>
      <c r="X15" s="18">
        <v>0.5690190629665457</v>
      </c>
    </row>
    <row r="16" spans="1:24">
      <c r="A16" s="1" t="s">
        <v>20</v>
      </c>
      <c r="B16" t="s">
        <v>7</v>
      </c>
      <c r="C16" s="9" t="s">
        <v>37</v>
      </c>
      <c r="H16" s="2" t="s">
        <v>33</v>
      </c>
      <c r="I16" s="17">
        <v>0.14477366073453252</v>
      </c>
      <c r="J16" s="17">
        <v>0.1640275177640293</v>
      </c>
      <c r="K16" s="15">
        <v>0.50807004813331647</v>
      </c>
      <c r="T16" s="16" t="s">
        <v>2</v>
      </c>
      <c r="U16" s="19">
        <v>235176.09405185562</v>
      </c>
      <c r="V16" s="15">
        <v>0.5023674482309618</v>
      </c>
      <c r="W16" s="17">
        <v>0.11498470711874079</v>
      </c>
      <c r="X16" s="18">
        <v>9.5701776205831687E-2</v>
      </c>
    </row>
    <row r="17" spans="1:24">
      <c r="A17" s="2" t="s">
        <v>11</v>
      </c>
      <c r="B17" s="3">
        <v>70521215.000046462</v>
      </c>
      <c r="C17" s="9">
        <v>0.14775260758117384</v>
      </c>
      <c r="H17" s="2" t="s">
        <v>34</v>
      </c>
      <c r="I17" s="17">
        <v>0.10659058503627883</v>
      </c>
      <c r="J17" s="17">
        <v>0.15945510244322653</v>
      </c>
      <c r="K17" s="15">
        <v>0.47202117973393748</v>
      </c>
      <c r="T17" s="16" t="s">
        <v>4</v>
      </c>
      <c r="U17" s="19">
        <v>253934.34869431643</v>
      </c>
      <c r="V17" s="15">
        <v>0.49372753566254624</v>
      </c>
      <c r="W17" s="17">
        <v>0.10757787194344048</v>
      </c>
      <c r="X17" s="18">
        <v>8.868790737201504E-2</v>
      </c>
    </row>
    <row r="18" spans="1:24">
      <c r="A18" s="2" t="s">
        <v>15</v>
      </c>
      <c r="B18" s="3">
        <v>53949993.000038505</v>
      </c>
      <c r="C18" s="9">
        <v>0.14544188836919805</v>
      </c>
      <c r="H18" s="2" t="s">
        <v>35</v>
      </c>
      <c r="I18" s="17">
        <v>0.18235805035752137</v>
      </c>
      <c r="J18" s="17">
        <v>0.16455513668508415</v>
      </c>
      <c r="K18" s="15">
        <v>0.51563302802230593</v>
      </c>
      <c r="T18" s="16" t="s">
        <v>1</v>
      </c>
      <c r="U18" s="19">
        <v>128115.2671127123</v>
      </c>
      <c r="V18" s="15">
        <v>0.49357606399795168</v>
      </c>
      <c r="W18" s="17">
        <v>0.21077296884170071</v>
      </c>
      <c r="X18" s="18">
        <v>26.501332964272112</v>
      </c>
    </row>
    <row r="19" spans="1:24">
      <c r="A19" s="2" t="s">
        <v>13</v>
      </c>
      <c r="B19" s="3">
        <v>40881782.000025205</v>
      </c>
      <c r="C19" s="9">
        <v>0.14212530394299039</v>
      </c>
      <c r="E19" s="1" t="s">
        <v>9</v>
      </c>
      <c r="F19" t="s">
        <v>6</v>
      </c>
      <c r="T19" s="16" t="s">
        <v>3</v>
      </c>
      <c r="U19" s="19">
        <v>98057.963445167756</v>
      </c>
      <c r="V19" s="15">
        <v>0.49189785996817331</v>
      </c>
      <c r="W19" s="17">
        <v>0.28250270030010405</v>
      </c>
      <c r="X19" s="18">
        <v>9.2308229705323624E-2</v>
      </c>
    </row>
    <row r="20" spans="1:24">
      <c r="A20" s="2" t="s">
        <v>10</v>
      </c>
      <c r="B20" s="3">
        <v>40150622.999961138</v>
      </c>
      <c r="C20" s="9">
        <v>0.14940362866795845</v>
      </c>
      <c r="E20" s="2" t="s">
        <v>1</v>
      </c>
      <c r="F20" s="4">
        <v>1943</v>
      </c>
    </row>
    <row r="21" spans="1:24">
      <c r="A21" s="2" t="s">
        <v>16</v>
      </c>
      <c r="B21" s="3">
        <v>27078091.00008335</v>
      </c>
      <c r="C21" s="9">
        <v>0.15157703117381255</v>
      </c>
      <c r="E21" s="2" t="s">
        <v>4</v>
      </c>
      <c r="F21" s="4">
        <v>1953</v>
      </c>
      <c r="T21" t="s">
        <v>24</v>
      </c>
    </row>
    <row r="22" spans="1:24">
      <c r="A22" s="2" t="s">
        <v>14</v>
      </c>
      <c r="B22" s="3">
        <v>26871357.999947086</v>
      </c>
      <c r="C22" s="9">
        <v>0.14922709463893352</v>
      </c>
      <c r="E22" s="2" t="s">
        <v>2</v>
      </c>
      <c r="F22" s="4">
        <v>1967</v>
      </c>
    </row>
    <row r="23" spans="1:24">
      <c r="A23" s="2" t="s">
        <v>12</v>
      </c>
      <c r="B23" s="3">
        <v>13707829.999951102</v>
      </c>
      <c r="C23" s="9">
        <v>0.1388799070956061</v>
      </c>
      <c r="E23" s="2" t="s">
        <v>3</v>
      </c>
      <c r="F23" s="4">
        <v>1997</v>
      </c>
    </row>
    <row r="24" spans="1:24">
      <c r="A24" s="2" t="s">
        <v>5</v>
      </c>
      <c r="B24" s="3">
        <v>273160892.00005198</v>
      </c>
      <c r="C24" s="9">
        <v>0.1467004469425367</v>
      </c>
      <c r="E24" s="2" t="s">
        <v>0</v>
      </c>
      <c r="F24" s="4">
        <v>2140</v>
      </c>
    </row>
    <row r="25" spans="1:24">
      <c r="E25" s="2" t="s">
        <v>5</v>
      </c>
      <c r="F25" s="4">
        <v>10000</v>
      </c>
    </row>
    <row r="32" spans="1:24">
      <c r="Q32" s="10"/>
    </row>
    <row r="33" spans="2:7">
      <c r="D33" s="12"/>
    </row>
    <row r="37" spans="2:7">
      <c r="B37" t="str">
        <f>A3</f>
        <v>Budget Variance</v>
      </c>
      <c r="C37" t="str">
        <f>B3</f>
        <v>Average Engagements</v>
      </c>
      <c r="D37" t="str">
        <f>C3</f>
        <v>Average Duration</v>
      </c>
      <c r="E37" t="str">
        <f>D3</f>
        <v>Total Spend Managed</v>
      </c>
      <c r="F37" t="str">
        <f>E3</f>
        <v>Total Campaigns</v>
      </c>
      <c r="G37" t="str">
        <f>B3</f>
        <v>Average Engagements</v>
      </c>
    </row>
    <row r="38" spans="2:7">
      <c r="B38" s="7">
        <f>GETPIVOTDATA("[Measures].[Budget Variance]",$A$3)</f>
        <v>5.1975250244140625E-5</v>
      </c>
      <c r="C38" s="5">
        <f>GETPIVOTDATA("[Measures].[Average Duration]",$A$3)</f>
        <v>47.659100000000002</v>
      </c>
      <c r="D38" s="7">
        <f>GETPIVOTDATA("[Measures].[Total Spend Managed]",$A$3)</f>
        <v>273160892</v>
      </c>
      <c r="E38" s="10">
        <f>GETPIVOTDATA("[Measures].[Total Campaigns]",$A$3)</f>
        <v>10000</v>
      </c>
      <c r="F38" s="7">
        <f>GETPIVOTDATA("[Measures].[Average Ad Spend]",$A$3)</f>
        <v>27316.089199999999</v>
      </c>
      <c r="G38" s="10">
        <f>GETPIVOTDATA("[Measures].[Average Engagements]",$A$3)</f>
        <v>168504.41639999999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B991B-65A0-4E54-B429-65E157E15403}">
  <sheetPr>
    <pageSetUpPr autoPageBreaks="0"/>
  </sheetPr>
  <dimension ref="A1:T47"/>
  <sheetViews>
    <sheetView showGridLines="0" showRowColHeaders="0" tabSelected="1" zoomScale="66" zoomScaleNormal="51" workbookViewId="0">
      <selection activeCell="G19" sqref="G19"/>
    </sheetView>
  </sheetViews>
  <sheetFormatPr defaultColWidth="0" defaultRowHeight="14" zeroHeight="1"/>
  <cols>
    <col min="1" max="1" width="5" customWidth="1"/>
    <col min="2" max="2" width="19" customWidth="1"/>
    <col min="3" max="20" width="8.6640625" customWidth="1"/>
    <col min="21" max="16384" width="8" hidden="1"/>
  </cols>
  <sheetData>
    <row r="1" spans="2:3"/>
    <row r="2" spans="2:3"/>
    <row r="3" spans="2:3">
      <c r="B3" s="11"/>
    </row>
    <row r="4" spans="2:3"/>
    <row r="5" spans="2:3"/>
    <row r="6" spans="2:3"/>
    <row r="7" spans="2:3"/>
    <row r="8" spans="2:3">
      <c r="C8" t="s">
        <v>25</v>
      </c>
    </row>
    <row r="9" spans="2:3"/>
    <row r="10" spans="2:3"/>
    <row r="11" spans="2:3"/>
    <row r="12" spans="2:3"/>
    <row r="13" spans="2:3"/>
    <row r="14" spans="2:3"/>
    <row r="15" spans="2:3"/>
    <row r="16" spans="2:3"/>
    <row r="17"/>
    <row r="18"/>
    <row r="19"/>
    <row r="20"/>
    <row r="21"/>
    <row r="22"/>
    <row r="23"/>
    <row r="24"/>
    <row r="25"/>
    <row r="26"/>
    <row r="27"/>
    <row r="28"/>
    <row r="29"/>
    <row r="30"/>
    <row r="31"/>
    <row r="32"/>
    <row r="33" customFormat="1"/>
    <row r="34" customFormat="1"/>
    <row r="35" customFormat="1"/>
    <row r="36" customFormat="1" hidden="1"/>
    <row r="37" customFormat="1" hidden="1"/>
    <row r="38" customFormat="1" hidden="1"/>
    <row r="39" customFormat="1" hidden="1"/>
    <row r="40" customFormat="1" hidden="1"/>
    <row r="41" customFormat="1" hidden="1"/>
    <row r="42" customFormat="1" hidden="1"/>
    <row r="43" customFormat="1" hidden="1"/>
    <row r="44" customFormat="1" hidden="1"/>
    <row r="45" customFormat="1" hidden="1"/>
    <row r="46" customFormat="1" hidden="1"/>
    <row r="47" customFormat="1" hidden="1"/>
  </sheetData>
  <sheetProtection sheet="1" objects="1" scenarios="1" selectLockedCells="1" autoFilter="0" pivotTables="0"/>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E21CB645-10EE-4A65-8B2C-EBF1595DF389}">
  <ds:schemaRefs/>
</ds:datastoreItem>
</file>

<file path=customXml/itemProps2.xml><?xml version="1.0" encoding="utf-8"?>
<ds:datastoreItem xmlns:ds="http://schemas.openxmlformats.org/officeDocument/2006/customXml" ds:itemID="{DC399C7A-5736-4ACA-9E78-C9685DB7A50C}">
  <ds:schemaRefs/>
</ds:datastoreItem>
</file>

<file path=customXml/itemProps3.xml><?xml version="1.0" encoding="utf-8"?>
<ds:datastoreItem xmlns:ds="http://schemas.openxmlformats.org/officeDocument/2006/customXml" ds:itemID="{EEEF4ED3-9508-4084-912A-341CD0C0D5E8}">
  <ds:schemaRefs/>
</ds:datastoreItem>
</file>

<file path=customXml/itemProps4.xml><?xml version="1.0" encoding="utf-8"?>
<ds:datastoreItem xmlns:ds="http://schemas.openxmlformats.org/officeDocument/2006/customXml" ds:itemID="{4309EC6B-A17C-4A71-8CCA-D6AC20696584}">
  <ds:schemaRefs/>
</ds:datastoreItem>
</file>

<file path=customXml/itemProps5.xml><?xml version="1.0" encoding="utf-8"?>
<ds:datastoreItem xmlns:ds="http://schemas.openxmlformats.org/officeDocument/2006/customXml" ds:itemID="{49B588A2-DE8D-4479-BFB0-0065AFA19D7B}">
  <ds:schemaRefs/>
</ds:datastoreItem>
</file>

<file path=customXml/itemProps6.xml><?xml version="1.0" encoding="utf-8"?>
<ds:datastoreItem xmlns:ds="http://schemas.openxmlformats.org/officeDocument/2006/customXml" ds:itemID="{A52B0AB6-D5F0-47C8-B214-CE3115F965FA}">
  <ds:schemaRefs/>
</ds:datastoreItem>
</file>

<file path=customXml/itemProps7.xml><?xml version="1.0" encoding="utf-8"?>
<ds:datastoreItem xmlns:ds="http://schemas.openxmlformats.org/officeDocument/2006/customXml" ds:itemID="{7E266569-DCB1-4C1C-84C3-4417F2EF998A}">
  <ds:schemaRefs/>
</ds:datastoreItem>
</file>

<file path=customXml/itemProps8.xml><?xml version="1.0" encoding="utf-8"?>
<ds:datastoreItem xmlns:ds="http://schemas.openxmlformats.org/officeDocument/2006/customXml" ds:itemID="{C7C0AF6C-0722-4DD2-9ECE-AE2B1AEB7D64}">
  <ds:schemaRefs/>
</ds:datastoreItem>
</file>

<file path=customXml/itemProps9.xml><?xml version="1.0" encoding="utf-8"?>
<ds:datastoreItem xmlns:ds="http://schemas.openxmlformats.org/officeDocument/2006/customXml" ds:itemID="{5B0725C3-0BDC-48DB-B30B-2B1D1A71E662}">
  <ds:schemaRefs/>
</ds:datastoreItem>
</file>

<file path=customXml/itemProps10.xml><?xml version="1.0" encoding="utf-8"?>
<ds:datastoreItem xmlns:ds="http://schemas.openxmlformats.org/officeDocument/2006/customXml" ds:itemID="{2EA37F2D-592D-4030-8EF8-F672D840FC47}">
  <ds:schemaRefs/>
</ds:datastoreItem>
</file>

<file path=customXml/itemProps11.xml><?xml version="1.0" encoding="utf-8"?>
<ds:datastoreItem xmlns:ds="http://schemas.openxmlformats.org/officeDocument/2006/customXml" ds:itemID="{665E2B33-023B-49F4-B1E0-5A439CF479C8}">
  <ds:schemaRefs/>
</ds:datastoreItem>
</file>

<file path=customXml/itemProps12.xml><?xml version="1.0" encoding="utf-8"?>
<ds:datastoreItem xmlns:ds="http://schemas.openxmlformats.org/officeDocument/2006/customXml" ds:itemID="{D039D500-4C7A-4F1E-BED5-7A0D4FC2DD58}">
  <ds:schemaRefs/>
</ds:datastoreItem>
</file>

<file path=customXml/itemProps13.xml><?xml version="1.0" encoding="utf-8"?>
<ds:datastoreItem xmlns:ds="http://schemas.openxmlformats.org/officeDocument/2006/customXml" ds:itemID="{B65D1ACD-15A1-4173-AE71-E278B68BB114}">
  <ds:schemaRefs/>
</ds:datastoreItem>
</file>

<file path=customXml/itemProps14.xml><?xml version="1.0" encoding="utf-8"?>
<ds:datastoreItem xmlns:ds="http://schemas.openxmlformats.org/officeDocument/2006/customXml" ds:itemID="{61279B64-EA57-4620-954F-FAD72308C87B}">
  <ds:schemaRefs/>
</ds:datastoreItem>
</file>

<file path=customXml/itemProps15.xml><?xml version="1.0" encoding="utf-8"?>
<ds:datastoreItem xmlns:ds="http://schemas.openxmlformats.org/officeDocument/2006/customXml" ds:itemID="{4A3458AF-2B8D-4C10-8C31-595AB1FD8522}">
  <ds:schemaRefs/>
</ds:datastoreItem>
</file>

<file path=customXml/itemProps16.xml><?xml version="1.0" encoding="utf-8"?>
<ds:datastoreItem xmlns:ds="http://schemas.openxmlformats.org/officeDocument/2006/customXml" ds:itemID="{2E7F184F-09F1-4BC2-9225-5F2EDFE571EA}">
  <ds:schemaRefs/>
</ds:datastoreItem>
</file>

<file path=customXml/itemProps17.xml><?xml version="1.0" encoding="utf-8"?>
<ds:datastoreItem xmlns:ds="http://schemas.openxmlformats.org/officeDocument/2006/customXml" ds:itemID="{B5B774FA-DB0F-4B03-87C9-C22B6CD9CBBE}">
  <ds:schemaRefs/>
</ds:datastoreItem>
</file>

<file path=customXml/itemProps18.xml><?xml version="1.0" encoding="utf-8"?>
<ds:datastoreItem xmlns:ds="http://schemas.openxmlformats.org/officeDocument/2006/customXml" ds:itemID="{85A28EF5-74E2-45D5-BA44-78EDEDF8256B}">
  <ds:schemaRefs/>
</ds:datastoreItem>
</file>

<file path=customXml/itemProps19.xml><?xml version="1.0" encoding="utf-8"?>
<ds:datastoreItem xmlns:ds="http://schemas.openxmlformats.org/officeDocument/2006/customXml" ds:itemID="{31FDD253-40FE-496F-8CBB-01E45AF50ECF}">
  <ds:schemaRefs/>
</ds:datastoreItem>
</file>

<file path=customXml/itemProps20.xml><?xml version="1.0" encoding="utf-8"?>
<ds:datastoreItem xmlns:ds="http://schemas.openxmlformats.org/officeDocument/2006/customXml" ds:itemID="{78D651CE-1A27-4203-AEC4-95E2FA45136E}">
  <ds:schemaRefs/>
</ds:datastoreItem>
</file>

<file path=customXml/itemProps21.xml><?xml version="1.0" encoding="utf-8"?>
<ds:datastoreItem xmlns:ds="http://schemas.openxmlformats.org/officeDocument/2006/customXml" ds:itemID="{C4DCE09C-FFD7-42E1-A29D-AACE6729A82E}">
  <ds:schemaRefs/>
</ds:datastoreItem>
</file>

<file path=customXml/itemProps22.xml><?xml version="1.0" encoding="utf-8"?>
<ds:datastoreItem xmlns:ds="http://schemas.openxmlformats.org/officeDocument/2006/customXml" ds:itemID="{4245BC97-DFDC-4DE1-8746-0CF8C973C9ED}">
  <ds:schemaRefs/>
</ds:datastoreItem>
</file>

<file path=customXml/itemProps23.xml><?xml version="1.0" encoding="utf-8"?>
<ds:datastoreItem xmlns:ds="http://schemas.openxmlformats.org/officeDocument/2006/customXml" ds:itemID="{D4194A1D-5E86-4094-9493-A49F72809496}">
  <ds:schemaRefs>
    <ds:schemaRef ds:uri="http://schemas.microsoft.com/DataMashup"/>
  </ds:schemaRefs>
</ds:datastoreItem>
</file>

<file path=customXml/itemProps24.xml><?xml version="1.0" encoding="utf-8"?>
<ds:datastoreItem xmlns:ds="http://schemas.openxmlformats.org/officeDocument/2006/customXml" ds:itemID="{88BC415E-9BAD-44D3-ACF4-E6AF79C3196E}">
  <ds:schemaRefs/>
</ds:datastoreItem>
</file>

<file path=customXml/itemProps25.xml><?xml version="1.0" encoding="utf-8"?>
<ds:datastoreItem xmlns:ds="http://schemas.openxmlformats.org/officeDocument/2006/customXml" ds:itemID="{FB79B42A-BDC1-46A2-9F0F-5FF77AD1E568}">
  <ds:schemaRefs/>
</ds:datastoreItem>
</file>

<file path=customXml/itemProps26.xml><?xml version="1.0" encoding="utf-8"?>
<ds:datastoreItem xmlns:ds="http://schemas.openxmlformats.org/officeDocument/2006/customXml" ds:itemID="{BA48A6E8-4F19-4D57-BE6D-0AC58EEBA6A0}">
  <ds:schemaRefs/>
</ds:datastoreItem>
</file>

<file path=customXml/itemProps27.xml><?xml version="1.0" encoding="utf-8"?>
<ds:datastoreItem xmlns:ds="http://schemas.openxmlformats.org/officeDocument/2006/customXml" ds:itemID="{9371CFB4-04F0-4D80-8B0D-ED0704D479C9}">
  <ds:schemaRefs/>
</ds:datastoreItem>
</file>

<file path=customXml/itemProps28.xml><?xml version="1.0" encoding="utf-8"?>
<ds:datastoreItem xmlns:ds="http://schemas.openxmlformats.org/officeDocument/2006/customXml" ds:itemID="{D4B80042-515C-41EE-B1E5-240B424FC50F}">
  <ds:schemaRefs/>
</ds:datastoreItem>
</file>

<file path=customXml/itemProps29.xml><?xml version="1.0" encoding="utf-8"?>
<ds:datastoreItem xmlns:ds="http://schemas.openxmlformats.org/officeDocument/2006/customXml" ds:itemID="{2A354CAC-1270-453C-B699-3C83B10A4503}">
  <ds:schemaRefs/>
</ds:datastoreItem>
</file>

<file path=customXml/itemProps30.xml><?xml version="1.0" encoding="utf-8"?>
<ds:datastoreItem xmlns:ds="http://schemas.openxmlformats.org/officeDocument/2006/customXml" ds:itemID="{9FAE0428-9F96-4EA0-9609-7010BE0C796B}">
  <ds:schemaRefs/>
</ds:datastoreItem>
</file>

<file path=customXml/itemProps31.xml><?xml version="1.0" encoding="utf-8"?>
<ds:datastoreItem xmlns:ds="http://schemas.openxmlformats.org/officeDocument/2006/customXml" ds:itemID="{58ECDF42-49D7-492C-A8AD-4B8279B2EE55}">
  <ds:schemaRefs/>
</ds:datastoreItem>
</file>

<file path=customXml/itemProps32.xml><?xml version="1.0" encoding="utf-8"?>
<ds:datastoreItem xmlns:ds="http://schemas.openxmlformats.org/officeDocument/2006/customXml" ds:itemID="{A39FF609-66B3-4E02-A59F-90623E1E02C8}">
  <ds:schemaRefs/>
</ds:datastoreItem>
</file>

<file path=customXml/itemProps33.xml><?xml version="1.0" encoding="utf-8"?>
<ds:datastoreItem xmlns:ds="http://schemas.openxmlformats.org/officeDocument/2006/customXml" ds:itemID="{F0F9657F-1F52-4779-801C-1D42507FAE70}">
  <ds:schemaRefs/>
</ds:datastoreItem>
</file>

<file path=customXml/itemProps34.xml><?xml version="1.0" encoding="utf-8"?>
<ds:datastoreItem xmlns:ds="http://schemas.openxmlformats.org/officeDocument/2006/customXml" ds:itemID="{2CAD790A-B8BB-461B-8081-76E3C7FBB948}">
  <ds:schemaRefs/>
</ds:datastoreItem>
</file>

<file path=customXml/itemProps35.xml><?xml version="1.0" encoding="utf-8"?>
<ds:datastoreItem xmlns:ds="http://schemas.openxmlformats.org/officeDocument/2006/customXml" ds:itemID="{0F00180D-1C05-4A21-AB68-0E30E470631A}">
  <ds:schemaRefs/>
</ds:datastoreItem>
</file>

<file path=customXml/itemProps36.xml><?xml version="1.0" encoding="utf-8"?>
<ds:datastoreItem xmlns:ds="http://schemas.openxmlformats.org/officeDocument/2006/customXml" ds:itemID="{8F5CE6D4-75FF-4DAA-B153-AB4AA89B667C}">
  <ds:schemaRefs/>
</ds:datastoreItem>
</file>

<file path=customXml/itemProps37.xml><?xml version="1.0" encoding="utf-8"?>
<ds:datastoreItem xmlns:ds="http://schemas.openxmlformats.org/officeDocument/2006/customXml" ds:itemID="{75A952E8-EB5B-45A2-AB4C-C7A0AC8CCC45}">
  <ds:schemaRefs/>
</ds:datastoreItem>
</file>

<file path=customXml/itemProps38.xml><?xml version="1.0" encoding="utf-8"?>
<ds:datastoreItem xmlns:ds="http://schemas.openxmlformats.org/officeDocument/2006/customXml" ds:itemID="{53E25CA1-E781-46C0-A72C-9D2FFF36DCD7}">
  <ds:schemaRefs/>
</ds:datastoreItem>
</file>

<file path=customXml/itemProps39.xml><?xml version="1.0" encoding="utf-8"?>
<ds:datastoreItem xmlns:ds="http://schemas.openxmlformats.org/officeDocument/2006/customXml" ds:itemID="{A0C18D29-C6BF-4D2E-81A0-B8E11132D337}">
  <ds:schemaRefs/>
</ds:datastoreItem>
</file>

<file path=customXml/itemProps40.xml><?xml version="1.0" encoding="utf-8"?>
<ds:datastoreItem xmlns:ds="http://schemas.openxmlformats.org/officeDocument/2006/customXml" ds:itemID="{F75B91CD-15E2-426C-92FF-A039627AB5F8}">
  <ds:schemaRefs/>
</ds:datastoreItem>
</file>

<file path=customXml/itemProps41.xml><?xml version="1.0" encoding="utf-8"?>
<ds:datastoreItem xmlns:ds="http://schemas.openxmlformats.org/officeDocument/2006/customXml" ds:itemID="{B28211CC-C6DC-4BA5-83F2-CA836E5E5ACB}">
  <ds:schemaRefs/>
</ds:datastoreItem>
</file>

<file path=customXml/itemProps42.xml><?xml version="1.0" encoding="utf-8"?>
<ds:datastoreItem xmlns:ds="http://schemas.openxmlformats.org/officeDocument/2006/customXml" ds:itemID="{9B47248F-A943-422E-96CD-560ECCDB47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Backend</vt:lpstr>
      <vt:lpstr>Cost &amp; Conversion 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Zulfiqar Ali</dc:creator>
  <cp:lastModifiedBy>Zulfiqar Ali</cp:lastModifiedBy>
  <cp:lastPrinted>2026-05-14T10:34:53Z</cp:lastPrinted>
  <dcterms:created xsi:type="dcterms:W3CDTF">2026-05-03T06:38:33Z</dcterms:created>
  <dcterms:modified xsi:type="dcterms:W3CDTF">2026-05-14T10:54:05Z</dcterms:modified>
</cp:coreProperties>
</file>