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4966536292078ae7/Documents/"/>
    </mc:Choice>
  </mc:AlternateContent>
  <xr:revisionPtr revIDLastSave="3296" documentId="8_{4DF52A78-FC00-4530-873D-8474AECA73DF}" xr6:coauthVersionLast="47" xr6:coauthVersionMax="47" xr10:uidLastSave="{A90368D0-1803-4799-B1F8-4DB0C6B9AF7A}"/>
  <bookViews>
    <workbookView xWindow="-110" yWindow="-110" windowWidth="19420" windowHeight="10420" firstSheet="1" activeTab="1" xr2:uid="{86F34C26-931E-4BCA-9AB4-8B11A30ABD8F}"/>
  </bookViews>
  <sheets>
    <sheet name="Business EDA" sheetId="2" state="hidden" r:id="rId1"/>
    <sheet name="Cost &amp; Conversion Performance" sheetId="5" r:id="rId2"/>
  </sheets>
  <definedNames>
    <definedName name="Slicer_campaign_type">#N/A</definedName>
    <definedName name="Slicer_region">#N/A</definedName>
    <definedName name="Slicer_targeted_age_groups">#N/A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latforms_f835dcc4-9faa-46ec-8f55-717e40d5200e" name="dim_platforms" connection="Query - dim_platforms"/>
          <x15:modelTable id="dim_companies_2cdd83c6-3eef-4ed5-a9d8-ed365ea6b54e" name="dim_companies" connection="Query - dim_companies"/>
          <x15:modelTable id="dim_audience_e4a98608-ae7c-446f-b3fb-35e98193e611" name="dim_audience" connection="Query - dim_audience"/>
          <x15:modelTable id="fact_campaigns_23013063-8e1a-4dff-b60d-2ad61c7ef48d" name="fact_campaigns" connection="Query - fact_campaigns"/>
        </x15:modelTables>
        <x15:modelRelationships>
          <x15:modelRelationship fromTable="fact_campaigns" fromColumn="platform_id" toTable="dim_platforms" toColumn="platform_id"/>
          <x15:modelRelationship fromTable="fact_campaigns" fromColumn="company_profile_id" toTable="dim_companies" toColumn="company_profile_id"/>
          <x15:modelRelationship fromTable="fact_campaigns" fromColumn="audience_profile_id" toTable="dim_audience" toColumn="audience_profi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8" i="2" l="1"/>
  <c r="C37" i="2"/>
  <c r="D37" i="2"/>
  <c r="E37" i="2"/>
  <c r="F37" i="2"/>
  <c r="B37" i="2"/>
  <c r="B38" i="2"/>
  <c r="F38" i="2"/>
  <c r="E38" i="2"/>
  <c r="D3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402BAD-94D0-48D8-8C94-C852F2959BCD}" name="Query - dim_audience" description="Connection to the 'dim_audience' query in the workbook." type="100" refreshedVersion="8" minRefreshableVersion="5">
    <extLst>
      <ext xmlns:x15="http://schemas.microsoft.com/office/spreadsheetml/2010/11/main" uri="{DE250136-89BD-433C-8126-D09CA5730AF9}">
        <x15:connection id="a686dab3-797d-445f-bc52-fdb2ff26bdf0"/>
      </ext>
    </extLst>
  </connection>
  <connection id="2" xr16:uid="{7F642D3C-4BAA-47F3-8350-7C2CEFCB917A}" name="Query - dim_companies" description="Connection to the 'dim_companies' query in the workbook." type="100" refreshedVersion="8" minRefreshableVersion="5">
    <extLst>
      <ext xmlns:x15="http://schemas.microsoft.com/office/spreadsheetml/2010/11/main" uri="{DE250136-89BD-433C-8126-D09CA5730AF9}">
        <x15:connection id="55f60a0d-838b-48e1-b090-bb8c6a4895dc"/>
      </ext>
    </extLst>
  </connection>
  <connection id="3" xr16:uid="{70FCE0CF-4F65-4D7F-9498-F627CE327BB6}" name="Query - dim_platforms" description="Connection to the 'dim_platforms' query in the workbook." type="100" refreshedVersion="8" minRefreshableVersion="5">
    <extLst>
      <ext xmlns:x15="http://schemas.microsoft.com/office/spreadsheetml/2010/11/main" uri="{DE250136-89BD-433C-8126-D09CA5730AF9}">
        <x15:connection id="f6e3437a-21e5-4cee-961e-7b767d3ca607"/>
      </ext>
    </extLst>
  </connection>
  <connection id="4" xr16:uid="{4401A76D-12D0-4A15-A6B5-DF56ECB79F51}" name="Query - fact_campaigns" description="Connection to the 'fact_campaigns' query in the workbook." type="100" refreshedVersion="8" minRefreshableVersion="5">
    <extLst>
      <ext xmlns:x15="http://schemas.microsoft.com/office/spreadsheetml/2010/11/main" uri="{DE250136-89BD-433C-8126-D09CA5730AF9}">
        <x15:connection id="bbf20b28-7d68-4e06-ac6a-97af6c4e19cf"/>
      </ext>
    </extLst>
  </connection>
  <connection id="5" xr16:uid="{00119311-CCB3-4DC6-8D5F-3BA4420EA7DC}" keepAlive="1" name="Query - staging_data" description="Connection to the 'staging_data' query in the workbook." type="5" refreshedVersion="0" background="1">
    <dbPr connection="Provider=Microsoft.Mashup.OleDb.1;Data Source=$Workbook$;Location=staging_data;Extended Properties=&quot;&quot;" command="SELECT * FROM [staging_data]"/>
  </connection>
  <connection id="6" xr16:uid="{ADE43403-8E37-43C5-BB2A-EFDD4D3D42E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<sst xmlns="http://schemas.openxmlformats.org/spreadsheetml/2006/main" count="64" uniqueCount="30">
  <si>
    <t>Content Marketing</t>
  </si>
  <si>
    <t>Email</t>
  </si>
  <si>
    <t>Influencer</t>
  </si>
  <si>
    <t>Search Engine</t>
  </si>
  <si>
    <t>Social Media</t>
  </si>
  <si>
    <t>Grand Total</t>
  </si>
  <si>
    <t>Total Campaigns</t>
  </si>
  <si>
    <t>Total_Budget_Managed</t>
  </si>
  <si>
    <t>Cost Per User</t>
  </si>
  <si>
    <t>Average Duration</t>
  </si>
  <si>
    <t>Platforms</t>
  </si>
  <si>
    <t>E-Commerce</t>
  </si>
  <si>
    <t>Finance</t>
  </si>
  <si>
    <t>Healthcare</t>
  </si>
  <si>
    <t>Manufacturing</t>
  </si>
  <si>
    <t>Retail</t>
  </si>
  <si>
    <t>Services</t>
  </si>
  <si>
    <t>Technology</t>
  </si>
  <si>
    <t>Average Ad Spend</t>
  </si>
  <si>
    <t>Total Spend Managed</t>
  </si>
  <si>
    <t>Budget Variance</t>
  </si>
  <si>
    <t>Industry</t>
  </si>
  <si>
    <t>weighted_conversion_rate</t>
  </si>
  <si>
    <t>CPE</t>
  </si>
  <si>
    <t>CPA</t>
  </si>
  <si>
    <t>Conversion</t>
  </si>
  <si>
    <r>
      <rPr>
        <sz val="11"/>
        <color rgb="FFFF0000"/>
        <rFont val="Seoge UI"/>
        <family val="2"/>
        <scheme val="minor"/>
      </rPr>
      <t>▼</t>
    </r>
    <r>
      <rPr>
        <sz val="11"/>
        <color theme="9"/>
        <rFont val="Seoge UI"/>
        <family val="2"/>
        <scheme val="minor"/>
      </rPr>
      <t>▲</t>
    </r>
  </si>
  <si>
    <t>z</t>
  </si>
  <si>
    <t>Platform</t>
  </si>
  <si>
    <t>Total Engagements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</si>
</sst>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0"/>
    <numFmt numFmtId="165" formatCode="\$#,##0.0;\(\$#,##0.0\);\$#,##0.0"/>
    <numFmt numFmtId="166" formatCode="[&gt;=1000000]&quot;$&quot;#,##0.0,,&quot;M&quot;;[&gt;=1000]&quot;$&quot;#,##0.0,&quot;K&quot;;&quot;$&quot;#,##0"/>
    <numFmt numFmtId="167" formatCode="0.0%"/>
    <numFmt numFmtId="168" formatCode="[&gt;=1000000]&quot;$&quot;#,##0,,&quot;M&quot;;[&gt;=1000]&quot;$&quot;#,##0,&quot;K&quot;;&quot;$&quot;#,##0"/>
    <numFmt numFmtId="169" formatCode="[&gt;=1000000]#,##0.0,,&quot;M&quot;;[&gt;=1000]#,##0.0,&quot;K&quot;;#,##0"/>
    <numFmt numFmtId="170" formatCode="_(&quot;$&quot;* #,##0.0_);_(&quot;$&quot;* \(#,##0.0\);_(&quot;$&quot;* &quot;-&quot;?_);_(@_)"/>
  </numFmts>
  <fonts count="7">
    <font>
      <sz val="11"/>
      <color theme="1"/>
      <name val="Seoge UI"/>
      <family val="2"/>
      <scheme val="minor"/>
    </font>
    <font>
      <b/>
      <sz val="11"/>
      <color theme="1"/>
      <name val="Seoge UI"/>
      <family val="2"/>
      <scheme val="minor"/>
    </font>
    <font>
      <sz val="11"/>
      <color rgb="FFFF0000"/>
      <name val="Seoge UI"/>
      <family val="2"/>
      <scheme val="minor"/>
    </font>
    <font>
      <sz val="11"/>
      <color theme="9"/>
      <name val="Seoge UI"/>
      <family val="2"/>
      <scheme val="minor"/>
    </font>
    <font>
      <sz val="11"/>
      <color theme="1"/>
      <name val="Seoge UI"/>
      <family val="2"/>
      <scheme val="minor"/>
    </font>
    <font>
      <sz val="11"/>
      <color theme="4"/>
      <name val="Seoge UI"/>
      <family val="2"/>
      <scheme val="minor"/>
    </font>
    <font>
      <sz val="11"/>
      <color theme="1" tint="0.499984740745262"/>
      <name val="Seoge U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44" fontId="0" fillId="0" borderId="0" xfId="0" applyNumberFormat="1"/>
    <xf numFmtId="168" fontId="0" fillId="0" borderId="0" xfId="0" applyNumberFormat="1"/>
    <xf numFmtId="0" fontId="5" fillId="0" borderId="0" xfId="0" applyFont="1"/>
    <xf numFmtId="167" fontId="0" fillId="0" borderId="0" xfId="0" applyNumberFormat="1" applyAlignment="1">
      <alignment horizontal="center"/>
    </xf>
    <xf numFmtId="167" fontId="1" fillId="0" borderId="0" xfId="0" applyNumberFormat="1" applyFont="1" applyAlignment="1">
      <alignment horizontal="center"/>
    </xf>
    <xf numFmtId="169" fontId="0" fillId="0" borderId="0" xfId="0" applyNumberFormat="1" applyAlignment="1">
      <alignment horizontal="center"/>
    </xf>
    <xf numFmtId="169" fontId="1" fillId="0" borderId="0" xfId="0" applyNumberFormat="1" applyFont="1" applyAlignment="1">
      <alignment horizontal="center"/>
    </xf>
    <xf numFmtId="170" fontId="0" fillId="0" borderId="0" xfId="1" applyNumberFormat="1" applyFont="1"/>
    <xf numFmtId="44" fontId="1" fillId="0" borderId="0" xfId="0" applyNumberFormat="1" applyFont="1" applyAlignment="1">
      <alignment horizontal="center"/>
    </xf>
    <xf numFmtId="167" fontId="6" fillId="0" borderId="0" xfId="0" applyNumberFormat="1" applyFont="1" applyAlignment="1">
      <alignment horizontal="center"/>
    </xf>
    <xf numFmtId="170" fontId="1" fillId="0" borderId="0" xfId="0" applyNumberFormat="1" applyFont="1" applyAlignment="1">
      <alignment horizontal="center"/>
    </xf>
    <xf numFmtId="44" fontId="0" fillId="0" borderId="0" xfId="0" applyNumberFormat="1" applyAlignment="1">
      <alignment horizontal="center"/>
    </xf>
    <xf numFmtId="0" fontId="6" fillId="0" borderId="0" xfId="0" pivotButton="1" applyFont="1"/>
    <xf numFmtId="0" fontId="6" fillId="0" borderId="0" xfId="0" applyFont="1" applyAlignment="1">
      <alignment horizontal="center" vertical="center"/>
    </xf>
  </cellXfs>
  <cellStyles count="2">
    <cellStyle name="Currency" xfId="1" builtinId="4"/>
    <cellStyle name="Normal" xfId="0" builtinId="0"/>
  </cellStyles>
  <dxfs count="35">
    <dxf>
      <numFmt numFmtId="167" formatCode="0.0%"/>
    </dxf>
    <dxf>
      <numFmt numFmtId="167" formatCode="0.0%"/>
    </dxf>
    <dxf>
      <numFmt numFmtId="2" formatCode="0.00"/>
    </dxf>
    <dxf>
      <font>
        <color theme="1" tint="0.499984740745262"/>
      </font>
    </dxf>
    <dxf>
      <font>
        <color theme="1" tint="0.499984740745262"/>
      </font>
    </dxf>
    <dxf>
      <font>
        <b/>
      </font>
    </dxf>
    <dxf>
      <numFmt numFmtId="34" formatCode="_(&quot;$&quot;* #,##0.00_);_(&quot;$&quot;* \(#,##0.00\);_(&quot;$&quot;* &quot;-&quot;??_);_(@_)"/>
    </dxf>
    <dxf>
      <numFmt numFmtId="170" formatCode="_(&quot;$&quot;* #,##0.0_);_(&quot;$&quot;* \(#,##0.0\);_(&quot;$&quot;* &quot;-&quot;?_);_(@_)"/>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alignment vertical="bottom"/>
    </dxf>
    <dxf>
      <font>
        <b/>
      </font>
    </dxf>
    <dxf>
      <alignment vertical="center"/>
    </dxf>
    <dxf>
      <alignment vertical="center"/>
    </dxf>
    <dxf>
      <alignment horizontal="center"/>
    </dxf>
    <dxf>
      <alignment horizontal="center"/>
    </dxf>
    <dxf>
      <alignment horizontal="center"/>
    </dxf>
    <dxf>
      <alignment horizontal="center"/>
    </dxf>
    <dxf>
      <alignment vertical="bottom"/>
    </dxf>
    <dxf>
      <alignment vertical="bottom"/>
    </dxf>
    <dxf>
      <numFmt numFmtId="167" formatCode="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numFmt numFmtId="167" formatCode="0.0%"/>
    </dxf>
    <dxf>
      <numFmt numFmtId="167" formatCode="0.0%"/>
    </dxf>
    <dxf>
      <numFmt numFmtId="169" formatCode="[&gt;=1000000]#,##0.0,,&quot;M&quot;;[&gt;=1000]#,##0.0,&quot;K&quot;;#,##0"/>
    </dxf>
    <dxf>
      <numFmt numFmtId="169" formatCode="[&gt;=1000000]#,##0.0,,&quot;M&quot;;[&gt;=1000]#,##0.0,&quot;K&quot;;#,##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5" Type="http://schemas.openxmlformats.org/officeDocument/2006/relationships/pivotCacheDefinition" Target="pivotCache/pivotCacheDefinition3.xml"/><Relationship Id="rId19" Type="http://schemas.microsoft.com/office/2017/10/relationships/person" Target="persons/perso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openxmlformats.org/officeDocument/2006/relationships/pivotCacheDefinition" Target="pivotCache/pivotCacheDefinition8.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[digital_marketing_analysis.xlsx]Business EDA!PivotTable4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mj-lt"/>
              </a:rPr>
              <a:t>Which platfrom converts mostly</a:t>
            </a:r>
            <a:r>
              <a:rPr lang="en-US" sz="1100" baseline="0">
                <a:latin typeface="+mj-lt"/>
              </a:rPr>
              <a:t> and efficiently?</a:t>
            </a:r>
            <a:endParaRPr lang="en-US" sz="11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2">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'Business EDA'!$C$7</c:f>
              <c:strCache>
                <c:ptCount val="1"/>
                <c:pt idx="0">
                  <c:v>Average Ad Spend</c:v>
                </c:pt>
              </c:strCache>
            </c:strRef>
          </c:tx>
          <c:spPr>
            <a:solidFill>
              <a:schemeClr val="accent1"/>
            </a:solidFill>
            <a:ln>
              <a:solidFill>
                <a:schemeClr val="bg2">
                  <a:alpha val="92000"/>
                </a:schemeClr>
              </a:solidFill>
            </a:ln>
            <a:effectLst/>
          </c:spPr>
          <c:invertIfNegative val="0"/>
          <c:cat>
            <c:strRef>
              <c:f>'Business EDA'!$A$8:$A$13</c:f>
              <c:strCache>
                <c:ptCount val="5"/>
                <c:pt idx="0">
                  <c:v>Search Engine</c:v>
                </c:pt>
                <c:pt idx="1">
                  <c:v>Content Marketing</c:v>
                </c:pt>
                <c:pt idx="2">
                  <c:v>Social Media</c:v>
                </c:pt>
                <c:pt idx="3">
                  <c:v>Influencer</c:v>
                </c:pt>
                <c:pt idx="4">
                  <c:v>Email</c:v>
                </c:pt>
              </c:strCache>
            </c:strRef>
          </c:cat>
          <c:val>
            <c:numRef>
              <c:f>'Business EDA'!$C$8:$C$13</c:f>
              <c:numCache>
                <c:formatCode>\$#,##0.0;\(\$#,##0.0\);\$#,##0.0</c:formatCode>
                <c:ptCount val="5"/>
                <c:pt idx="0">
                  <c:v>27701.639459188784</c:v>
                </c:pt>
                <c:pt idx="1">
                  <c:v>27491.120093457943</c:v>
                </c:pt>
                <c:pt idx="2">
                  <c:v>27317.716845878138</c:v>
                </c:pt>
                <c:pt idx="3">
                  <c:v>27041.654295882054</c:v>
                </c:pt>
                <c:pt idx="4">
                  <c:v>27003.235203293876</c:v>
                </c:pt>
              </c:numCache>
            </c:numRef>
          </c:val>
          <c:extLst>
            <c:ext xmlns:c16="http://schemas.microsoft.com/office/drawing/2014/chart" uri="{C3380CC4-5D6E-409C-BE32-E72D297353CC}">
              <c16:uniqueId val="{00000000-94FA-426B-A5CB-E471672A3B5C}"/>
            </c:ext>
          </c:extLst>
        </c:ser>
        <c:dLbls>
          <c:showLegendKey val="0"/>
          <c:showVal val="0"/>
          <c:showCatName val="0"/>
          <c:showSerName val="0"/>
          <c:showPercent val="0"/>
          <c:showBubbleSize val="0"/>
        </c:dLbls>
        <c:gapWidth val="200"/>
        <c:axId val="1485464687"/>
        <c:axId val="1485465167"/>
      </c:barChart>
      <c:lineChart>
        <c:grouping val="standard"/>
        <c:varyColors val="0"/>
        <c:ser>
          <c:idx val="0"/>
          <c:order val="0"/>
          <c:tx>
            <c:strRef>
              <c:f>'Business EDA'!$B$7</c:f>
              <c:strCache>
                <c:ptCount val="1"/>
                <c:pt idx="0">
                  <c:v>weighted_conversion_rate</c:v>
                </c:pt>
              </c:strCache>
            </c:strRef>
          </c:tx>
          <c:spPr>
            <a:ln w="28575" cap="rnd">
              <a:solidFill>
                <a:schemeClr val="accent2"/>
              </a:solidFill>
              <a:round/>
            </a:ln>
            <a:effectLst/>
          </c:spPr>
          <c:marker>
            <c:symbol val="none"/>
          </c:marker>
          <c:cat>
            <c:strRef>
              <c:f>'Business EDA'!$A$8:$A$13</c:f>
              <c:strCache>
                <c:ptCount val="5"/>
                <c:pt idx="0">
                  <c:v>Search Engine</c:v>
                </c:pt>
                <c:pt idx="1">
                  <c:v>Content Marketing</c:v>
                </c:pt>
                <c:pt idx="2">
                  <c:v>Social Media</c:v>
                </c:pt>
                <c:pt idx="3">
                  <c:v>Influencer</c:v>
                </c:pt>
                <c:pt idx="4">
                  <c:v>Email</c:v>
                </c:pt>
              </c:strCache>
            </c:strRef>
          </c:cat>
          <c:val>
            <c:numRef>
              <c:f>'Business EDA'!$B$8:$B$13</c:f>
              <c:numCache>
                <c:formatCode>0.0%</c:formatCode>
                <c:ptCount val="5"/>
                <c:pt idx="0">
                  <c:v>0.49189785996817331</c:v>
                </c:pt>
                <c:pt idx="1">
                  <c:v>0.51514547824034773</c:v>
                </c:pt>
                <c:pt idx="2">
                  <c:v>0.49372753566254624</c:v>
                </c:pt>
                <c:pt idx="3">
                  <c:v>0.5023674482309618</c:v>
                </c:pt>
                <c:pt idx="4">
                  <c:v>0.49357606399795168</c:v>
                </c:pt>
              </c:numCache>
            </c:numRef>
          </c:val>
          <c:smooth val="0"/>
          <c:extLst>
            <c:ext xmlns:c16="http://schemas.microsoft.com/office/drawing/2014/chart" uri="{C3380CC4-5D6E-409C-BE32-E72D297353CC}">
              <c16:uniqueId val="{00000001-94FA-426B-A5CB-E471672A3B5C}"/>
            </c:ext>
          </c:extLst>
        </c:ser>
        <c:dLbls>
          <c:showLegendKey val="0"/>
          <c:showVal val="0"/>
          <c:showCatName val="0"/>
          <c:showSerName val="0"/>
          <c:showPercent val="0"/>
          <c:showBubbleSize val="0"/>
        </c:dLbls>
        <c:marker val="1"/>
        <c:smooth val="0"/>
        <c:axId val="1761865760"/>
        <c:axId val="1761889760"/>
      </c:lineChart>
      <c:catAx>
        <c:axId val="14854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65167"/>
        <c:crosses val="autoZero"/>
        <c:auto val="1"/>
        <c:lblAlgn val="ctr"/>
        <c:lblOffset val="100"/>
        <c:noMultiLvlLbl val="0"/>
      </c:catAx>
      <c:valAx>
        <c:axId val="1485465167"/>
        <c:scaling>
          <c:orientation val="minMax"/>
          <c:max val="28000"/>
          <c:min val="0"/>
        </c:scaling>
        <c:delete val="0"/>
        <c:axPos val="l"/>
        <c:numFmt formatCode="[&gt;=1000000]&quot;$&quot;#,##0,,&quot;M&quot;;[&gt;=1000]&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85464687"/>
        <c:crosses val="autoZero"/>
        <c:crossBetween val="between"/>
        <c:majorUnit val="25000"/>
      </c:valAx>
      <c:valAx>
        <c:axId val="176188976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mn-lt"/>
                <a:ea typeface="+mn-ea"/>
                <a:cs typeface="+mn-cs"/>
              </a:defRPr>
            </a:pPr>
            <a:endParaRPr lang="en-US"/>
          </a:p>
        </c:txPr>
        <c:crossAx val="1761865760"/>
        <c:crosses val="max"/>
        <c:crossBetween val="between"/>
        <c:minorUnit val="2.0000000000000004E-2"/>
      </c:valAx>
      <c:catAx>
        <c:axId val="1761865760"/>
        <c:scaling>
          <c:orientation val="minMax"/>
        </c:scaling>
        <c:delete val="1"/>
        <c:axPos val="t"/>
        <c:numFmt formatCode="General" sourceLinked="1"/>
        <c:majorTickMark val="out"/>
        <c:minorTickMark val="none"/>
        <c:tickLblPos val="nextTo"/>
        <c:crossAx val="1761889760"/>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[digital_marketing_analysis.xlsx]Business EDA!PivotTable1</c:name>
    <c:fmtId val="1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latin typeface="+mj-lt"/>
              </a:rPr>
              <a:t>Which Industry Has the Highest Campaign Count?</a:t>
            </a:r>
            <a:endParaRPr lang="en-US" sz="1000" baseline="0">
              <a:latin typeface="+mj-lt"/>
            </a:endParaRPr>
          </a:p>
        </c:rich>
      </c:tx>
      <c:layout>
        <c:manualLayout>
          <c:xMode val="edge"/>
          <c:yMode val="edge"/>
          <c:x val="0.1199886561292715"/>
          <c:y val="5.77435762304668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t;=1000000]&quot;$&quot;#,##0.0,,&quot;M&quot;;[&gt;=1000]&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1000" sy="1000" algn="ctr" rotWithShape="0">
                      <a:srgbClr val="000000">
                        <a:alpha val="44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gt;=1000000]&quot;$&quot;#,##0.0,,&quot;M&quot;;[&gt;=1000]&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1000" sy="1000" algn="ctr" rotWithShape="0">
                      <a:srgbClr val="000000">
                        <a:alpha val="44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dLbl>
          <c:idx val="0"/>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75075268677795"/>
          <c:y val="0.21842872878304515"/>
          <c:w val="0.45523774612369855"/>
          <c:h val="0.69268764358998824"/>
        </c:manualLayout>
      </c:layout>
      <c:barChart>
        <c:barDir val="bar"/>
        <c:grouping val="clustered"/>
        <c:varyColors val="0"/>
        <c:ser>
          <c:idx val="0"/>
          <c:order val="0"/>
          <c:tx>
            <c:strRef>
              <c:f>'Business EDA'!$F$19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FC2-4419-BF20-6A7C7F2998A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FC2-4419-BF20-6A7C7F2998A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FC2-4419-BF20-6A7C7F2998A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FC2-4419-BF20-6A7C7F2998A1}"/>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FC2-4419-BF20-6A7C7F2998A1}"/>
              </c:ext>
            </c:extLst>
          </c:dPt>
          <c:dLbls>
            <c:dLbl>
              <c:idx val="4"/>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C2-4419-BF20-6A7C7F299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EDA'!$E$20:$E$25</c:f>
              <c:strCache>
                <c:ptCount val="5"/>
                <c:pt idx="0">
                  <c:v>Email</c:v>
                </c:pt>
                <c:pt idx="1">
                  <c:v>Social Media</c:v>
                </c:pt>
                <c:pt idx="2">
                  <c:v>Influencer</c:v>
                </c:pt>
                <c:pt idx="3">
                  <c:v>Search Engine</c:v>
                </c:pt>
                <c:pt idx="4">
                  <c:v>Content Marketing</c:v>
                </c:pt>
              </c:strCache>
            </c:strRef>
          </c:cat>
          <c:val>
            <c:numRef>
              <c:f>'Business EDA'!$F$20:$F$25</c:f>
              <c:numCache>
                <c:formatCode>#,##0</c:formatCode>
                <c:ptCount val="5"/>
                <c:pt idx="0">
                  <c:v>1943</c:v>
                </c:pt>
                <c:pt idx="1">
                  <c:v>1953</c:v>
                </c:pt>
                <c:pt idx="2">
                  <c:v>1967</c:v>
                </c:pt>
                <c:pt idx="3">
                  <c:v>1997</c:v>
                </c:pt>
                <c:pt idx="4">
                  <c:v>2140</c:v>
                </c:pt>
              </c:numCache>
            </c:numRef>
          </c:val>
          <c:extLst>
            <c:ext xmlns:c16="http://schemas.microsoft.com/office/drawing/2014/chart" uri="{C3380CC4-5D6E-409C-BE32-E72D297353CC}">
              <c16:uniqueId val="{0000000A-BFC2-4419-BF20-6A7C7F2998A1}"/>
            </c:ext>
          </c:extLst>
        </c:ser>
        <c:dLbls>
          <c:showLegendKey val="0"/>
          <c:showVal val="0"/>
          <c:showCatName val="0"/>
          <c:showSerName val="0"/>
          <c:showPercent val="0"/>
          <c:showBubbleSize val="0"/>
        </c:dLbls>
        <c:gapWidth val="150"/>
        <c:axId val="1761892160"/>
        <c:axId val="1761884000"/>
      </c:barChart>
      <c:valAx>
        <c:axId val="1761884000"/>
        <c:scaling>
          <c:orientation val="minMax"/>
        </c:scaling>
        <c:delete val="1"/>
        <c:axPos val="b"/>
        <c:numFmt formatCode="#,##0" sourceLinked="1"/>
        <c:majorTickMark val="out"/>
        <c:minorTickMark val="none"/>
        <c:tickLblPos val="nextTo"/>
        <c:crossAx val="1761892160"/>
        <c:crosses val="autoZero"/>
        <c:crossBetween val="between"/>
      </c:valAx>
      <c:catAx>
        <c:axId val="176189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84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[digital_marketing_analysis.xlsx]Business EDA!PivotTable8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mj-lt"/>
              </a:rPr>
              <a:t>Which industry</a:t>
            </a:r>
            <a:r>
              <a:rPr lang="en-US" sz="1100" baseline="0">
                <a:latin typeface="+mj-lt"/>
              </a:rPr>
              <a:t> is more connected to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23095646540761"/>
          <c:y val="0.17466684865291338"/>
          <c:w val="0.70559431581285159"/>
          <c:h val="0.76748580820633305"/>
        </c:manualLayout>
      </c:layout>
      <c:barChart>
        <c:barDir val="bar"/>
        <c:grouping val="clustered"/>
        <c:varyColors val="0"/>
        <c:ser>
          <c:idx val="0"/>
          <c:order val="0"/>
          <c:tx>
            <c:strRef>
              <c:f>'Business EDA'!$F$7</c:f>
              <c:strCache>
                <c:ptCount val="1"/>
                <c:pt idx="0">
                  <c:v>Total</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1-D8AE-4D39-85F5-D4F77B19DE99}"/>
              </c:ext>
            </c:extLst>
          </c:dPt>
          <c:dLbls>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AE-4D39-85F5-D4F77B19DE99}"/>
                </c:ext>
              </c:extLst>
            </c:dLbl>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EDA'!$E$8:$E$15</c:f>
              <c:strCache>
                <c:ptCount val="7"/>
                <c:pt idx="0">
                  <c:v>Healthcare</c:v>
                </c:pt>
                <c:pt idx="1">
                  <c:v>Technology</c:v>
                </c:pt>
                <c:pt idx="2">
                  <c:v>Retail</c:v>
                </c:pt>
                <c:pt idx="3">
                  <c:v>E-Commerce</c:v>
                </c:pt>
                <c:pt idx="4">
                  <c:v>Manufacturing</c:v>
                </c:pt>
                <c:pt idx="5">
                  <c:v>Services</c:v>
                </c:pt>
                <c:pt idx="6">
                  <c:v>Finance</c:v>
                </c:pt>
              </c:strCache>
            </c:strRef>
          </c:cat>
          <c:val>
            <c:numRef>
              <c:f>'Business EDA'!$F$8:$F$15</c:f>
              <c:numCache>
                <c:formatCode>#,##0</c:formatCode>
                <c:ptCount val="7"/>
                <c:pt idx="0">
                  <c:v>500</c:v>
                </c:pt>
                <c:pt idx="1">
                  <c:v>983</c:v>
                </c:pt>
                <c:pt idx="2">
                  <c:v>1009</c:v>
                </c:pt>
                <c:pt idx="3">
                  <c:v>1476</c:v>
                </c:pt>
                <c:pt idx="4">
                  <c:v>1512</c:v>
                </c:pt>
                <c:pt idx="5">
                  <c:v>1948</c:v>
                </c:pt>
                <c:pt idx="6">
                  <c:v>2572</c:v>
                </c:pt>
              </c:numCache>
            </c:numRef>
          </c:val>
          <c:extLst>
            <c:ext xmlns:c16="http://schemas.microsoft.com/office/drawing/2014/chart" uri="{C3380CC4-5D6E-409C-BE32-E72D297353CC}">
              <c16:uniqueId val="{00000000-D8AE-4D39-85F5-D4F77B19DE99}"/>
            </c:ext>
          </c:extLst>
        </c:ser>
        <c:dLbls>
          <c:showLegendKey val="0"/>
          <c:showVal val="0"/>
          <c:showCatName val="0"/>
          <c:showSerName val="0"/>
          <c:showPercent val="0"/>
          <c:showBubbleSize val="0"/>
        </c:dLbls>
        <c:gapWidth val="150"/>
        <c:axId val="1968519983"/>
        <c:axId val="1968526223"/>
      </c:barChart>
      <c:catAx>
        <c:axId val="1968519983"/>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26223"/>
        <c:crosses val="autoZero"/>
        <c:auto val="1"/>
        <c:lblAlgn val="ctr"/>
        <c:lblOffset val="100"/>
        <c:noMultiLvlLbl val="0"/>
      </c:catAx>
      <c:valAx>
        <c:axId val="1968526223"/>
        <c:scaling>
          <c:orientation val="minMax"/>
        </c:scaling>
        <c:delete val="1"/>
        <c:axPos val="b"/>
        <c:numFmt formatCode="#,##0" sourceLinked="1"/>
        <c:majorTickMark val="out"/>
        <c:minorTickMark val="none"/>
        <c:tickLblPos val="nextTo"/>
        <c:crossAx val="19685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[digital_marketing_analysis.xlsx]Business EDA!PivotTable7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mj-lt"/>
              </a:rPr>
              <a:t>Industry Budget Distribution &amp; Reach Efficiency</a:t>
            </a:r>
            <a:endParaRPr lang="en-US" sz="11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19091390500699E-2"/>
          <c:y val="0.1576814358845337"/>
          <c:w val="0.82563056557780767"/>
          <c:h val="0.73614173228346458"/>
        </c:manualLayout>
      </c:layout>
      <c:barChart>
        <c:barDir val="col"/>
        <c:grouping val="clustered"/>
        <c:varyColors val="0"/>
        <c:ser>
          <c:idx val="0"/>
          <c:order val="0"/>
          <c:tx>
            <c:strRef>
              <c:f>'Business EDA'!$B$16</c:f>
              <c:strCache>
                <c:ptCount val="1"/>
                <c:pt idx="0">
                  <c:v>Total_Budget_Managed</c:v>
                </c:pt>
              </c:strCache>
            </c:strRef>
          </c:tx>
          <c:spPr>
            <a:solidFill>
              <a:schemeClr val="accent1"/>
            </a:solidFill>
            <a:ln>
              <a:solidFill>
                <a:schemeClr val="bg2"/>
              </a:solidFill>
            </a:ln>
            <a:effectLst/>
          </c:spPr>
          <c:invertIfNegative val="0"/>
          <c:cat>
            <c:strRef>
              <c:f>'Business EDA'!$A$17:$A$24</c:f>
              <c:strCache>
                <c:ptCount val="7"/>
                <c:pt idx="0">
                  <c:v>Finance</c:v>
                </c:pt>
                <c:pt idx="1">
                  <c:v>Services</c:v>
                </c:pt>
                <c:pt idx="2">
                  <c:v>Manufacturing</c:v>
                </c:pt>
                <c:pt idx="3">
                  <c:v>E-Commerce</c:v>
                </c:pt>
                <c:pt idx="4">
                  <c:v>Technology</c:v>
                </c:pt>
                <c:pt idx="5">
                  <c:v>Retail</c:v>
                </c:pt>
                <c:pt idx="6">
                  <c:v>Healthcare</c:v>
                </c:pt>
              </c:strCache>
            </c:strRef>
          </c:cat>
          <c:val>
            <c:numRef>
              <c:f>'Business EDA'!$B$17:$B$24</c:f>
              <c:numCache>
                <c:formatCode>0.0</c:formatCode>
                <c:ptCount val="7"/>
                <c:pt idx="0">
                  <c:v>70521215.000046462</c:v>
                </c:pt>
                <c:pt idx="1">
                  <c:v>53949993.000038505</c:v>
                </c:pt>
                <c:pt idx="2">
                  <c:v>40881782.000025205</c:v>
                </c:pt>
                <c:pt idx="3">
                  <c:v>40150622.999961138</c:v>
                </c:pt>
                <c:pt idx="4">
                  <c:v>27078091.00008335</c:v>
                </c:pt>
                <c:pt idx="5">
                  <c:v>26871357.999947086</c:v>
                </c:pt>
                <c:pt idx="6">
                  <c:v>13707829.999951102</c:v>
                </c:pt>
              </c:numCache>
            </c:numRef>
          </c:val>
          <c:extLst>
            <c:ext xmlns:c16="http://schemas.microsoft.com/office/drawing/2014/chart" uri="{C3380CC4-5D6E-409C-BE32-E72D297353CC}">
              <c16:uniqueId val="{00000000-6C8B-4BED-A610-20A36FF00BF5}"/>
            </c:ext>
          </c:extLst>
        </c:ser>
        <c:dLbls>
          <c:showLegendKey val="0"/>
          <c:showVal val="0"/>
          <c:showCatName val="0"/>
          <c:showSerName val="0"/>
          <c:showPercent val="0"/>
          <c:showBubbleSize val="0"/>
        </c:dLbls>
        <c:gapWidth val="200"/>
        <c:axId val="1469032335"/>
        <c:axId val="1469027535"/>
      </c:barChart>
      <c:lineChart>
        <c:grouping val="standard"/>
        <c:varyColors val="0"/>
        <c:ser>
          <c:idx val="1"/>
          <c:order val="1"/>
          <c:tx>
            <c:strRef>
              <c:f>'Business EDA'!$C$16</c:f>
              <c:strCache>
                <c:ptCount val="1"/>
                <c:pt idx="0">
                  <c:v>Cost Per User</c:v>
                </c:pt>
              </c:strCache>
            </c:strRef>
          </c:tx>
          <c:spPr>
            <a:ln w="28575" cap="rnd">
              <a:solidFill>
                <a:schemeClr val="accent2"/>
              </a:solidFill>
              <a:round/>
            </a:ln>
            <a:effectLst/>
          </c:spPr>
          <c:marker>
            <c:symbol val="none"/>
          </c:marker>
          <c:cat>
            <c:strRef>
              <c:f>'Business EDA'!$A$17:$A$24</c:f>
              <c:strCache>
                <c:ptCount val="7"/>
                <c:pt idx="0">
                  <c:v>Finance</c:v>
                </c:pt>
                <c:pt idx="1">
                  <c:v>Services</c:v>
                </c:pt>
                <c:pt idx="2">
                  <c:v>Manufacturing</c:v>
                </c:pt>
                <c:pt idx="3">
                  <c:v>E-Commerce</c:v>
                </c:pt>
                <c:pt idx="4">
                  <c:v>Technology</c:v>
                </c:pt>
                <c:pt idx="5">
                  <c:v>Retail</c:v>
                </c:pt>
                <c:pt idx="6">
                  <c:v>Healthcare</c:v>
                </c:pt>
              </c:strCache>
            </c:strRef>
          </c:cat>
          <c:val>
            <c:numRef>
              <c:f>'Business EDA'!$C$17:$C$24</c:f>
              <c:numCache>
                <c:formatCode>_("$"* #,##0.00_);_("$"* \(#,##0.00\);_("$"* "-"??_);_(@_)</c:formatCode>
                <c:ptCount val="7"/>
                <c:pt idx="0">
                  <c:v>0.14775260758117384</c:v>
                </c:pt>
                <c:pt idx="1">
                  <c:v>0.14544188836919805</c:v>
                </c:pt>
                <c:pt idx="2">
                  <c:v>0.14212530394299039</c:v>
                </c:pt>
                <c:pt idx="3">
                  <c:v>0.14940362866795845</c:v>
                </c:pt>
                <c:pt idx="4">
                  <c:v>0.15157703117381255</c:v>
                </c:pt>
                <c:pt idx="5">
                  <c:v>0.14922709463893352</c:v>
                </c:pt>
                <c:pt idx="6">
                  <c:v>0.1388799070956061</c:v>
                </c:pt>
              </c:numCache>
            </c:numRef>
          </c:val>
          <c:smooth val="0"/>
          <c:extLst>
            <c:ext xmlns:c16="http://schemas.microsoft.com/office/drawing/2014/chart" uri="{C3380CC4-5D6E-409C-BE32-E72D297353CC}">
              <c16:uniqueId val="{00000001-6C8B-4BED-A610-20A36FF00BF5}"/>
            </c:ext>
          </c:extLst>
        </c:ser>
        <c:dLbls>
          <c:showLegendKey val="0"/>
          <c:showVal val="0"/>
          <c:showCatName val="0"/>
          <c:showSerName val="0"/>
          <c:showPercent val="0"/>
          <c:showBubbleSize val="0"/>
        </c:dLbls>
        <c:marker val="1"/>
        <c:smooth val="0"/>
        <c:axId val="2092015759"/>
        <c:axId val="2092022479"/>
      </c:lineChart>
      <c:catAx>
        <c:axId val="14690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27535"/>
        <c:crosses val="autoZero"/>
        <c:auto val="1"/>
        <c:lblAlgn val="ctr"/>
        <c:lblOffset val="100"/>
        <c:noMultiLvlLbl val="0"/>
      </c:catAx>
      <c:valAx>
        <c:axId val="1469027535"/>
        <c:scaling>
          <c:orientation val="minMax"/>
          <c:max val="80000000"/>
        </c:scaling>
        <c:delete val="0"/>
        <c:axPos val="l"/>
        <c:numFmt formatCode="[&gt;=1000000]&quot;$&quot;#,##0.0,,&quot;M&quot;;[&gt;=1000]&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69032335"/>
        <c:crosses val="autoZero"/>
        <c:crossBetween val="between"/>
        <c:majorUnit val="20000000"/>
      </c:valAx>
      <c:valAx>
        <c:axId val="209202247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mn-lt"/>
                <a:ea typeface="+mn-ea"/>
                <a:cs typeface="+mn-cs"/>
              </a:defRPr>
            </a:pPr>
            <a:endParaRPr lang="en-US"/>
          </a:p>
        </c:txPr>
        <c:crossAx val="2092015759"/>
        <c:crosses val="max"/>
        <c:crossBetween val="between"/>
        <c:majorUnit val="9.0000000000000028E-3"/>
      </c:valAx>
      <c:catAx>
        <c:axId val="2092015759"/>
        <c:scaling>
          <c:orientation val="minMax"/>
        </c:scaling>
        <c:delete val="1"/>
        <c:axPos val="b"/>
        <c:numFmt formatCode="General" sourceLinked="1"/>
        <c:majorTickMark val="out"/>
        <c:minorTickMark val="none"/>
        <c:tickLblPos val="nextTo"/>
        <c:crossAx val="2092022479"/>
        <c:crosses val="autoZero"/>
        <c:auto val="1"/>
        <c:lblAlgn val="ctr"/>
        <c:lblOffset val="100"/>
        <c:noMultiLvlLbl val="0"/>
      </c:catAx>
      <c:spPr>
        <a:noFill/>
        <a:ln>
          <a:noFill/>
        </a:ln>
        <a:effectLst/>
      </c:spPr>
    </c:plotArea>
    <c:legend>
      <c:legendPos val="t"/>
      <c:layout>
        <c:manualLayout>
          <c:xMode val="edge"/>
          <c:yMode val="edge"/>
          <c:x val="7.5353939794027644E-2"/>
          <c:y val="0.13067228029139069"/>
          <c:w val="0.43191607501757689"/>
          <c:h val="6.048456742389264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png"/><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65690</xdr:rowOff>
    </xdr:from>
    <xdr:to>
      <xdr:col>2</xdr:col>
      <xdr:colOff>580259</xdr:colOff>
      <xdr:row>34</xdr:row>
      <xdr:rowOff>153276</xdr:rowOff>
    </xdr:to>
    <xdr:sp macro="" textlink="">
      <xdr:nvSpPr>
        <xdr:cNvPr id="8" name="Rectangle 7">
          <a:extLst>
            <a:ext uri="{FF2B5EF4-FFF2-40B4-BE49-F238E27FC236}">
              <a16:creationId xmlns:a16="http://schemas.microsoft.com/office/drawing/2014/main" id="{7415B9A5-A3A8-09A0-AED4-047AB8A317C2}"/>
            </a:ext>
          </a:extLst>
        </xdr:cNvPr>
        <xdr:cNvSpPr/>
      </xdr:nvSpPr>
      <xdr:spPr>
        <a:xfrm>
          <a:off x="0" y="1182414"/>
          <a:ext cx="2266293" cy="5298965"/>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273607</xdr:colOff>
      <xdr:row>7</xdr:row>
      <xdr:rowOff>38512</xdr:rowOff>
    </xdr:from>
    <xdr:to>
      <xdr:col>9</xdr:col>
      <xdr:colOff>366020</xdr:colOff>
      <xdr:row>18</xdr:row>
      <xdr:rowOff>139467</xdr:rowOff>
    </xdr:to>
    <xdr:graphicFrame macro="">
      <xdr:nvGraphicFramePr>
        <xdr:cNvPr id="40" name="Chart 39">
          <a:extLst>
            <a:ext uri="{FF2B5EF4-FFF2-40B4-BE49-F238E27FC236}">
              <a16:creationId xmlns:a16="http://schemas.microsoft.com/office/drawing/2014/main" id="{0DC25B29-BB5A-497B-AC72-868FC55A4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54588</xdr:colOff>
      <xdr:row>20</xdr:row>
      <xdr:rowOff>33691</xdr:rowOff>
    </xdr:from>
    <xdr:to>
      <xdr:col>8</xdr:col>
      <xdr:colOff>129112</xdr:colOff>
      <xdr:row>30</xdr:row>
      <xdr:rowOff>87649</xdr:rowOff>
    </xdr:to>
    <xdr:graphicFrame macro="">
      <xdr:nvGraphicFramePr>
        <xdr:cNvPr id="41" name="Chart 40">
          <a:extLst>
            <a:ext uri="{FF2B5EF4-FFF2-40B4-BE49-F238E27FC236}">
              <a16:creationId xmlns:a16="http://schemas.microsoft.com/office/drawing/2014/main" id="{5CA0D648-E3D1-4FAD-8146-FD7935C1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200132</xdr:colOff>
      <xdr:row>20</xdr:row>
      <xdr:rowOff>30222</xdr:rowOff>
    </xdr:from>
    <xdr:to>
      <xdr:col>13</xdr:col>
      <xdr:colOff>170082</xdr:colOff>
      <xdr:row>30</xdr:row>
      <xdr:rowOff>91427</xdr:rowOff>
    </xdr:to>
    <xdr:graphicFrame macro="">
      <xdr:nvGraphicFramePr>
        <xdr:cNvPr id="42" name="Chart 41">
          <a:extLst>
            <a:ext uri="{FF2B5EF4-FFF2-40B4-BE49-F238E27FC236}">
              <a16:creationId xmlns:a16="http://schemas.microsoft.com/office/drawing/2014/main" id="{EAB60E7B-A5B1-422C-945E-19B193EF4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484870</xdr:colOff>
      <xdr:row>7</xdr:row>
      <xdr:rowOff>17644</xdr:rowOff>
    </xdr:from>
    <xdr:to>
      <xdr:col>19</xdr:col>
      <xdr:colOff>353729</xdr:colOff>
      <xdr:row>18</xdr:row>
      <xdr:rowOff>128520</xdr:rowOff>
    </xdr:to>
    <xdr:graphicFrame macro="">
      <xdr:nvGraphicFramePr>
        <xdr:cNvPr id="43" name="Chart 42">
          <a:extLst>
            <a:ext uri="{FF2B5EF4-FFF2-40B4-BE49-F238E27FC236}">
              <a16:creationId xmlns:a16="http://schemas.microsoft.com/office/drawing/2014/main" id="{436AB597-DED1-4F95-9195-42042158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280352</xdr:colOff>
      <xdr:row>23</xdr:row>
      <xdr:rowOff>155554</xdr:rowOff>
    </xdr:from>
    <xdr:to>
      <xdr:col>2</xdr:col>
      <xdr:colOff>323401</xdr:colOff>
      <xdr:row>34</xdr:row>
      <xdr:rowOff>51210</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764B8A66-CB69-2481-F42F-E3B158451B8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0352" y="4191146"/>
              <a:ext cx="1872852" cy="1825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292946</xdr:colOff>
      <xdr:row>14</xdr:row>
      <xdr:rowOff>60350</xdr:rowOff>
    </xdr:from>
    <xdr:to>
      <xdr:col>2</xdr:col>
      <xdr:colOff>310807</xdr:colOff>
      <xdr:row>23</xdr:row>
      <xdr:rowOff>77908</xdr:rowOff>
    </xdr:to>
    <mc:AlternateContent xmlns:mc="http://schemas.openxmlformats.org/markup-compatibility/2006" xmlns:a14="http://schemas.microsoft.com/office/drawing/2010/main">
      <mc:Choice Requires="a14">
        <xdr:graphicFrame macro="">
          <xdr:nvGraphicFramePr>
            <xdr:cNvPr id="51" name="targeted_age_groups">
              <a:extLst>
                <a:ext uri="{FF2B5EF4-FFF2-40B4-BE49-F238E27FC236}">
                  <a16:creationId xmlns:a16="http://schemas.microsoft.com/office/drawing/2014/main" id="{AF56C683-E334-BD60-14DA-19EB1B1162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argeted_age_groups"/>
            </a:graphicData>
          </a:graphic>
        </xdr:graphicFrame>
      </mc:Choice>
      <mc:Fallback xmlns="">
        <xdr:sp macro="" textlink="">
          <xdr:nvSpPr>
            <xdr:cNvPr id="0" name=""/>
            <xdr:cNvSpPr>
              <a:spLocks noTextEdit="1"/>
            </xdr:cNvSpPr>
          </xdr:nvSpPr>
          <xdr:spPr>
            <a:xfrm>
              <a:off x="292946" y="2516797"/>
              <a:ext cx="1847664" cy="1596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291958</xdr:colOff>
      <xdr:row>6</xdr:row>
      <xdr:rowOff>124681</xdr:rowOff>
    </xdr:from>
    <xdr:to>
      <xdr:col>2</xdr:col>
      <xdr:colOff>311794</xdr:colOff>
      <xdr:row>13</xdr:row>
      <xdr:rowOff>171570</xdr:rowOff>
    </xdr:to>
    <mc:AlternateContent xmlns:mc="http://schemas.openxmlformats.org/markup-compatibility/2006" xmlns:a14="http://schemas.microsoft.com/office/drawing/2010/main">
      <mc:Choice Requires="a14">
        <xdr:graphicFrame macro="">
          <xdr:nvGraphicFramePr>
            <xdr:cNvPr id="52" name="campaign_type">
              <a:extLst>
                <a:ext uri="{FF2B5EF4-FFF2-40B4-BE49-F238E27FC236}">
                  <a16:creationId xmlns:a16="http://schemas.microsoft.com/office/drawing/2014/main" id="{5DE9DE8F-97C1-5141-DEE8-086E9313C44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291958" y="1177444"/>
              <a:ext cx="1849639" cy="1275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9203</xdr:colOff>
      <xdr:row>0</xdr:row>
      <xdr:rowOff>1</xdr:rowOff>
    </xdr:from>
    <xdr:to>
      <xdr:col>2</xdr:col>
      <xdr:colOff>579784</xdr:colOff>
      <xdr:row>6</xdr:row>
      <xdr:rowOff>64575</xdr:rowOff>
    </xdr:to>
    <xdr:sp macro="" textlink="">
      <xdr:nvSpPr>
        <xdr:cNvPr id="54" name="Rectangle 53">
          <a:extLst>
            <a:ext uri="{FF2B5EF4-FFF2-40B4-BE49-F238E27FC236}">
              <a16:creationId xmlns:a16="http://schemas.microsoft.com/office/drawing/2014/main" id="{95FD9296-98B9-681A-2CF8-58BAD558F999}"/>
            </a:ext>
          </a:extLst>
        </xdr:cNvPr>
        <xdr:cNvSpPr/>
      </xdr:nvSpPr>
      <xdr:spPr>
        <a:xfrm>
          <a:off x="9203" y="1"/>
          <a:ext cx="2260327" cy="116237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143388</xdr:colOff>
      <xdr:row>0</xdr:row>
      <xdr:rowOff>93749</xdr:rowOff>
    </xdr:from>
    <xdr:to>
      <xdr:col>2</xdr:col>
      <xdr:colOff>542822</xdr:colOff>
      <xdr:row>3</xdr:row>
      <xdr:rowOff>4380</xdr:rowOff>
    </xdr:to>
    <xdr:sp macro="" textlink="">
      <xdr:nvSpPr>
        <xdr:cNvPr id="55" name="TextBox 54">
          <a:extLst>
            <a:ext uri="{FF2B5EF4-FFF2-40B4-BE49-F238E27FC236}">
              <a16:creationId xmlns:a16="http://schemas.microsoft.com/office/drawing/2014/main" id="{9A990B4C-985F-4CCC-8C61-32298D589A73}"/>
            </a:ext>
          </a:extLst>
        </xdr:cNvPr>
        <xdr:cNvSpPr txBox="1"/>
      </xdr:nvSpPr>
      <xdr:spPr>
        <a:xfrm>
          <a:off x="143388" y="93749"/>
          <a:ext cx="2222499" cy="43297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2000" b="1">
              <a:solidFill>
                <a:schemeClr val="accent1"/>
              </a:solidFill>
              <a:latin typeface="+mj-lt"/>
              <a:ea typeface="+mn-ea"/>
              <a:cs typeface="+mn-cs"/>
            </a:rPr>
            <a:t>      Global </a:t>
          </a:r>
          <a:r>
            <a:rPr lang="en-US" sz="2000" b="1" baseline="0">
              <a:solidFill>
                <a:schemeClr val="accent1"/>
              </a:solidFill>
              <a:latin typeface="+mj-lt"/>
              <a:ea typeface="+mn-ea"/>
              <a:cs typeface="+mn-cs"/>
            </a:rPr>
            <a:t>Horizon</a:t>
          </a:r>
          <a:endParaRPr lang="en-US" sz="2000" b="1">
            <a:solidFill>
              <a:schemeClr val="accent1"/>
            </a:solidFill>
            <a:latin typeface="+mj-lt"/>
            <a:ea typeface="+mn-ea"/>
            <a:cs typeface="+mn-cs"/>
          </a:endParaRPr>
        </a:p>
      </xdr:txBody>
    </xdr:sp>
    <xdr:clientData/>
  </xdr:twoCellAnchor>
  <xdr:twoCellAnchor>
    <xdr:from>
      <xdr:col>0</xdr:col>
      <xdr:colOff>238677</xdr:colOff>
      <xdr:row>2</xdr:row>
      <xdr:rowOff>173235</xdr:rowOff>
    </xdr:from>
    <xdr:to>
      <xdr:col>2</xdr:col>
      <xdr:colOff>376722</xdr:colOff>
      <xdr:row>6</xdr:row>
      <xdr:rowOff>64373</xdr:rowOff>
    </xdr:to>
    <xdr:sp macro="" textlink="">
      <xdr:nvSpPr>
        <xdr:cNvPr id="56" name="TextBox 55">
          <a:extLst>
            <a:ext uri="{FF2B5EF4-FFF2-40B4-BE49-F238E27FC236}">
              <a16:creationId xmlns:a16="http://schemas.microsoft.com/office/drawing/2014/main" id="{EE57AA0C-1BC5-371D-C2EB-C7C6BD9105A8}"/>
            </a:ext>
          </a:extLst>
        </xdr:cNvPr>
        <xdr:cNvSpPr txBox="1"/>
      </xdr:nvSpPr>
      <xdr:spPr>
        <a:xfrm>
          <a:off x="238677" y="532669"/>
          <a:ext cx="1827385" cy="610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1100" i="1">
              <a:solidFill>
                <a:schemeClr val="bg1"/>
              </a:solidFill>
            </a:rPr>
            <a:t>Campaign Cost  &amp;</a:t>
          </a:r>
        </a:p>
        <a:p>
          <a:pPr marL="0" indent="0" algn="ctr"/>
          <a:r>
            <a:rPr lang="en-US" sz="1100" i="1">
              <a:solidFill>
                <a:schemeClr val="bg1"/>
              </a:solidFill>
            </a:rPr>
            <a:t>Conversion Performance </a:t>
          </a:r>
          <a:endParaRPr lang="en-US" sz="1100" b="1" i="1">
            <a:solidFill>
              <a:schemeClr val="bg1"/>
            </a:solidFill>
            <a:latin typeface="+mj-lt"/>
            <a:ea typeface="+mn-ea"/>
            <a:cs typeface="+mn-cs"/>
          </a:endParaRPr>
        </a:p>
      </xdr:txBody>
    </xdr:sp>
    <xdr:clientData/>
  </xdr:twoCellAnchor>
  <xdr:twoCellAnchor editAs="oneCell">
    <xdr:from>
      <xdr:col>0</xdr:col>
      <xdr:colOff>66659</xdr:colOff>
      <xdr:row>0</xdr:row>
      <xdr:rowOff>96344</xdr:rowOff>
    </xdr:from>
    <xdr:to>
      <xdr:col>1</xdr:col>
      <xdr:colOff>183929</xdr:colOff>
      <xdr:row>3</xdr:row>
      <xdr:rowOff>755</xdr:rowOff>
    </xdr:to>
    <xdr:pic>
      <xdr:nvPicPr>
        <xdr:cNvPr id="7" name="Picture 6">
          <a:extLst>
            <a:ext uri="{FF2B5EF4-FFF2-40B4-BE49-F238E27FC236}">
              <a16:creationId xmlns:a16="http://schemas.microsoft.com/office/drawing/2014/main" id="{E027A68A-2EF8-83BE-F84D-7F215D411D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659" y="96344"/>
          <a:ext cx="496222" cy="425818"/>
        </a:xfrm>
        <a:prstGeom prst="rect">
          <a:avLst/>
        </a:prstGeom>
      </xdr:spPr>
    </xdr:pic>
    <xdr:clientData/>
  </xdr:twoCellAnchor>
  <xdr:twoCellAnchor>
    <xdr:from>
      <xdr:col>6</xdr:col>
      <xdr:colOff>342392</xdr:colOff>
      <xdr:row>0</xdr:row>
      <xdr:rowOff>162085</xdr:rowOff>
    </xdr:from>
    <xdr:to>
      <xdr:col>9</xdr:col>
      <xdr:colOff>374678</xdr:colOff>
      <xdr:row>5</xdr:row>
      <xdr:rowOff>161654</xdr:rowOff>
    </xdr:to>
    <xdr:sp macro="" textlink="">
      <xdr:nvSpPr>
        <xdr:cNvPr id="50" name="Rectangle: Rounded Corners 49">
          <a:extLst>
            <a:ext uri="{FF2B5EF4-FFF2-40B4-BE49-F238E27FC236}">
              <a16:creationId xmlns:a16="http://schemas.microsoft.com/office/drawing/2014/main" id="{ED1BF09D-9188-F6E6-CEEE-0A1103199316}"/>
            </a:ext>
          </a:extLst>
        </xdr:cNvPr>
        <xdr:cNvSpPr/>
      </xdr:nvSpPr>
      <xdr:spPr>
        <a:xfrm>
          <a:off x="4486036"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33163</xdr:colOff>
      <xdr:row>1</xdr:row>
      <xdr:rowOff>79981</xdr:rowOff>
    </xdr:from>
    <xdr:to>
      <xdr:col>9</xdr:col>
      <xdr:colOff>67443</xdr:colOff>
      <xdr:row>5</xdr:row>
      <xdr:rowOff>74133</xdr:rowOff>
    </xdr:to>
    <xdr:grpSp>
      <xdr:nvGrpSpPr>
        <xdr:cNvPr id="44" name="Group 43">
          <a:extLst>
            <a:ext uri="{FF2B5EF4-FFF2-40B4-BE49-F238E27FC236}">
              <a16:creationId xmlns:a16="http://schemas.microsoft.com/office/drawing/2014/main" id="{04E2E79E-A228-E444-546E-06934295AD89}"/>
            </a:ext>
          </a:extLst>
        </xdr:cNvPr>
        <xdr:cNvGrpSpPr/>
      </xdr:nvGrpSpPr>
      <xdr:grpSpPr>
        <a:xfrm>
          <a:off x="5163295" y="255442"/>
          <a:ext cx="1354411" cy="695994"/>
          <a:chOff x="5705112" y="1032479"/>
          <a:chExt cx="1261229" cy="726017"/>
        </a:xfrm>
      </xdr:grpSpPr>
      <xdr:sp macro="" textlink="">
        <xdr:nvSpPr>
          <xdr:cNvPr id="17" name="TextBox 16">
            <a:extLst>
              <a:ext uri="{FF2B5EF4-FFF2-40B4-BE49-F238E27FC236}">
                <a16:creationId xmlns:a16="http://schemas.microsoft.com/office/drawing/2014/main" id="{373E0E76-C93B-4701-81AB-3B248DB9657C}"/>
              </a:ext>
            </a:extLst>
          </xdr:cNvPr>
          <xdr:cNvSpPr txBox="1"/>
        </xdr:nvSpPr>
        <xdr:spPr>
          <a:xfrm>
            <a:off x="5705112" y="1032479"/>
            <a:ext cx="1261229"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Average Duration</a:t>
            </a:r>
          </a:p>
        </xdr:txBody>
      </xdr:sp>
      <xdr:sp macro="" textlink="'Business EDA'!C38">
        <xdr:nvSpPr>
          <xdr:cNvPr id="22" name="TextBox 21">
            <a:extLst>
              <a:ext uri="{FF2B5EF4-FFF2-40B4-BE49-F238E27FC236}">
                <a16:creationId xmlns:a16="http://schemas.microsoft.com/office/drawing/2014/main" id="{71CFECD1-C8D2-8E6A-9894-CAF7B506240E}"/>
              </a:ext>
            </a:extLst>
          </xdr:cNvPr>
          <xdr:cNvSpPr txBox="1"/>
        </xdr:nvSpPr>
        <xdr:spPr>
          <a:xfrm>
            <a:off x="6078875" y="1296405"/>
            <a:ext cx="513702"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496CDF48-309A-46F6-B14F-1CC9BD895D5C}" type="TxLink">
              <a:rPr lang="en-US" sz="2200" b="1" i="0">
                <a:solidFill>
                  <a:schemeClr val="tx1"/>
                </a:solidFill>
                <a:effectLst/>
                <a:latin typeface="Segoe UI" panose="020B0502040204020203" pitchFamily="34" charset="0"/>
                <a:ea typeface="+mn-ea"/>
                <a:cs typeface="Segoe UI" panose="020B0502040204020203" pitchFamily="34" charset="0"/>
              </a:rPr>
              <a:pPr marL="0" indent="0"/>
              <a:t>48</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twoCellAnchor>
    <xdr:from>
      <xdr:col>3</xdr:col>
      <xdr:colOff>98267</xdr:colOff>
      <xdr:row>0</xdr:row>
      <xdr:rowOff>162085</xdr:rowOff>
    </xdr:from>
    <xdr:to>
      <xdr:col>6</xdr:col>
      <xdr:colOff>149280</xdr:colOff>
      <xdr:row>5</xdr:row>
      <xdr:rowOff>161654</xdr:rowOff>
    </xdr:to>
    <xdr:sp macro="" textlink="">
      <xdr:nvSpPr>
        <xdr:cNvPr id="29" name="Rectangle: Rounded Corners 28">
          <a:extLst>
            <a:ext uri="{FF2B5EF4-FFF2-40B4-BE49-F238E27FC236}">
              <a16:creationId xmlns:a16="http://schemas.microsoft.com/office/drawing/2014/main" id="{FD20AF84-3081-71AA-5867-1D0A8F3F920B}"/>
            </a:ext>
          </a:extLst>
        </xdr:cNvPr>
        <xdr:cNvSpPr/>
      </xdr:nvSpPr>
      <xdr:spPr>
        <a:xfrm>
          <a:off x="2401487" y="162085"/>
          <a:ext cx="1891437"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433755</xdr:colOff>
      <xdr:row>1</xdr:row>
      <xdr:rowOff>88695</xdr:rowOff>
    </xdr:from>
    <xdr:to>
      <xdr:col>5</xdr:col>
      <xdr:colOff>472931</xdr:colOff>
      <xdr:row>2</xdr:row>
      <xdr:rowOff>182654</xdr:rowOff>
    </xdr:to>
    <xdr:sp macro="" textlink="">
      <xdr:nvSpPr>
        <xdr:cNvPr id="16" name="TextBox 15">
          <a:extLst>
            <a:ext uri="{FF2B5EF4-FFF2-40B4-BE49-F238E27FC236}">
              <a16:creationId xmlns:a16="http://schemas.microsoft.com/office/drawing/2014/main" id="{F3828A5C-7683-47B8-84CF-DFA11334BE2B}"/>
            </a:ext>
          </a:extLst>
        </xdr:cNvPr>
        <xdr:cNvSpPr txBox="1"/>
      </xdr:nvSpPr>
      <xdr:spPr>
        <a:xfrm>
          <a:off x="2736975" y="271661"/>
          <a:ext cx="1266125"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mj-lt"/>
            </a:rPr>
            <a:t>Budget</a:t>
          </a:r>
          <a:r>
            <a:rPr lang="en-US" sz="1200" baseline="0">
              <a:latin typeface="+mj-lt"/>
            </a:rPr>
            <a:t>  Variance</a:t>
          </a:r>
        </a:p>
        <a:p>
          <a:endParaRPr lang="en-US" sz="1200" baseline="0">
            <a:latin typeface="+mj-lt"/>
          </a:endParaRPr>
        </a:p>
        <a:p>
          <a:endParaRPr lang="en-US" sz="1200" baseline="0">
            <a:latin typeface="+mj-lt"/>
          </a:endParaRPr>
        </a:p>
        <a:p>
          <a:endParaRPr lang="en-US" sz="1200" baseline="0">
            <a:latin typeface="+mj-lt"/>
          </a:endParaRPr>
        </a:p>
      </xdr:txBody>
    </xdr:sp>
    <xdr:clientData/>
  </xdr:twoCellAnchor>
  <xdr:twoCellAnchor>
    <xdr:from>
      <xdr:col>4</xdr:col>
      <xdr:colOff>126753</xdr:colOff>
      <xdr:row>2</xdr:row>
      <xdr:rowOff>109172</xdr:rowOff>
    </xdr:from>
    <xdr:to>
      <xdr:col>5</xdr:col>
      <xdr:colOff>37306</xdr:colOff>
      <xdr:row>5</xdr:row>
      <xdr:rowOff>22364</xdr:rowOff>
    </xdr:to>
    <xdr:sp macro="" textlink="'Business EDA'!B38">
      <xdr:nvSpPr>
        <xdr:cNvPr id="21" name="TextBox 20">
          <a:extLst>
            <a:ext uri="{FF2B5EF4-FFF2-40B4-BE49-F238E27FC236}">
              <a16:creationId xmlns:a16="http://schemas.microsoft.com/office/drawing/2014/main" id="{443C89FC-C22E-452D-92F9-AE20B37C69A2}"/>
            </a:ext>
          </a:extLst>
        </xdr:cNvPr>
        <xdr:cNvSpPr txBox="1"/>
      </xdr:nvSpPr>
      <xdr:spPr>
        <a:xfrm>
          <a:off x="3043448" y="475104"/>
          <a:ext cx="524027"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AEC316B8-B146-4780-9C98-16A5C8B753EF}" type="TxLink">
            <a:rPr lang="en-US" sz="2200" b="1" i="0">
              <a:solidFill>
                <a:schemeClr val="tx1"/>
              </a:solidFill>
              <a:effectLst/>
              <a:latin typeface="Segoe UI" panose="020B0502040204020203" pitchFamily="34" charset="0"/>
              <a:ea typeface="+mn-ea"/>
              <a:cs typeface="Segoe UI" panose="020B0502040204020203" pitchFamily="34" charset="0"/>
            </a:rPr>
            <a:pPr marL="0" indent="0"/>
            <a:t>$0</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9</xdr:col>
      <xdr:colOff>567789</xdr:colOff>
      <xdr:row>0</xdr:row>
      <xdr:rowOff>162085</xdr:rowOff>
    </xdr:from>
    <xdr:to>
      <xdr:col>12</xdr:col>
      <xdr:colOff>600075</xdr:colOff>
      <xdr:row>5</xdr:row>
      <xdr:rowOff>161654</xdr:rowOff>
    </xdr:to>
    <xdr:sp macro="" textlink="">
      <xdr:nvSpPr>
        <xdr:cNvPr id="53" name="Rectangle: Rounded Corners 52">
          <a:extLst>
            <a:ext uri="{FF2B5EF4-FFF2-40B4-BE49-F238E27FC236}">
              <a16:creationId xmlns:a16="http://schemas.microsoft.com/office/drawing/2014/main" id="{CFE5DE7E-FA1C-707A-761E-BC7CFB75599B}"/>
            </a:ext>
          </a:extLst>
        </xdr:cNvPr>
        <xdr:cNvSpPr/>
      </xdr:nvSpPr>
      <xdr:spPr>
        <a:xfrm>
          <a:off x="6551857"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123653</xdr:colOff>
      <xdr:row>1</xdr:row>
      <xdr:rowOff>82024</xdr:rowOff>
    </xdr:from>
    <xdr:to>
      <xdr:col>12</xdr:col>
      <xdr:colOff>484802</xdr:colOff>
      <xdr:row>2</xdr:row>
      <xdr:rowOff>175983</xdr:rowOff>
    </xdr:to>
    <xdr:sp macro="" textlink="">
      <xdr:nvSpPr>
        <xdr:cNvPr id="18" name="TextBox 17">
          <a:extLst>
            <a:ext uri="{FF2B5EF4-FFF2-40B4-BE49-F238E27FC236}">
              <a16:creationId xmlns:a16="http://schemas.microsoft.com/office/drawing/2014/main" id="{0BDD3489-A2F4-420A-84D2-9957FEC00C89}"/>
            </a:ext>
          </a:extLst>
        </xdr:cNvPr>
        <xdr:cNvSpPr txBox="1"/>
      </xdr:nvSpPr>
      <xdr:spPr>
        <a:xfrm>
          <a:off x="6721195" y="264990"/>
          <a:ext cx="1588099"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Total Budget Managed</a:t>
          </a:r>
        </a:p>
      </xdr:txBody>
    </xdr:sp>
    <xdr:clientData/>
  </xdr:twoCellAnchor>
  <xdr:twoCellAnchor>
    <xdr:from>
      <xdr:col>10</xdr:col>
      <xdr:colOff>235758</xdr:colOff>
      <xdr:row>2</xdr:row>
      <xdr:rowOff>171700</xdr:rowOff>
    </xdr:from>
    <xdr:to>
      <xdr:col>12</xdr:col>
      <xdr:colOff>372698</xdr:colOff>
      <xdr:row>5</xdr:row>
      <xdr:rowOff>84892</xdr:rowOff>
    </xdr:to>
    <xdr:sp macro="" textlink="'Business EDA'!D38">
      <xdr:nvSpPr>
        <xdr:cNvPr id="23" name="TextBox 22">
          <a:extLst>
            <a:ext uri="{FF2B5EF4-FFF2-40B4-BE49-F238E27FC236}">
              <a16:creationId xmlns:a16="http://schemas.microsoft.com/office/drawing/2014/main" id="{A87F1605-B170-0281-92D3-60260188DF0C}"/>
            </a:ext>
          </a:extLst>
        </xdr:cNvPr>
        <xdr:cNvSpPr txBox="1"/>
      </xdr:nvSpPr>
      <xdr:spPr>
        <a:xfrm>
          <a:off x="6833300" y="537632"/>
          <a:ext cx="1363890"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fld id="{7D340842-14B3-446C-A5A6-AA3257ED5D96}" type="TxLink">
            <a:rPr lang="en-US" sz="2200" b="1" i="0">
              <a:solidFill>
                <a:schemeClr val="tx1"/>
              </a:solidFill>
              <a:effectLst/>
              <a:latin typeface="Segoe UI" panose="020B0502040204020203" pitchFamily="34" charset="0"/>
              <a:ea typeface="+mn-ea"/>
              <a:cs typeface="Segoe UI" panose="020B0502040204020203" pitchFamily="34" charset="0"/>
            </a:rPr>
            <a:pPr marL="0" indent="0" algn="ctr"/>
            <a:t>$273.2M</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179712</xdr:colOff>
      <xdr:row>0</xdr:row>
      <xdr:rowOff>162085</xdr:rowOff>
    </xdr:from>
    <xdr:to>
      <xdr:col>16</xdr:col>
      <xdr:colOff>211998</xdr:colOff>
      <xdr:row>5</xdr:row>
      <xdr:rowOff>161654</xdr:rowOff>
    </xdr:to>
    <xdr:sp macro="" textlink="">
      <xdr:nvSpPr>
        <xdr:cNvPr id="57" name="Rectangle: Rounded Corners 56">
          <a:extLst>
            <a:ext uri="{FF2B5EF4-FFF2-40B4-BE49-F238E27FC236}">
              <a16:creationId xmlns:a16="http://schemas.microsoft.com/office/drawing/2014/main" id="{CC5BBDFA-5E6B-8FB7-BEEC-5DAE876D23C3}"/>
            </a:ext>
          </a:extLst>
        </xdr:cNvPr>
        <xdr:cNvSpPr/>
      </xdr:nvSpPr>
      <xdr:spPr>
        <a:xfrm>
          <a:off x="8617678"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569694</xdr:colOff>
      <xdr:row>1</xdr:row>
      <xdr:rowOff>82418</xdr:rowOff>
    </xdr:from>
    <xdr:to>
      <xdr:col>15</xdr:col>
      <xdr:colOff>583210</xdr:colOff>
      <xdr:row>5</xdr:row>
      <xdr:rowOff>41707</xdr:rowOff>
    </xdr:to>
    <xdr:grpSp>
      <xdr:nvGrpSpPr>
        <xdr:cNvPr id="45" name="Group 44">
          <a:extLst>
            <a:ext uri="{FF2B5EF4-FFF2-40B4-BE49-F238E27FC236}">
              <a16:creationId xmlns:a16="http://schemas.microsoft.com/office/drawing/2014/main" id="{D9DF7B3E-C3E9-9040-F60C-D11878D2064A}"/>
            </a:ext>
          </a:extLst>
        </xdr:cNvPr>
        <xdr:cNvGrpSpPr/>
      </xdr:nvGrpSpPr>
      <xdr:grpSpPr>
        <a:xfrm>
          <a:off x="9660220" y="257879"/>
          <a:ext cx="1333648" cy="661131"/>
          <a:chOff x="8932321" y="270766"/>
          <a:chExt cx="1240465" cy="691154"/>
        </a:xfrm>
      </xdr:grpSpPr>
      <xdr:sp macro="" textlink="">
        <xdr:nvSpPr>
          <xdr:cNvPr id="19" name="TextBox 18">
            <a:extLst>
              <a:ext uri="{FF2B5EF4-FFF2-40B4-BE49-F238E27FC236}">
                <a16:creationId xmlns:a16="http://schemas.microsoft.com/office/drawing/2014/main" id="{EF0C1ADE-C6FA-F805-8CB8-A73EAF97F994}"/>
              </a:ext>
            </a:extLst>
          </xdr:cNvPr>
          <xdr:cNvSpPr txBox="1"/>
        </xdr:nvSpPr>
        <xdr:spPr>
          <a:xfrm>
            <a:off x="8932321" y="270766"/>
            <a:ext cx="1240465"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Total Campaigns</a:t>
            </a:r>
          </a:p>
        </xdr:txBody>
      </xdr:sp>
      <xdr:sp macro="" textlink="'Business EDA'!E38">
        <xdr:nvSpPr>
          <xdr:cNvPr id="24" name="TextBox 23">
            <a:extLst>
              <a:ext uri="{FF2B5EF4-FFF2-40B4-BE49-F238E27FC236}">
                <a16:creationId xmlns:a16="http://schemas.microsoft.com/office/drawing/2014/main" id="{64169152-3BEC-4265-7269-6BC34D11A415}"/>
              </a:ext>
            </a:extLst>
          </xdr:cNvPr>
          <xdr:cNvSpPr txBox="1"/>
        </xdr:nvSpPr>
        <xdr:spPr>
          <a:xfrm>
            <a:off x="9103723" y="499829"/>
            <a:ext cx="862077"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F83A92AC-75E9-46F6-B60C-E0486BAB129B}" type="TxLink">
              <a:rPr lang="en-US" sz="2200" b="1" i="0">
                <a:solidFill>
                  <a:schemeClr val="tx1"/>
                </a:solidFill>
                <a:effectLst/>
                <a:latin typeface="Segoe UI" panose="020B0502040204020203" pitchFamily="34" charset="0"/>
                <a:ea typeface="+mn-ea"/>
                <a:cs typeface="Segoe UI" panose="020B0502040204020203" pitchFamily="34" charset="0"/>
              </a:rPr>
              <a:pPr marL="0" indent="0"/>
              <a:t>$10K</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twoCellAnchor>
    <xdr:from>
      <xdr:col>16</xdr:col>
      <xdr:colOff>405110</xdr:colOff>
      <xdr:row>0</xdr:row>
      <xdr:rowOff>162085</xdr:rowOff>
    </xdr:from>
    <xdr:to>
      <xdr:col>19</xdr:col>
      <xdr:colOff>437396</xdr:colOff>
      <xdr:row>5</xdr:row>
      <xdr:rowOff>161654</xdr:rowOff>
    </xdr:to>
    <xdr:sp macro="" textlink="">
      <xdr:nvSpPr>
        <xdr:cNvPr id="58" name="Rectangle: Rounded Corners 57">
          <a:extLst>
            <a:ext uri="{FF2B5EF4-FFF2-40B4-BE49-F238E27FC236}">
              <a16:creationId xmlns:a16="http://schemas.microsoft.com/office/drawing/2014/main" id="{8D48AFD4-7CCF-2682-52A7-68283B5A1D83}"/>
            </a:ext>
          </a:extLst>
        </xdr:cNvPr>
        <xdr:cNvSpPr/>
      </xdr:nvSpPr>
      <xdr:spPr>
        <a:xfrm>
          <a:off x="10683500"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121671</xdr:colOff>
      <xdr:row>1</xdr:row>
      <xdr:rowOff>56662</xdr:rowOff>
    </xdr:from>
    <xdr:to>
      <xdr:col>19</xdr:col>
      <xdr:colOff>215392</xdr:colOff>
      <xdr:row>5</xdr:row>
      <xdr:rowOff>68246</xdr:rowOff>
    </xdr:to>
    <xdr:grpSp>
      <xdr:nvGrpSpPr>
        <xdr:cNvPr id="64" name="Group 63">
          <a:extLst>
            <a:ext uri="{FF2B5EF4-FFF2-40B4-BE49-F238E27FC236}">
              <a16:creationId xmlns:a16="http://schemas.microsoft.com/office/drawing/2014/main" id="{6877B75C-D329-2562-99DE-7E9CAAD96952}"/>
            </a:ext>
          </a:extLst>
        </xdr:cNvPr>
        <xdr:cNvGrpSpPr/>
      </xdr:nvGrpSpPr>
      <xdr:grpSpPr>
        <a:xfrm>
          <a:off x="11852460" y="232123"/>
          <a:ext cx="1413853" cy="713426"/>
          <a:chOff x="11002772" y="384925"/>
          <a:chExt cx="1320671" cy="743449"/>
        </a:xfrm>
      </xdr:grpSpPr>
      <xdr:sp macro="" textlink="">
        <xdr:nvSpPr>
          <xdr:cNvPr id="20" name="TextBox 19">
            <a:extLst>
              <a:ext uri="{FF2B5EF4-FFF2-40B4-BE49-F238E27FC236}">
                <a16:creationId xmlns:a16="http://schemas.microsoft.com/office/drawing/2014/main" id="{84F7A5C0-11F4-B1DA-DECD-0787A44EEE18}"/>
              </a:ext>
            </a:extLst>
          </xdr:cNvPr>
          <xdr:cNvSpPr txBox="1"/>
        </xdr:nvSpPr>
        <xdr:spPr>
          <a:xfrm>
            <a:off x="11002772" y="384925"/>
            <a:ext cx="1320671"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1200">
                <a:solidFill>
                  <a:schemeClr val="tx1"/>
                </a:solidFill>
                <a:latin typeface="+mj-lt"/>
                <a:ea typeface="+mn-ea"/>
                <a:cs typeface="+mn-cs"/>
              </a:rPr>
              <a:t>Average Ad Spend</a:t>
            </a:r>
          </a:p>
        </xdr:txBody>
      </xdr:sp>
      <xdr:sp macro="" textlink="'Business EDA'!F38">
        <xdr:nvSpPr>
          <xdr:cNvPr id="25" name="TextBox 24">
            <a:extLst>
              <a:ext uri="{FF2B5EF4-FFF2-40B4-BE49-F238E27FC236}">
                <a16:creationId xmlns:a16="http://schemas.microsoft.com/office/drawing/2014/main" id="{AEB8D95D-65CA-AA18-5C73-DDA8C3FD6DA4}"/>
              </a:ext>
            </a:extLst>
          </xdr:cNvPr>
          <xdr:cNvSpPr txBox="1"/>
        </xdr:nvSpPr>
        <xdr:spPr>
          <a:xfrm>
            <a:off x="11111663" y="666283"/>
            <a:ext cx="1102888"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fld id="{0989D68E-655A-4C6E-9F19-98A55F6E3015}" type="TxLink">
              <a:rPr lang="en-US" sz="2200" b="1" i="0">
                <a:solidFill>
                  <a:schemeClr val="tx1"/>
                </a:solidFill>
                <a:effectLst/>
                <a:latin typeface="Segoe UI" panose="020B0502040204020203" pitchFamily="34" charset="0"/>
                <a:ea typeface="+mn-ea"/>
                <a:cs typeface="Segoe UI" panose="020B0502040204020203" pitchFamily="34" charset="0"/>
              </a:rPr>
              <a:pPr marL="0" indent="0" algn="ctr"/>
              <a:t>$27.3K</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oneCellAnchor>
    <xdr:from>
      <xdr:col>3</xdr:col>
      <xdr:colOff>122904</xdr:colOff>
      <xdr:row>31</xdr:row>
      <xdr:rowOff>163871</xdr:rowOff>
    </xdr:from>
    <xdr:ext cx="10764274" cy="405367"/>
    <xdr:sp macro="" textlink="">
      <xdr:nvSpPr>
        <xdr:cNvPr id="90" name="TextBox 89">
          <a:extLst>
            <a:ext uri="{FF2B5EF4-FFF2-40B4-BE49-F238E27FC236}">
              <a16:creationId xmlns:a16="http://schemas.microsoft.com/office/drawing/2014/main" id="{87F84C71-4FC7-6741-5668-B5DBC6670B40}"/>
            </a:ext>
          </a:extLst>
        </xdr:cNvPr>
        <xdr:cNvSpPr txBox="1"/>
      </xdr:nvSpPr>
      <xdr:spPr>
        <a:xfrm>
          <a:off x="2601452" y="5561371"/>
          <a:ext cx="10764274" cy="405367"/>
        </a:xfrm>
        <a:prstGeom prst="rect">
          <a:avLst/>
        </a:prstGeom>
        <a:noFill/>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aseline="0"/>
            <a:t>"Global Horizon managed </a:t>
          </a:r>
          <a:r>
            <a:rPr lang="en-US" sz="1000" b="1" baseline="0"/>
            <a:t>$250+ </a:t>
          </a:r>
          <a:r>
            <a:rPr lang="en-US" sz="1000" baseline="0"/>
            <a:t>budget after firrst</a:t>
          </a:r>
          <a:r>
            <a:rPr lang="en-US" sz="1000" b="1" baseline="0"/>
            <a:t> 10K </a:t>
          </a:r>
          <a:r>
            <a:rPr lang="en-US" sz="1000" baseline="0"/>
            <a:t>campaigns. While the average ad spend distributions are equal, </a:t>
          </a:r>
          <a:r>
            <a:rPr lang="en-US" sz="1000" b="1" baseline="0"/>
            <a:t>content marketing  </a:t>
          </a:r>
          <a:r>
            <a:rPr lang="en-US" sz="1000" baseline="0"/>
            <a:t>has both the highest overall conversion rate and campaingn counts. Shockingly, the Email remained the highest CPA platform with $26.5. </a:t>
          </a:r>
          <a:r>
            <a:rPr lang="en-US" sz="1000" b="1" baseline="0"/>
            <a:t>Finance</a:t>
          </a:r>
          <a:r>
            <a:rPr lang="en-US" sz="1000" baseline="0"/>
            <a:t> industry has invested the higesat </a:t>
          </a:r>
          <a:r>
            <a:rPr lang="en-US" sz="1000" b="1" baseline="0"/>
            <a:t>70M</a:t>
          </a:r>
          <a:r>
            <a:rPr lang="en-US" sz="1000" baseline="0"/>
            <a:t>  with the customer acquisition value of $</a:t>
          </a:r>
          <a:r>
            <a:rPr lang="en-US" sz="1000" b="1" baseline="0"/>
            <a:t>0.15."</a:t>
          </a:r>
          <a:endParaRPr lang="en-US" sz="1000" b="1"/>
        </a:p>
      </xdr:txBody>
    </xdr:sp>
    <xdr:clientData/>
  </xdr:oneCellAnchor>
  <mc:AlternateContent xmlns:mc="http://schemas.openxmlformats.org/markup-compatibility/2006">
    <mc:Choice xmlns:a14="http://schemas.microsoft.com/office/drawing/2010/main" Requires="a14">
      <xdr:twoCellAnchor editAs="oneCell">
        <xdr:from>
          <xdr:col>13</xdr:col>
          <xdr:colOff>289247</xdr:colOff>
          <xdr:row>21</xdr:row>
          <xdr:rowOff>62075</xdr:rowOff>
        </xdr:from>
        <xdr:to>
          <xdr:col>19</xdr:col>
          <xdr:colOff>168565</xdr:colOff>
          <xdr:row>28</xdr:row>
          <xdr:rowOff>48184</xdr:rowOff>
        </xdr:to>
        <xdr:pic>
          <xdr:nvPicPr>
            <xdr:cNvPr id="102" name="Picture 101">
              <a:extLst>
                <a:ext uri="{FF2B5EF4-FFF2-40B4-BE49-F238E27FC236}">
                  <a16:creationId xmlns:a16="http://schemas.microsoft.com/office/drawing/2014/main" id="{5C757D8B-722A-20BE-15AE-C22839207389}"/>
                </a:ext>
              </a:extLst>
            </xdr:cNvPr>
            <xdr:cNvPicPr>
              <a:picLocks noChangeAspect="1" noChangeArrowheads="1"/>
              <a:extLst>
                <a:ext uri="{84589F7E-364E-4C9E-8A38-B11213B215E9}">
                  <a14:cameraTool cellRange="'Business EDA'!$H$14:$L$19" spid="_x0000_s1120"/>
                </a:ext>
              </a:extLst>
            </xdr:cNvPicPr>
          </xdr:nvPicPr>
          <xdr:blipFill>
            <a:blip xmlns:r="http://schemas.openxmlformats.org/officeDocument/2006/relationships" r:embed="rId6"/>
            <a:srcRect/>
            <a:stretch>
              <a:fillRect/>
            </a:stretch>
          </xdr:blipFill>
          <xdr:spPr bwMode="auto">
            <a:xfrm>
              <a:off x="9427294" y="3812544"/>
              <a:ext cx="3867912" cy="12362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73958331" createdVersion="8" refreshedVersion="8" minRefreshableVersion="3" recordCount="0" supportSubquery="1" supportAdvancedDrill="1" xr:uid="{5BCD8F64-9CB6-4F8A-A20B-3FC52F624D9F}">
  <cacheSource type="external" connectionId="6"/>
  <cacheFields count="4">
    <cacheField name="[Measures].[Total Campaigns]" caption="Total Campaigns" numFmtId="0" hierarchy="28" level="32767"/>
    <cacheField name="[dim_companies].[industry].[industry]" caption="industry" numFmtId="0" hierarchy="7" level="1">
      <sharedItems count="7">
        <s v="E-Commerce"/>
        <s v="Finance"/>
        <s v="Healthcare"/>
        <s v="Manufacturing"/>
        <s v="Retail"/>
        <s v="Services"/>
        <s v="Technology"/>
      </sharedItems>
    </cacheField>
    <cacheField name="[dim_platforms].[marketing_channel].[marketing_channel]" caption="marketing_channel" numFmtId="0" hierarchy="9" level="1">
      <sharedItems count="5">
        <s v="Content Marketing"/>
        <s v="Email"/>
        <s v="Influencer"/>
        <s v="Search Engine"/>
        <s v="Social Media"/>
      </sharedItems>
    </cacheField>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3"/>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1"/>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2"/>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0"/>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7511574" createdVersion="8" refreshedVersion="8" minRefreshableVersion="3" recordCount="0" supportSubquery="1" supportAdvancedDrill="1" xr:uid="{F9671C76-92F7-48FC-A59E-672C6F16A81B}">
  <cacheSource type="external" connectionId="6"/>
  <cacheFields count="5">
    <cacheField name="[Measures].[Cost Per User]" caption="Cost Per User" numFmtId="0" hierarchy="31" level="32767"/>
    <cacheField name="[dim_platforms].[marketing_channel].[marketing_channel]" caption="marketing_channel" numFmtId="0" hierarchy="9" level="1">
      <sharedItems count="5">
        <s v="Content Marketing"/>
        <s v="Email"/>
        <s v="Influencer"/>
        <s v="Search Engine"/>
        <s v="Social Media"/>
      </sharedItems>
    </cacheField>
    <cacheField name="[Measures].[Cost Per Engagement]" caption="Cost Per Engagement" numFmtId="0" hierarchy="29" level="32767"/>
    <cacheField name="[Measures].[weighted_conversion_rate]" caption="weighted_conversion_rate" numFmtId="0" hierarchy="37" level="32767"/>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4"/>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0"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1"/>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oneField="1">
      <fieldsUsage count="1">
        <fieldUsage x="2"/>
      </fieldsUsage>
    </cacheHierarchy>
    <cacheHierarchy uniqueName="[Measures].[Average Engagements]" caption="Average Engagements" measure="1" displayFolder="" measureGroup="fact_campaigns" count="0"/>
    <cacheHierarchy uniqueName="[Measures].[Cost Per User]" caption="Cost Per User" measure="1" displayFolder="" measureGroup="fact_campaigns" count="0" oneField="1">
      <fieldsUsage count="1">
        <fieldUsage x="0"/>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3"/>
      </fieldsUsage>
    </cacheHierarchy>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76620371" createdVersion="8" refreshedVersion="8" minRefreshableVersion="3" recordCount="0" supportSubquery="1" supportAdvancedDrill="1" xr:uid="{39C6193C-97AF-466A-8820-8E7EA2D7BEBE}">
  <cacheSource type="external" connectionId="6"/>
  <cacheFields count="4">
    <cacheField name="[dim_platforms].[marketing_channel].[marketing_channel]" caption="marketing_channel" numFmtId="0" hierarchy="9" level="1">
      <sharedItems count="5">
        <s v="Content Marketing"/>
        <s v="Email"/>
        <s v="Influencer"/>
        <s v="Search Engine"/>
        <s v="Social Media"/>
      </sharedItems>
    </cacheField>
    <cacheField name="[Measures].[weighted_conversion_rate]" caption="weighted_conversion_rate" numFmtId="0" hierarchy="37" level="32767"/>
    <cacheField name="[Measures].[Average Ad Spend]" caption="Average Ad Spend" numFmtId="0" hierarchy="25" level="32767"/>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3"/>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0"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0"/>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oneField="1">
      <fieldsUsage count="1">
        <fieldUsage x="2"/>
      </fieldsUsage>
    </cacheHierarchy>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1"/>
      </fieldsUsage>
    </cacheHierarchy>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78125003" createdVersion="8" refreshedVersion="8" minRefreshableVersion="3" recordCount="0" supportSubquery="1" supportAdvancedDrill="1" xr:uid="{F42D59C3-6BB0-41A1-85BA-6A83E5BF2BB5}">
  <cacheSource type="external" connectionId="6"/>
  <cacheFields count="6">
    <cacheField name="[Measures].[Average Ad Spend]" caption="Average Ad Spend" numFmtId="0" hierarchy="25" level="32767"/>
    <cacheField name="[Measures].[Total Campaigns]" caption="Total Campaigns" numFmtId="0" hierarchy="28" level="32767"/>
    <cacheField name="[Measures].[Total Spend Managed]" caption="Total Spend Managed" numFmtId="0" hierarchy="35" level="32767"/>
    <cacheField name="[Measures].[Budget Variance]" caption="Budget Variance" numFmtId="0" hierarchy="36" level="32767"/>
    <cacheField name="[Measures].[Average Duration]" caption="Average Duration" numFmtId="0" hierarchy="32" level="32767"/>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5"/>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0"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oneField="1">
      <fieldsUsage count="1">
        <fieldUsage x="0"/>
      </fieldsUsage>
    </cacheHierarchy>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1"/>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cacheHierarchy uniqueName="[Measures].[Average Duration]" caption="Average Duration" measure="1" displayFolder="" measureGroup="fact_campaigns" count="0" oneField="1">
      <fieldsUsage count="1">
        <fieldUsage x="4"/>
      </fieldsUsage>
    </cacheHierarchy>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oneField="1">
      <fieldsUsage count="1">
        <fieldUsage x="2"/>
      </fieldsUsage>
    </cacheHierarchy>
    <cacheHierarchy uniqueName="[Measures].[Budget Variance]" caption="Budget Variance" measure="1" displayFolder="" measureGroup="fact_campaigns" count="0" oneField="1">
      <fieldsUsage count="1">
        <fieldUsage x="3"/>
      </fieldsUsage>
    </cacheHierarchy>
    <cacheHierarchy uniqueName="[Measures].[weighted_conversion_rate]" caption="weighted_conversion_rate"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79282404" createdVersion="8" refreshedVersion="8" minRefreshableVersion="3" recordCount="0" supportSubquery="1" supportAdvancedDrill="1" xr:uid="{CDE6B6AA-44DE-4EDB-9E1C-2D7B10DABB6C}">
  <cacheSource type="external" connectionId="6"/>
  <cacheFields count="4">
    <cacheField name="[dim_companies].[industry].[industry]" caption="industry" numFmtId="0" hierarchy="7" level="1">
      <sharedItems count="7">
        <s v="E-Commerce"/>
        <s v="Finance"/>
        <s v="Healthcare"/>
        <s v="Manufacturing"/>
        <s v="Retail"/>
        <s v="Services"/>
        <s v="Technology"/>
      </sharedItems>
    </cacheField>
    <cacheField name="[Measures].[Total_Budget_Managed]" caption="Total_Budget_Managed" numFmtId="0" hierarchy="34" level="32767"/>
    <cacheField name="[Measures].[Cost Per User]" caption="Cost Per User" numFmtId="0" hierarchy="31" level="32767"/>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3"/>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0"/>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oneField="1">
      <fieldsUsage count="1">
        <fieldUsage x="2"/>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oneField="1">
      <fieldsUsage count="1">
        <fieldUsage x="1"/>
      </fieldsUsage>
    </cacheHierarchy>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80439812" createdVersion="8" refreshedVersion="8" minRefreshableVersion="3" recordCount="0" supportSubquery="1" supportAdvancedDrill="1" xr:uid="{18729F4B-468F-4B44-BF9C-BF0B0A0B9D2C}">
  <cacheSource type="external" connectionId="6"/>
  <cacheFields count="3">
    <cacheField name="[Measures].[Total Campaigns]" caption="Total Campaigns" numFmtId="0" hierarchy="28" level="32767"/>
    <cacheField name="[dim_companies].[industry].[industry]" caption="industry" numFmtId="0" hierarchy="7" level="1">
      <sharedItems count="7">
        <s v="E-Commerce"/>
        <s v="Finance"/>
        <s v="Healthcare"/>
        <s v="Manufacturing"/>
        <s v="Retail"/>
        <s v="Services"/>
        <s v="Technology"/>
      </sharedItems>
    </cacheField>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2"/>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1"/>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0"/>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4.670981712959" createdVersion="8" refreshedVersion="8" minRefreshableVersion="3" recordCount="0" supportSubquery="1" supportAdvancedDrill="1" xr:uid="{3E43B292-5EE3-478C-A964-2094678CA1CC}">
  <cacheSource type="external" connectionId="6"/>
  <cacheFields count="6">
    <cacheField name="[dim_platforms].[marketing_channel].[marketing_channel]" caption="marketing_channel" numFmtId="0" hierarchy="9" level="1">
      <sharedItems count="5">
        <s v="Content Marketing"/>
        <s v="Email"/>
        <s v="Influencer"/>
        <s v="Search Engine"/>
        <s v="Social Media"/>
      </sharedItems>
    </cacheField>
    <cacheField name="[Measures].[Sum of engagement_metric]" caption="Sum of engagement_metric" numFmtId="0" hierarchy="44" level="32767"/>
    <cacheField name="[Measures].[weighted_conversion_rate]" caption="weighted_conversion_rate" numFmtId="0" hierarchy="37" level="32767"/>
    <cacheField name="[Measures].[Cost Per User]" caption="Cost Per User" numFmtId="0" hierarchy="31" level="32767"/>
    <cacheField name="[Measures].[Cost Per Engagement]" caption="Cost Per Engagement" numFmtId="0" hierarchy="29" level="32767"/>
    <cacheField name="[dim_audience].[campaign_type].[campaign_type]" caption="campaign_type" numFmtId="0" hierarchy="1" level="1">
      <sharedItems containsSemiMixedTypes="0" containsNonDate="0" containsString="0"/>
    </cacheField>
  </cacheFields>
  <cacheHierarchies count="50">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fieldsUsage count="2">
        <fieldUsage x="-1"/>
        <fieldUsage x="5"/>
      </fieldsUsage>
    </cacheHierarchy>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0"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0"/>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oneField="1">
      <fieldsUsage count="1">
        <fieldUsage x="4"/>
      </fieldsUsage>
    </cacheHierarchy>
    <cacheHierarchy uniqueName="[Measures].[Average Engagements]" caption="Average Engagements" measure="1" displayFolder="" measureGroup="fact_campaigns" count="0"/>
    <cacheHierarchy uniqueName="[Measures].[Cost Per User]" caption="Cost Per User" measure="1" displayFolder="" measureGroup="fact_campaigns" count="0" oneField="1">
      <fieldsUsage count="1">
        <fieldUsage x="3"/>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2"/>
      </fieldsUsage>
    </cacheHierarchy>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hidden="1">
      <extLst>
        <ext xmlns:x15="http://schemas.microsoft.com/office/spreadsheetml/2010/11/main" uri="{B97F6D7D-B522-45F9-BDA1-12C45D357490}">
          <x15:cacheHierarchy aggregatedColumn="17"/>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3.765046990738" createdVersion="3" refreshedVersion="8" minRefreshableVersion="3" recordCount="0" supportSubquery="1" supportAdvancedDrill="1" xr:uid="{F5FF7C88-8FAA-414E-9386-8E1742B0CD9B}">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dim_audience].[audience_profile_id]" caption="audience_profile_id" attribute="1" defaultMemberUniqueName="[dim_audience].[audience_profile_id].[All]" allUniqueName="[dim_audience].[audience_profile_id].[All]" dimensionUniqueName="[dim_audience]" displayFolder="" count="2"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2"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2" memberValueDatatype="130" unbalanced="0"/>
    <cacheHierarchy uniqueName="[dim_audience].[region]" caption="region" attribute="1" defaultMemberUniqueName="[dim_audience].[region].[All]" allUniqueName="[dim_audience].[region].[All]" dimensionUniqueName="[dim_audience]" displayFolder="" count="2"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2" memberValueDatatype="20" unbalanced="0"/>
    <cacheHierarchy uniqueName="[dim_companies].[company_size]" caption="company_size" attribute="1" defaultMemberUniqueName="[dim_companies].[company_size].[All]" allUniqueName="[dim_companies].[company_size].[All]" dimensionUniqueName="[dim_companies]" displayFolder="" count="2"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cacheHierarchy uniqueName="[dim_platforms].[platform_id]" caption="platform_id" attribute="1" defaultMemberUniqueName="[dim_platforms].[platform_id].[All]" allUniqueName="[dim_platforms].[platform_id].[All]" dimensionUniqueName="[dim_platforms]" displayFolder="" count="2"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cacheHierarchy uniqueName="[dim_platforms].[device]" caption="device" attribute="1" defaultMemberUniqueName="[dim_platforms].[device].[All]" allUniqueName="[dim_platforms].[device].[All]" dimensionUniqueName="[dim_platforms]" displayFolder="" count="2"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2" memberValueDatatype="130" unbalanced="0"/>
    <cacheHierarchy uniqueName="[dim_platforms].[browser]" caption="browser" attribute="1" defaultMemberUniqueName="[dim_platforms].[browser].[All]" allUniqueName="[dim_platforms].[browser].[All]" dimensionUniqueName="[dim_platforms]" displayFolder="" count="2" memberValueDatatype="130" unbalanced="0"/>
    <cacheHierarchy uniqueName="[fact_campaigns].[campaign_id]" caption="campaign_id" attribute="1" defaultMemberUniqueName="[fact_campaigns].[campaign_id].[All]" allUniqueName="[fact_campaigns].[campaign_id].[All]" dimensionUniqueName="[fact_campaigns]" displayFolder="" count="2" memberValueDatatype="20" unbalanced="0"/>
    <cacheHierarchy uniqueName="[fact_campaigns].[ad_spend]" caption="ad_spend" attribute="1" defaultMemberUniqueName="[fact_campaigns].[ad_spend].[All]" allUniqueName="[fact_campaigns].[ad_spend].[All]" dimensionUniqueName="[fact_campaigns]" displayFolder="" count="2" memberValueDatatype="5" unbalanced="0"/>
    <cacheHierarchy uniqueName="[fact_campaigns].[duration]" caption="duration" attribute="1" defaultMemberUniqueName="[fact_campaigns].[duration].[All]" allUniqueName="[fact_campaigns].[duration].[All]" dimensionUniqueName="[fact_campaigns]" displayFolder="" count="2"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2" memberValueDatatype="20" unbalanced="0"/>
    <cacheHierarchy uniqueName="[fact_campaigns].[conversion_rate]" caption="conversion_rate" attribute="1" defaultMemberUniqueName="[fact_campaigns].[conversion_rate].[All]" allUniqueName="[fact_campaigns].[conversion_rate].[All]" dimensionUniqueName="[fact_campaigns]" displayFolder="" count="2" memberValueDatatype="5" unbalanced="0"/>
    <cacheHierarchy uniqueName="[fact_campaigns].[success]" caption="success" attribute="1" defaultMemberUniqueName="[fact_campaigns].[success].[All]" allUniqueName="[fact_campaigns].[success].[All]" dimensionUniqueName="[fact_campaigns]" displayFolder="" count="2"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2" memberValueDatatype="5" unbalanced="0"/>
    <cacheHierarchy uniqueName="[fact_campaigns].[audience_reach]" caption="audience_reach" attribute="1" defaultMemberUniqueName="[fact_campaigns].[audience_reach].[All]" allUniqueName="[fact_campaigns].[audience_reach].[All]" dimensionUniqueName="[fact_campaigns]" displayFolder="" count="2"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2" memberValueDatatype="5" unbalanced="0"/>
    <cacheHierarchy uniqueName="[fact_campaigns].[company_profile_id]" caption="company_profile_id" attribute="1" defaultMemberUniqueName="[fact_campaigns].[company_profile_id].[All]" allUniqueName="[fact_campaigns].[company_profile_id].[All]" dimensionUniqueName="[fact_campaigns]" displayFolder="" count="2" memberValueDatatype="20" unbalanced="0"/>
    <cacheHierarchy uniqueName="[fact_campaigns].[platform_id]" caption="platform_id" attribute="1" defaultMemberUniqueName="[fact_campaigns].[platform_id].[All]" allUniqueName="[fact_campaigns].[platform_id].[All]" dimensionUniqueName="[fact_campaigns]" displayFolder="" count="2"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User]" caption="Cost Per User"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y uniqueName="[Measures].[Sum of ad_spend]" caption="Sum of ad_spend" measure="1" displayFolder="" measureGroup="fact_campaigns" count="0" hidden="1">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hidden="1">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hidden="1">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hidden="1">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hidden="1">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hidden="1">
      <extLst>
        <ext xmlns:x15="http://schemas.microsoft.com/office/spreadsheetml/2010/11/main" uri="{B97F6D7D-B522-45F9-BDA1-12C45D357490}">
          <x15:cacheHierarchy aggregatedColumn="0"/>
        </ext>
      </extLst>
    </cacheHierarchy>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licerData="1" pivotCacheId="12676775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04245F-6312-48A3-BD4B-0C7E942DC2A2}" name="PivotTable8" cacheId="5" applyNumberFormats="0" applyBorderFormats="0" applyFontFormats="0" applyPatternFormats="0" applyAlignmentFormats="0" applyWidthHeightFormats="1" dataCaption="Values" tag="408f47d1-cb2d-47ec-81c4-dcd39f8f01ff" updatedVersion="8" minRefreshableVersion="3" useAutoFormatting="1" subtotalHiddenItems="1" itemPrintTitles="1" createdVersion="8" indent="0" outline="1" outlineData="1" multipleFieldFilters="0" chartFormat="8" rowHeaderCaption="Platforms">
  <location ref="E7:F15" firstHeaderRow="1" firstDataRow="1" firstDataCol="1"/>
  <pivotFields count="3">
    <pivotField dataField="1" subtotalTop="0" showAll="0" defaultSubtotal="0"/>
    <pivotField axis="axisRow"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v="6"/>
    </i>
    <i>
      <x v="4"/>
    </i>
    <i>
      <x/>
    </i>
    <i>
      <x v="3"/>
    </i>
    <i>
      <x v="5"/>
    </i>
    <i>
      <x v="1"/>
    </i>
    <i t="grand">
      <x/>
    </i>
  </rowItems>
  <colItems count="1">
    <i/>
  </colItems>
  <dataFields count="1">
    <dataField fld="0"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8D10A-BCD4-4652-971A-FCFCD0A3030E}" name="PivotTable4" cacheId="2" applyNumberFormats="0" applyBorderFormats="0" applyFontFormats="0" applyPatternFormats="0" applyAlignmentFormats="0" applyWidthHeightFormats="1" dataCaption="Values" tag="75f2db39-b124-4715-a63e-dec786082de1" updatedVersion="8" minRefreshableVersion="3" useAutoFormatting="1" subtotalHiddenItems="1" itemPrintTitles="1" createdVersion="8" indent="0" outline="1" outlineData="1" multipleFieldFilters="0" chartFormat="54" rowHeaderCaption="Platforms">
  <location ref="A7:C13"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Fields count="1">
    <field x="-2"/>
  </colFields>
  <colItems count="2">
    <i>
      <x/>
    </i>
    <i i="1">
      <x v="1"/>
    </i>
  </colItems>
  <dataFields count="2">
    <dataField fld="1" subtotal="count" baseField="0" baseItem="0" numFmtId="167"/>
    <dataField fld="2" subtotal="count" baseField="0" baseItem="0"/>
  </dataFields>
  <formats count="3">
    <format dxfId="2">
      <pivotArea dataOnly="0" outline="0" fieldPosition="0">
        <references count="1">
          <reference field="4294967294" count="1">
            <x v="0"/>
          </reference>
        </references>
      </pivotArea>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3">
    <chartFormat chart="0" format="2"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1"/>
          </reference>
        </references>
      </pivotArea>
    </chartFormat>
    <chartFormat chart="48" format="9"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8DB1A-4A8E-4093-BDC3-5D59C48EB7C6}" name="PivotTable1" cacheId="0" applyNumberFormats="0" applyBorderFormats="0" applyFontFormats="0" applyPatternFormats="0" applyAlignmentFormats="0" applyWidthHeightFormats="1" dataCaption="Values" tag="4fec2cfc-35a6-4f38-904f-4d7660020f6b" updatedVersion="8" minRefreshableVersion="3" useAutoFormatting="1" subtotalHiddenItems="1" itemPrintTitles="1" createdVersion="8" indent="0" outline="1" outlineData="1" multipleFieldFilters="0" chartFormat="23" rowHeaderCaption="Platforms">
  <location ref="E19:F25" firstHeaderRow="1" firstDataRow="1" firstDataCol="1"/>
  <pivotFields count="4">
    <pivotField dataField="1" subtotalTop="0" showAll="0" defaultSubtotal="0"/>
    <pivotField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4"/>
    </i>
    <i>
      <x v="2"/>
    </i>
    <i>
      <x v="3"/>
    </i>
    <i>
      <x/>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2" count="1" selected="0">
            <x v="1"/>
          </reference>
        </references>
      </pivotArea>
    </chartFormat>
    <chartFormat chart="17" format="22">
      <pivotArea type="data" outline="0" fieldPosition="0">
        <references count="2">
          <reference field="4294967294" count="1" selected="0">
            <x v="0"/>
          </reference>
          <reference field="2" count="1" selected="0">
            <x v="4"/>
          </reference>
        </references>
      </pivotArea>
    </chartFormat>
    <chartFormat chart="17" format="23">
      <pivotArea type="data" outline="0" fieldPosition="0">
        <references count="2">
          <reference field="4294967294" count="1" selected="0">
            <x v="0"/>
          </reference>
          <reference field="2" count="1" selected="0">
            <x v="2"/>
          </reference>
        </references>
      </pivotArea>
    </chartFormat>
    <chartFormat chart="17" format="24">
      <pivotArea type="data" outline="0" fieldPosition="0">
        <references count="2">
          <reference field="4294967294" count="1" selected="0">
            <x v="0"/>
          </reference>
          <reference field="2" count="1" selected="0">
            <x v="3"/>
          </reference>
        </references>
      </pivotArea>
    </chartFormat>
    <chartFormat chart="17" format="25">
      <pivotArea type="data" outline="0" fieldPosition="0">
        <references count="2">
          <reference field="4294967294" count="1" selected="0">
            <x v="0"/>
          </reference>
          <reference field="2" count="1" selected="0">
            <x v="0"/>
          </reference>
        </references>
      </pivotArea>
    </chartFormat>
  </chart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4911F-D7A4-47DE-88EE-D53079148261}" name="PivotTable11" cacheId="1" applyNumberFormats="0" applyBorderFormats="0" applyFontFormats="0" applyPatternFormats="0" applyAlignmentFormats="0" applyWidthHeightFormats="1" dataCaption="Values" tag="62e37a76-9667-4d8b-9738-02feb303a710" updatedVersion="8" minRefreshableVersion="3" useAutoFormatting="1" subtotalHiddenItems="1" rowGrandTotals="0" colGrandTotals="0" itemPrintTitles="1" createdVersion="8" indent="0" outline="1" outlineData="1" multipleFieldFilters="0" chartFormat="1" rowHeaderCaption="Platform">
  <location ref="A27:D32" firstHeaderRow="0" firstDataRow="1" firstDataCol="1"/>
  <pivotFields count="5">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2"/>
    </i>
    <i>
      <x v="4"/>
    </i>
    <i>
      <x v="1"/>
    </i>
    <i>
      <x v="3"/>
    </i>
  </rowItems>
  <colFields count="1">
    <field x="-2"/>
  </colFields>
  <colItems count="3">
    <i>
      <x/>
    </i>
    <i i="1">
      <x v="1"/>
    </i>
    <i i="2">
      <x v="2"/>
    </i>
  </colItems>
  <dataFields count="3">
    <dataField name="Conversion" fld="3" subtotal="count" baseField="1" baseItem="0" numFmtId="167"/>
    <dataField name="CPE" fld="2" subtotal="count" baseField="1" baseItem="0" numFmtId="44"/>
    <dataField name="CPA" fld="0" subtotal="count" baseField="1" baseItem="0" numFmtId="170"/>
  </dataFields>
  <formats count="22">
    <format dxfId="24">
      <pivotArea outline="0" collapsedLevelsAreSubtotals="1" fieldPosition="0">
        <references count="1">
          <reference field="4294967294" count="1" selected="0">
            <x v="0"/>
          </reference>
        </references>
      </pivotArea>
    </format>
    <format dxfId="23">
      <pivotArea dataOnly="0" labelOnly="1" outline="0" fieldPosition="0">
        <references count="1">
          <reference field="4294967294" count="1">
            <x v="0"/>
          </reference>
        </references>
      </pivotArea>
    </format>
    <format dxfId="22">
      <pivotArea outline="0" collapsedLevelsAreSubtotals="1" fieldPosition="0">
        <references count="1">
          <reference field="4294967294" count="1" selected="0">
            <x v="0"/>
          </reference>
        </references>
      </pivotArea>
    </format>
    <format dxfId="21">
      <pivotArea dataOnly="0" labelOnly="1" outline="0" fieldPosition="0">
        <references count="1">
          <reference field="4294967294" count="1">
            <x v="0"/>
          </reference>
        </references>
      </pivotArea>
    </format>
    <format dxfId="20">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 dxfId="18">
      <pivotArea outline="0" collapsedLevelsAreSubtotals="1" fieldPosition="0">
        <references count="1">
          <reference field="4294967294" count="2" selected="0">
            <x v="1"/>
            <x v="2"/>
          </reference>
        </references>
      </pivotArea>
    </format>
    <format dxfId="17">
      <pivotArea dataOnly="0" labelOnly="1" outline="0" fieldPosition="0">
        <references count="1">
          <reference field="4294967294" count="2">
            <x v="1"/>
            <x v="2"/>
          </reference>
        </references>
      </pivotArea>
    </format>
    <format dxfId="16">
      <pivotArea outline="0" collapsedLevelsAreSubtotals="1" fieldPosition="0">
        <references count="1">
          <reference field="4294967294" count="2" selected="0">
            <x v="1"/>
            <x v="2"/>
          </reference>
        </references>
      </pivotArea>
    </format>
    <format dxfId="15">
      <pivotArea dataOnly="0" labelOnly="1" outline="0" fieldPosition="0">
        <references count="1">
          <reference field="4294967294" count="2">
            <x v="1"/>
            <x v="2"/>
          </reference>
        </references>
      </pivotArea>
    </format>
    <format dxfId="14">
      <pivotArea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3">
            <x v="0"/>
            <x v="1"/>
            <x v="2"/>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 dxfId="4">
      <pivotArea field="1" type="button" dataOnly="0" labelOnly="1" outline="0" axis="axisRow" fieldPosition="0"/>
    </format>
    <format dxfId="3">
      <pivotArea dataOnly="0" labelOnly="1" outline="0" fieldPosition="0">
        <references count="1">
          <reference field="4294967294" count="3">
            <x v="0"/>
            <x v="1"/>
            <x v="2"/>
          </reference>
        </references>
      </pivotArea>
    </format>
  </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PE"/>
    <pivotHierarchy dragToRow="0" dragToCol="0" dragToPage="0" dragToData="1"/>
    <pivotHierarchy dragToRow="0" dragToCol="0" dragToPage="0" dragToData="1" caption="CP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EBDF9-8469-4A85-8862-E33395730EA8}" name="PivotTable6" cacheId="3" applyNumberFormats="0" applyBorderFormats="0" applyFontFormats="0" applyPatternFormats="0" applyAlignmentFormats="0" applyWidthHeightFormats="1" dataCaption="Values" tag="a94f107d-3403-48ff-adf5-25a52f3cbdaa" updatedVersion="8" minRefreshableVersion="3" useAutoFormatting="1" subtotalHiddenItems="1" itemPrintTitles="1" createdVersion="8" indent="0" outline="1" outlineData="1" multipleFieldFilters="0" rowHeaderCaption="Platforms">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dataField fld="4" subtotal="count" baseField="0" baseItem="0"/>
    <dataField fld="2" subtotal="count" baseField="0" baseItem="0"/>
    <dataField fld="1" subtotal="count" baseField="0" baseItem="0"/>
    <dataField fld="0" subtotal="count" baseField="0" baseItem="0"/>
  </dataField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8BD4AE-F3CF-4096-A270-596CB1ECA6A0}" name="PivotTable7" cacheId="4" applyNumberFormats="0" applyBorderFormats="0" applyFontFormats="0" applyPatternFormats="0" applyAlignmentFormats="0" applyWidthHeightFormats="1" dataCaption="Values" tag="76d20ae8-324a-483d-9da4-1ea0ddeab1d8" updatedVersion="8" minRefreshableVersion="3" useAutoFormatting="1" subtotalHiddenItems="1" itemPrintTitles="1" createdVersion="8" indent="0" outline="1" outlineData="1" multipleFieldFilters="0" chartFormat="18" rowHeaderCaption="Industry">
  <location ref="A16:C24" firstHeaderRow="0" firstDataRow="1" firstDataCol="1"/>
  <pivotFields count="4">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1"/>
    </i>
    <i>
      <x v="5"/>
    </i>
    <i>
      <x v="3"/>
    </i>
    <i>
      <x/>
    </i>
    <i>
      <x v="6"/>
    </i>
    <i>
      <x v="4"/>
    </i>
    <i>
      <x v="2"/>
    </i>
    <i t="grand">
      <x/>
    </i>
  </rowItems>
  <colFields count="1">
    <field x="-2"/>
  </colFields>
  <colItems count="2">
    <i>
      <x/>
    </i>
    <i i="1">
      <x v="1"/>
    </i>
  </colItems>
  <dataFields count="2">
    <dataField fld="1" subtotal="count" baseField="0" baseItem="0"/>
    <dataField fld="2" subtotal="count" baseField="0" baseItem="0" numFmtId="44"/>
  </dataFields>
  <formats count="2">
    <format dxfId="26">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s>
  <chartFormats count="2">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12BCB7-65B7-4C9E-8E6C-4A40CC536E5A}" name="PivotTable3" cacheId="6" applyNumberFormats="0" applyBorderFormats="0" applyFontFormats="0" applyPatternFormats="0" applyAlignmentFormats="0" applyWidthHeightFormats="1" dataCaption="Values" tag="62e37a76-9667-4d8b-9738-02feb303a710" updatedVersion="8" minRefreshableVersion="3" useAutoFormatting="1" subtotalHiddenItems="1" rowGrandTotals="0" colGrandTotals="0" itemPrintTitles="1" createdVersion="8" indent="0" outline="1" outlineData="1" multipleFieldFilters="0" chartFormat="1" rowHeaderCaption="Platform">
  <location ref="H14:L1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4">
    <i>
      <x/>
    </i>
    <i i="1">
      <x v="1"/>
    </i>
    <i i="2">
      <x v="2"/>
    </i>
    <i i="3">
      <x v="3"/>
    </i>
  </colItems>
  <dataFields count="4">
    <dataField fld="3" subtotal="count" baseField="0" baseItem="0" numFmtId="44"/>
    <dataField fld="4" subtotal="count" baseField="0" baseItem="0" numFmtId="44"/>
    <dataField fld="2" subtotal="count" baseField="0" baseItem="0" numFmtId="167"/>
    <dataField name="Total Engagements" fld="1" baseField="0" baseItem="0" numFmtId="169"/>
  </dataFields>
  <formats count="8">
    <format dxfId="34">
      <pivotArea outline="0" collapsedLevelsAreSubtotals="1" fieldPosition="0"/>
    </format>
    <format dxfId="33">
      <pivotArea outline="0" collapsedLevelsAreSubtotals="1" fieldPosition="0">
        <references count="1">
          <reference field="4294967294" count="1" selected="0">
            <x v="3"/>
          </reference>
        </references>
      </pivotArea>
    </format>
    <format dxfId="32">
      <pivotArea dataOnly="0" labelOnly="1" outline="0" fieldPosition="0">
        <references count="1">
          <reference field="4294967294" count="1">
            <x v="3"/>
          </reference>
        </references>
      </pivotArea>
    </format>
    <format dxfId="31">
      <pivotArea outline="0" collapsedLevelsAreSubtotals="1" fieldPosition="0">
        <references count="1">
          <reference field="4294967294" count="1" selected="0">
            <x v="2"/>
          </reference>
        </references>
      </pivotArea>
    </format>
    <format dxfId="30">
      <pivotArea dataOnly="0" labelOnly="1" outline="0" fieldPosition="0">
        <references count="1">
          <reference field="4294967294" count="1">
            <x v="2"/>
          </reference>
        </references>
      </pivotArea>
    </format>
    <format dxfId="29">
      <pivotArea outline="0" collapsedLevelsAreSubtotals="1" fieldPosition="0"/>
    </format>
    <format dxfId="28">
      <pivotArea dataOnly="0" labelOnly="1" outline="0" fieldPosition="0">
        <references count="1">
          <reference field="4294967294" count="2">
            <x v="2"/>
            <x v="3"/>
          </reference>
        </references>
      </pivotArea>
    </format>
    <format dxfId="27">
      <pivotArea outline="0" collapsedLevelsAreSubtotals="1" fieldPosition="0">
        <references count="1">
          <reference field="4294967294" count="2" selected="0">
            <x v="0"/>
            <x v="1"/>
          </reference>
        </references>
      </pivotArea>
    </format>
  </formats>
  <pivotHierarchies count="50">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PE"/>
    <pivotHierarchy dragToRow="0" dragToCol="0" dragToPage="0" dragToData="1"/>
    <pivotHierarchy dragToRow="0" dragToCol="0" dragToPage="0" dragToData="1" caption="CP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Engagements"/>
    <pivotHierarchy dragToData="1" caption="Total Audi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C6859C-78B2-4BEC-ABFC-87AC02AB9E2E}" sourceName="[dim_audience].[region]">
  <pivotTables>
    <pivotTable tabId="2" name="PivotTable1"/>
    <pivotTable tabId="2" name="PivotTable11"/>
    <pivotTable tabId="2" name="PivotTable4"/>
    <pivotTable tabId="2" name="PivotTable6"/>
    <pivotTable tabId="2" name="PivotTable7"/>
    <pivotTable tabId="2" name="PivotTable8"/>
    <pivotTable tabId="2" name="PivotTable3"/>
  </pivotTables>
  <data>
    <olap pivotCacheId="1267677571">
      <levels count="2">
        <level uniqueName="[dim_audience].[region].[(All)]" sourceCaption="(All)" count="0"/>
        <level uniqueName="[dim_audience].[region].[region]" sourceCaption="region" count="5">
          <ranges>
            <range startItem="0">
              <i n="[dim_audience].[region].&amp;[Africa]" c="Africa"/>
              <i n="[dim_audience].[region].&amp;[Asia-Pacific]" c="Asia-Pacific"/>
              <i n="[dim_audience].[region].&amp;[Europe]" c="Europe"/>
              <i n="[dim_audience].[region].&amp;[North America]" c="North America"/>
              <i n="[dim_audience].[region].&amp;[South America]" c="South America"/>
            </range>
          </ranges>
        </level>
      </levels>
      <selections count="1">
        <selection n="[dim_audienc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ed_age_groups" xr10:uid="{8B7E9D5F-1A36-4B5B-A544-0FEFA2EF3FA9}" sourceName="[dim_audience].[targeted_age_groups]">
  <pivotTables>
    <pivotTable tabId="2" name="PivotTable1"/>
    <pivotTable tabId="2" name="PivotTable11"/>
    <pivotTable tabId="2" name="PivotTable4"/>
    <pivotTable tabId="2" name="PivotTable6"/>
    <pivotTable tabId="2" name="PivotTable7"/>
    <pivotTable tabId="2" name="PivotTable8"/>
    <pivotTable tabId="2" name="PivotTable3"/>
  </pivotTables>
  <data>
    <olap pivotCacheId="1267677571">
      <levels count="2">
        <level uniqueName="[dim_audience].[targeted_age_groups].[(All)]" sourceCaption="(All)" count="0"/>
        <level uniqueName="[dim_audience].[targeted_age_groups].[targeted_age_groups]" sourceCaption="targeted_age_groups" count="4">
          <ranges>
            <range startItem="0">
              <i n="[dim_audience].[targeted_age_groups].&amp;[All Ages]" c="All Ages"/>
              <i n="[dim_audience].[targeted_age_groups].&amp;[Middle-Aged Adults]" c="Middle-Aged Adults"/>
              <i n="[dim_audience].[targeted_age_groups].&amp;[Older Adults]" c="Older Adults"/>
              <i n="[dim_audience].[targeted_age_groups].&amp;[Young Adults]" c="Young Adults"/>
            </range>
          </ranges>
        </level>
      </levels>
      <selections count="1">
        <selection n="[dim_audience].[targeted_age_group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E5FFAA55-DA6B-4D96-A807-BFBED09BD9A1}" sourceName="[dim_audience].[campaign_type]">
  <pivotTables>
    <pivotTable tabId="2" name="PivotTable1"/>
    <pivotTable tabId="2" name="PivotTable11"/>
    <pivotTable tabId="2" name="PivotTable4"/>
    <pivotTable tabId="2" name="PivotTable6"/>
    <pivotTable tabId="2" name="PivotTable7"/>
    <pivotTable tabId="2" name="PivotTable8"/>
    <pivotTable tabId="2" name="PivotTable3"/>
  </pivotTables>
  <data>
    <olap pivotCacheId="1267677571">
      <levels count="2">
        <level uniqueName="[dim_audience].[campaign_type].[(All)]" sourceCaption="(All)" count="0"/>
        <level uniqueName="[dim_audience].[campaign_type].[campaign_type]" sourceCaption="campaign_type" count="3">
          <ranges>
            <range startItem="0">
              <i n="[dim_audience].[campaign_type].&amp;[Extensive]" c="Extensive"/>
              <i n="[dim_audience].[campaign_type].&amp;[Flash]" c="Flash"/>
              <i n="[dim_audience].[campaign_type].&amp;[Standard]" c="Standard"/>
            </range>
          </ranges>
        </level>
      </levels>
      <selections count="1">
        <selection n="[dim_audience].[campaign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667E97-90BA-4768-8211-A076DC64011F}" cache="Slicer_region" caption="Region" level="1" lockedPosition="1" rowHeight="251883"/>
  <slicer name="targeted_age_groups" xr10:uid="{642421EC-BA36-4F7E-B662-2D9957C58850}" cache="Slicer_targeted_age_groups" caption="Audience" level="1" lockedPosition="1" rowHeight="251883"/>
  <slicer name="campaign_type" xr10:uid="{C0B8D9A7-5CE3-440B-AF8F-79F2BD3391F3}" cache="Slicer_campaign_type" caption="Duration" level="1" lockedPosition="1" rowHeight="251883"/>
</slicers>
</file>

<file path=xl/theme/theme1.xml><?xml version="1.0" encoding="utf-8"?>
<a:theme xmlns:a="http://schemas.openxmlformats.org/drawingml/2006/main" name="Office Theme">
  <a:themeElements>
    <a:clrScheme name="136f63">
      <a:dk1>
        <a:srgbClr val="111827"/>
      </a:dk1>
      <a:lt1>
        <a:srgbClr val="F8FAFC"/>
      </a:lt1>
      <a:dk2>
        <a:srgbClr val="1F2937"/>
      </a:dk2>
      <a:lt2>
        <a:srgbClr val="6B7280"/>
      </a:lt2>
      <a:accent1>
        <a:srgbClr val="136F63"/>
      </a:accent1>
      <a:accent2>
        <a:srgbClr val="2A9D8F"/>
      </a:accent2>
      <a:accent3>
        <a:srgbClr val="E9C46A"/>
      </a:accent3>
      <a:accent4>
        <a:srgbClr val="8D99AE"/>
      </a:accent4>
      <a:accent5>
        <a:srgbClr val="2B2D42"/>
      </a:accent5>
      <a:accent6>
        <a:srgbClr val="EDF2F4"/>
      </a:accent6>
      <a:hlink>
        <a:srgbClr val="F49100"/>
      </a:hlink>
      <a:folHlink>
        <a:srgbClr val="85DFD0"/>
      </a:folHlink>
    </a:clrScheme>
    <a:fontScheme name="Digital Marketing">
      <a:majorFont>
        <a:latin typeface="Seoge UI"/>
        <a:ea typeface=""/>
        <a:cs typeface=""/>
      </a:majorFont>
      <a:minorFont>
        <a:latin typeface="Seog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C98B-89E1-4318-B2B4-6735EEF1214A}">
  <dimension ref="A3:T38"/>
  <sheetViews>
    <sheetView zoomScale="54" workbookViewId="0">
      <selection activeCell="L34" sqref="L34"/>
    </sheetView>
  </sheetViews>
  <sheetFormatPr defaultRowHeight="14"/>
  <cols>
    <col min="1" max="1" width="12.9140625" bestFit="1" customWidth="1"/>
    <col min="2" max="2" width="22" bestFit="1" customWidth="1"/>
    <col min="3" max="3" width="14.58203125" bestFit="1" customWidth="1"/>
    <col min="4" max="4" width="15.83203125" bestFit="1" customWidth="1"/>
    <col min="5" max="5" width="17.83203125" customWidth="1"/>
    <col min="6" max="6" width="15.83203125" bestFit="1" customWidth="1"/>
    <col min="7" max="7" width="13.1640625" bestFit="1" customWidth="1"/>
    <col min="8" max="8" width="18.4140625" customWidth="1"/>
    <col min="9" max="9" width="10.6640625" customWidth="1"/>
    <col min="10" max="10" width="11.33203125" customWidth="1"/>
    <col min="11" max="11" width="10.9140625" bestFit="1" customWidth="1"/>
    <col min="12" max="12" width="18" bestFit="1" customWidth="1"/>
    <col min="13" max="13" width="12" bestFit="1" customWidth="1"/>
    <col min="14" max="15" width="5.5" bestFit="1" customWidth="1"/>
    <col min="16" max="16" width="12" bestFit="1" customWidth="1"/>
    <col min="17" max="18" width="5.5" bestFit="1" customWidth="1"/>
    <col min="19" max="19" width="12" bestFit="1" customWidth="1"/>
    <col min="20" max="21" width="5.5" bestFit="1" customWidth="1"/>
  </cols>
  <sheetData>
    <row r="3" spans="1:12">
      <c r="A3" t="s">
        <v>20</v>
      </c>
      <c r="B3" t="s">
        <v>9</v>
      </c>
      <c r="C3" t="s">
        <v>19</v>
      </c>
      <c r="D3" t="s">
        <v>6</v>
      </c>
      <c r="E3" t="s">
        <v>18</v>
      </c>
    </row>
    <row r="4" spans="1:12">
      <c r="A4" s="3">
        <v>5.1975250244140625E-5</v>
      </c>
      <c r="B4" s="5">
        <v>47.659100000000002</v>
      </c>
      <c r="C4">
        <v>273160892</v>
      </c>
      <c r="D4" s="4">
        <v>10000</v>
      </c>
      <c r="E4" s="6">
        <v>27316.089199999999</v>
      </c>
    </row>
    <row r="7" spans="1:12">
      <c r="A7" s="1" t="s">
        <v>10</v>
      </c>
      <c r="B7" s="8" t="s">
        <v>22</v>
      </c>
      <c r="C7" t="s">
        <v>18</v>
      </c>
      <c r="E7" s="1" t="s">
        <v>10</v>
      </c>
      <c r="F7" t="s">
        <v>6</v>
      </c>
    </row>
    <row r="8" spans="1:12">
      <c r="A8" s="2" t="s">
        <v>3</v>
      </c>
      <c r="B8" s="8">
        <v>0.49189785996817331</v>
      </c>
      <c r="C8" s="6">
        <v>27701.639459188784</v>
      </c>
      <c r="E8" s="2" t="s">
        <v>13</v>
      </c>
      <c r="F8" s="4">
        <v>500</v>
      </c>
    </row>
    <row r="9" spans="1:12">
      <c r="A9" s="2" t="s">
        <v>0</v>
      </c>
      <c r="B9" s="8">
        <v>0.51514547824034773</v>
      </c>
      <c r="C9" s="6">
        <v>27491.120093457943</v>
      </c>
      <c r="E9" s="2" t="s">
        <v>17</v>
      </c>
      <c r="F9" s="4">
        <v>983</v>
      </c>
    </row>
    <row r="10" spans="1:12">
      <c r="A10" s="2" t="s">
        <v>4</v>
      </c>
      <c r="B10" s="8">
        <v>0.49372753566254624</v>
      </c>
      <c r="C10" s="6">
        <v>27317.716845878138</v>
      </c>
      <c r="E10" s="2" t="s">
        <v>15</v>
      </c>
      <c r="F10" s="4">
        <v>1009</v>
      </c>
    </row>
    <row r="11" spans="1:12">
      <c r="A11" s="2" t="s">
        <v>2</v>
      </c>
      <c r="B11" s="8">
        <v>0.5023674482309618</v>
      </c>
      <c r="C11" s="6">
        <v>27041.654295882054</v>
      </c>
      <c r="E11" s="2" t="s">
        <v>11</v>
      </c>
      <c r="F11" s="4">
        <v>1476</v>
      </c>
    </row>
    <row r="12" spans="1:12">
      <c r="A12" s="2" t="s">
        <v>1</v>
      </c>
      <c r="B12" s="8">
        <v>0.49357606399795168</v>
      </c>
      <c r="C12" s="6">
        <v>27003.235203293876</v>
      </c>
      <c r="E12" s="2" t="s">
        <v>14</v>
      </c>
      <c r="F12" s="4">
        <v>1512</v>
      </c>
    </row>
    <row r="13" spans="1:12">
      <c r="A13" s="2" t="s">
        <v>5</v>
      </c>
      <c r="B13" s="8">
        <v>0.49690666351589552</v>
      </c>
      <c r="C13" s="6">
        <v>27316.089199999999</v>
      </c>
      <c r="E13" s="2" t="s">
        <v>16</v>
      </c>
      <c r="F13" s="4">
        <v>1948</v>
      </c>
    </row>
    <row r="14" spans="1:12">
      <c r="E14" s="2" t="s">
        <v>12</v>
      </c>
      <c r="F14" s="4">
        <v>2572</v>
      </c>
      <c r="H14" s="1" t="s">
        <v>28</v>
      </c>
      <c r="I14" t="s">
        <v>24</v>
      </c>
      <c r="J14" t="s">
        <v>23</v>
      </c>
      <c r="K14" s="12" t="s">
        <v>25</v>
      </c>
      <c r="L14" s="14" t="s">
        <v>29</v>
      </c>
    </row>
    <row r="15" spans="1:12">
      <c r="E15" s="2" t="s">
        <v>5</v>
      </c>
      <c r="F15" s="4">
        <v>10000</v>
      </c>
      <c r="H15" s="2" t="s">
        <v>0</v>
      </c>
      <c r="I15" s="17">
        <v>0.5690190629665457</v>
      </c>
      <c r="J15" s="17">
        <v>0.20879137547734222</v>
      </c>
      <c r="K15" s="13">
        <v>0.51514547824034773</v>
      </c>
      <c r="L15" s="15">
        <v>281769287</v>
      </c>
    </row>
    <row r="16" spans="1:12">
      <c r="A16" s="1" t="s">
        <v>21</v>
      </c>
      <c r="B16" t="s">
        <v>7</v>
      </c>
      <c r="C16" s="9" t="s">
        <v>8</v>
      </c>
      <c r="H16" s="2" t="s">
        <v>1</v>
      </c>
      <c r="I16" s="17">
        <v>26.501332964272112</v>
      </c>
      <c r="J16" s="17">
        <v>0.21077296884170071</v>
      </c>
      <c r="K16" s="13">
        <v>0.49357606399795168</v>
      </c>
      <c r="L16" s="15">
        <v>248927964</v>
      </c>
    </row>
    <row r="17" spans="1:20">
      <c r="A17" s="2" t="s">
        <v>12</v>
      </c>
      <c r="B17" s="3">
        <v>70521215.000046462</v>
      </c>
      <c r="C17" s="9">
        <v>0.14775260758117384</v>
      </c>
      <c r="H17" s="2" t="s">
        <v>2</v>
      </c>
      <c r="I17" s="17">
        <v>9.5701776205831687E-2</v>
      </c>
      <c r="J17" s="17">
        <v>0.11498470711874079</v>
      </c>
      <c r="K17" s="13">
        <v>0.5023674482309618</v>
      </c>
      <c r="L17" s="15">
        <v>462591377</v>
      </c>
    </row>
    <row r="18" spans="1:20">
      <c r="A18" s="2" t="s">
        <v>16</v>
      </c>
      <c r="B18" s="3">
        <v>53949993.000038505</v>
      </c>
      <c r="C18" s="9">
        <v>0.14544188836919805</v>
      </c>
      <c r="H18" s="2" t="s">
        <v>3</v>
      </c>
      <c r="I18" s="17">
        <v>9.2308229705323624E-2</v>
      </c>
      <c r="J18" s="17">
        <v>0.28250270030010405</v>
      </c>
      <c r="K18" s="13">
        <v>0.49189785996817331</v>
      </c>
      <c r="L18" s="15">
        <v>195821753</v>
      </c>
    </row>
    <row r="19" spans="1:20">
      <c r="A19" s="2" t="s">
        <v>14</v>
      </c>
      <c r="B19" s="3">
        <v>40881782.000025205</v>
      </c>
      <c r="C19" s="9">
        <v>0.14212530394299039</v>
      </c>
      <c r="E19" s="1" t="s">
        <v>10</v>
      </c>
      <c r="F19" t="s">
        <v>6</v>
      </c>
      <c r="H19" s="2" t="s">
        <v>4</v>
      </c>
      <c r="I19" s="17">
        <v>8.868790737201504E-2</v>
      </c>
      <c r="J19" s="17">
        <v>0.10757787194344048</v>
      </c>
      <c r="K19" s="13">
        <v>0.49372753566254624</v>
      </c>
      <c r="L19" s="15">
        <v>495933783</v>
      </c>
    </row>
    <row r="20" spans="1:20">
      <c r="A20" s="2" t="s">
        <v>11</v>
      </c>
      <c r="B20" s="3">
        <v>40150622.999961138</v>
      </c>
      <c r="C20" s="9">
        <v>0.14940362866795845</v>
      </c>
      <c r="E20" s="2" t="s">
        <v>1</v>
      </c>
      <c r="F20" s="4">
        <v>1943</v>
      </c>
    </row>
    <row r="21" spans="1:20">
      <c r="A21" s="2" t="s">
        <v>17</v>
      </c>
      <c r="B21" s="3">
        <v>27078091.00008335</v>
      </c>
      <c r="C21" s="9">
        <v>0.15157703117381255</v>
      </c>
      <c r="E21" s="2" t="s">
        <v>4</v>
      </c>
      <c r="F21" s="4">
        <v>1953</v>
      </c>
      <c r="T21" t="s">
        <v>26</v>
      </c>
    </row>
    <row r="22" spans="1:20">
      <c r="A22" s="2" t="s">
        <v>15</v>
      </c>
      <c r="B22" s="3">
        <v>26871357.999947086</v>
      </c>
      <c r="C22" s="9">
        <v>0.14922709463893352</v>
      </c>
      <c r="E22" s="2" t="s">
        <v>2</v>
      </c>
      <c r="F22" s="4">
        <v>1967</v>
      </c>
    </row>
    <row r="23" spans="1:20">
      <c r="A23" s="2" t="s">
        <v>13</v>
      </c>
      <c r="B23" s="3">
        <v>13707829.999951102</v>
      </c>
      <c r="C23" s="9">
        <v>0.1388799070956061</v>
      </c>
      <c r="E23" s="2" t="s">
        <v>3</v>
      </c>
      <c r="F23" s="4">
        <v>1997</v>
      </c>
    </row>
    <row r="24" spans="1:20">
      <c r="A24" s="2" t="s">
        <v>5</v>
      </c>
      <c r="B24" s="3">
        <v>273160892.00005198</v>
      </c>
      <c r="C24" s="9">
        <v>0.1467004469425367</v>
      </c>
      <c r="E24" s="2" t="s">
        <v>0</v>
      </c>
      <c r="F24" s="4">
        <v>2140</v>
      </c>
    </row>
    <row r="25" spans="1:20">
      <c r="E25" s="2" t="s">
        <v>5</v>
      </c>
      <c r="F25" s="4">
        <v>10000</v>
      </c>
    </row>
    <row r="27" spans="1:20">
      <c r="A27" s="21" t="s">
        <v>28</v>
      </c>
      <c r="B27" s="18" t="s">
        <v>25</v>
      </c>
      <c r="C27" s="22" t="s">
        <v>23</v>
      </c>
      <c r="D27" s="22" t="s">
        <v>24</v>
      </c>
    </row>
    <row r="28" spans="1:20">
      <c r="A28" s="2" t="s">
        <v>0</v>
      </c>
      <c r="B28" s="12">
        <v>0.51514547824034773</v>
      </c>
      <c r="C28" s="20">
        <v>0.20879137547734222</v>
      </c>
      <c r="D28" s="19">
        <v>0.5690190629665457</v>
      </c>
    </row>
    <row r="29" spans="1:20">
      <c r="A29" s="2" t="s">
        <v>2</v>
      </c>
      <c r="B29" s="12">
        <v>0.5023674482309618</v>
      </c>
      <c r="C29" s="20">
        <v>0.11498470711874079</v>
      </c>
      <c r="D29" s="19">
        <v>9.5701776205831687E-2</v>
      </c>
    </row>
    <row r="30" spans="1:20">
      <c r="A30" s="2" t="s">
        <v>4</v>
      </c>
      <c r="B30" s="12">
        <v>0.49372753566254624</v>
      </c>
      <c r="C30" s="20">
        <v>0.10757787194344048</v>
      </c>
      <c r="D30" s="19">
        <v>8.868790737201504E-2</v>
      </c>
    </row>
    <row r="31" spans="1:20">
      <c r="A31" s="2" t="s">
        <v>1</v>
      </c>
      <c r="B31" s="12">
        <v>0.49357606399795168</v>
      </c>
      <c r="C31" s="20">
        <v>0.21077296884170071</v>
      </c>
      <c r="D31" s="19">
        <v>26.501332964272112</v>
      </c>
    </row>
    <row r="32" spans="1:20">
      <c r="A32" s="2" t="s">
        <v>3</v>
      </c>
      <c r="B32" s="12">
        <v>0.49189785996817331</v>
      </c>
      <c r="C32" s="20">
        <v>0.28250270030010405</v>
      </c>
      <c r="D32" s="19">
        <v>9.2308229705323624E-2</v>
      </c>
    </row>
    <row r="33" spans="2:6">
      <c r="D33" s="16"/>
    </row>
    <row r="37" spans="2:6">
      <c r="B37" t="str">
        <f>A3</f>
        <v>Budget Variance</v>
      </c>
      <c r="C37" t="str">
        <f>B3</f>
        <v>Average Duration</v>
      </c>
      <c r="D37" t="str">
        <f>C3</f>
        <v>Total Spend Managed</v>
      </c>
      <c r="E37" t="str">
        <f>D3</f>
        <v>Total Campaigns</v>
      </c>
      <c r="F37" t="str">
        <f>E3</f>
        <v>Average Ad Spend</v>
      </c>
    </row>
    <row r="38" spans="2:6">
      <c r="B38" s="7">
        <f>GETPIVOTDATA("[Measures].[Budget Variance]",$A$3)</f>
        <v>5.1975250244140625E-5</v>
      </c>
      <c r="C38" s="5">
        <f>GETPIVOTDATA("[Measures].[Average Duration]",$A$3)</f>
        <v>47.659100000000002</v>
      </c>
      <c r="D38" s="7">
        <f>GETPIVOTDATA("[Measures].[Total Spend Managed]",$A$3)</f>
        <v>273160892</v>
      </c>
      <c r="E38" s="10">
        <f>GETPIVOTDATA("[Measures].[Total Campaigns]",$A$3)</f>
        <v>10000</v>
      </c>
      <c r="F38" s="7">
        <f>GETPIVOTDATA("[Measures].[Average Ad Spend]",$A$3)</f>
        <v>27316.089199999999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991B-65A0-4E54-B429-65E157E15403}">
  <dimension ref="A1:T35"/>
  <sheetViews>
    <sheetView showGridLines="0" showRowColHeaders="0" tabSelected="1" zoomScale="76" zoomScaleNormal="70" workbookViewId="0">
      <selection activeCell="D9" sqref="D9"/>
    </sheetView>
  </sheetViews>
  <sheetFormatPr defaultColWidth="0" defaultRowHeight="14" zeroHeight="1"/>
  <cols>
    <col min="1" max="1" width="5" customWidth="1"/>
    <col min="2" max="2" width="19" customWidth="1"/>
    <col min="3" max="20" width="8.6640625" customWidth="1"/>
    <col min="21" max="16384" width="8" hidden="1"/>
  </cols>
  <sheetData>
    <row r="1" spans="2:3"/>
    <row r="2" spans="2:3"/>
    <row r="3" spans="2:3">
      <c r="B3" s="11"/>
    </row>
    <row r="4" spans="2:3"/>
    <row r="5" spans="2:3"/>
    <row r="6" spans="2:3"/>
    <row r="7" spans="2:3"/>
    <row r="8" spans="2:3">
      <c r="C8" t="s">
        <v>27</v>
      </c>
    </row>
    <row r="9" spans="2:3"/>
    <row r="10" spans="2:3"/>
    <row r="11" spans="2:3"/>
    <row r="12" spans="2:3"/>
    <row r="13" spans="2:3"/>
    <row r="14" spans="2:3"/>
    <row r="15" spans="2:3"/>
    <row r="16" spans="2:3"/>
    <row r="17"/>
    <row r="18"/>
    <row r="19"/>
    <row r="20"/>
    <row r="21"/>
    <row r="22"/>
    <row r="23"/>
    <row r="24"/>
    <row r="25"/>
    <row r="26"/>
    <row r="27"/>
    <row r="28"/>
    <row r="29"/>
    <row r="30"/>
    <row r="31"/>
    <row r="32"/>
    <row r="33"/>
    <row r="34"/>
    <row r="35"/>
  </sheetData>
  <sheetProtection sheet="1" objects="1" scenarios="1" selectLockedCells="1" autoFilter="0" pivotTables="0"/>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D4B80042-515C-41EE-B1E5-240B424FC50F}">
  <ds:schemaRefs/>
</ds:datastoreItem>
</file>

<file path=customXml/itemProps2.xml><?xml version="1.0" encoding="utf-8"?>
<ds:datastoreItem xmlns:ds="http://schemas.openxmlformats.org/officeDocument/2006/customXml" ds:itemID="{19239840-8ED7-4B8A-A346-FB09F74489C6}">
  <ds:schemaRefs/>
</ds:datastoreItem>
</file>

<file path=customXml/itemProps3.xml><?xml version="1.0" encoding="utf-8"?>
<ds:datastoreItem xmlns:ds="http://schemas.openxmlformats.org/officeDocument/2006/customXml" ds:itemID="{BD8EE6B5-0DC9-4C42-9F37-2B58E5153EA9}">
  <ds:schemaRefs/>
</ds:datastoreItem>
</file>

<file path=customXml/itemProps4.xml><?xml version="1.0" encoding="utf-8"?>
<ds:datastoreItem xmlns:ds="http://schemas.openxmlformats.org/officeDocument/2006/customXml" ds:itemID="{EEEF4ED3-9508-4084-912A-341CD0C0D5E8}">
  <ds:schemaRefs/>
</ds:datastoreItem>
</file>

<file path=customXml/itemProps5.xml><?xml version="1.0" encoding="utf-8"?>
<ds:datastoreItem xmlns:ds="http://schemas.openxmlformats.org/officeDocument/2006/customXml" ds:itemID="{78D651CE-1A27-4203-AEC4-95E2FA45136E}">
  <ds:schemaRefs/>
</ds:datastoreItem>
</file>

<file path=customXml/itemProps6.xml><?xml version="1.0" encoding="utf-8"?>
<ds:datastoreItem xmlns:ds="http://schemas.openxmlformats.org/officeDocument/2006/customXml" ds:itemID="{0539E56E-51A8-4786-A983-B3242CCF7259}">
  <ds:schemaRefs/>
</ds:datastoreItem>
</file>

<file path=customXml/itemProps7.xml><?xml version="1.0" encoding="utf-8"?>
<ds:datastoreItem xmlns:ds="http://schemas.openxmlformats.org/officeDocument/2006/customXml" ds:itemID="{E21CB645-10EE-4A65-8B2C-EBF1595DF389}">
  <ds:schemaRefs/>
</ds:datastoreItem>
</file>

<file path=customXml/itemProps8.xml><?xml version="1.0" encoding="utf-8"?>
<ds:datastoreItem xmlns:ds="http://schemas.openxmlformats.org/officeDocument/2006/customXml" ds:itemID="{9371CFB4-04F0-4D80-8B0D-ED0704D479C9}">
  <ds:schemaRefs/>
</ds:datastoreItem>
</file>

<file path=customXml/itemProps9.xml><?xml version="1.0" encoding="utf-8"?>
<ds:datastoreItem xmlns:ds="http://schemas.openxmlformats.org/officeDocument/2006/customXml" ds:itemID="{F75B91CD-15E2-426C-92FF-A039627AB5F8}">
  <ds:schemaRefs/>
</ds:datastoreItem>
</file>

<file path=customXml/itemProps10.xml><?xml version="1.0" encoding="utf-8"?>
<ds:datastoreItem xmlns:ds="http://schemas.openxmlformats.org/officeDocument/2006/customXml" ds:itemID="{983BD125-D5ED-436E-9F1C-67B5810BC817}">
  <ds:schemaRefs/>
</ds:datastoreItem>
</file>

<file path=customXml/itemProps11.xml><?xml version="1.0" encoding="utf-8"?>
<ds:datastoreItem xmlns:ds="http://schemas.openxmlformats.org/officeDocument/2006/customXml" ds:itemID="{1FD28117-44ED-415E-B21B-310D87E4B27B}">
  <ds:schemaRefs/>
</ds:datastoreItem>
</file>

<file path=customXml/itemProps12.xml><?xml version="1.0" encoding="utf-8"?>
<ds:datastoreItem xmlns:ds="http://schemas.openxmlformats.org/officeDocument/2006/customXml" ds:itemID="{85A28EF5-74E2-45D5-BA44-78EDEDF8256B}">
  <ds:schemaRefs/>
</ds:datastoreItem>
</file>

<file path=customXml/itemProps13.xml><?xml version="1.0" encoding="utf-8"?>
<ds:datastoreItem xmlns:ds="http://schemas.openxmlformats.org/officeDocument/2006/customXml" ds:itemID="{64377FB1-8C2E-4715-8BDC-50C68794CA79}">
  <ds:schemaRefs/>
</ds:datastoreItem>
</file>

<file path=customXml/itemProps14.xml><?xml version="1.0" encoding="utf-8"?>
<ds:datastoreItem xmlns:ds="http://schemas.openxmlformats.org/officeDocument/2006/customXml" ds:itemID="{DC399C7A-5736-4ACA-9E78-C9685DB7A50C}">
  <ds:schemaRefs/>
</ds:datastoreItem>
</file>

<file path=customXml/itemProps15.xml><?xml version="1.0" encoding="utf-8"?>
<ds:datastoreItem xmlns:ds="http://schemas.openxmlformats.org/officeDocument/2006/customXml" ds:itemID="{31FDD253-40FE-496F-8CBB-01E45AF50ECF}">
  <ds:schemaRefs/>
</ds:datastoreItem>
</file>

<file path=customXml/itemProps16.xml><?xml version="1.0" encoding="utf-8"?>
<ds:datastoreItem xmlns:ds="http://schemas.openxmlformats.org/officeDocument/2006/customXml" ds:itemID="{4309EC6B-A17C-4A71-8CCA-D6AC20696584}">
  <ds:schemaRefs/>
</ds:datastoreItem>
</file>

<file path=customXml/itemProps17.xml><?xml version="1.0" encoding="utf-8"?>
<ds:datastoreItem xmlns:ds="http://schemas.openxmlformats.org/officeDocument/2006/customXml" ds:itemID="{BC7CCD84-BAC1-4D5B-A0B0-D44155BCB84A}">
  <ds:schemaRefs/>
</ds:datastoreItem>
</file>

<file path=customXml/itemProps18.xml><?xml version="1.0" encoding="utf-8"?>
<ds:datastoreItem xmlns:ds="http://schemas.openxmlformats.org/officeDocument/2006/customXml" ds:itemID="{BDBAC57D-AACA-4B1F-BFED-7E16D78777D6}">
  <ds:schemaRefs/>
</ds:datastoreItem>
</file>

<file path=customXml/itemProps19.xml><?xml version="1.0" encoding="utf-8"?>
<ds:datastoreItem xmlns:ds="http://schemas.openxmlformats.org/officeDocument/2006/customXml" ds:itemID="{9AACD45E-96FB-4B2C-A4F9-A9770AD14CBA}">
  <ds:schemaRefs/>
</ds:datastoreItem>
</file>

<file path=customXml/itemProps20.xml><?xml version="1.0" encoding="utf-8"?>
<ds:datastoreItem xmlns:ds="http://schemas.openxmlformats.org/officeDocument/2006/customXml" ds:itemID="{2CAD790A-B8BB-461B-8081-76E3C7FBB948}">
  <ds:schemaRefs/>
</ds:datastoreItem>
</file>

<file path=customXml/itemProps21.xml><?xml version="1.0" encoding="utf-8"?>
<ds:datastoreItem xmlns:ds="http://schemas.openxmlformats.org/officeDocument/2006/customXml" ds:itemID="{665E2B33-023B-49F4-B1E0-5A439CF479C8}">
  <ds:schemaRefs/>
</ds:datastoreItem>
</file>

<file path=customXml/itemProps22.xml><?xml version="1.0" encoding="utf-8"?>
<ds:datastoreItem xmlns:ds="http://schemas.openxmlformats.org/officeDocument/2006/customXml" ds:itemID="{B65D1ACD-15A1-4173-AE71-E278B68BB114}">
  <ds:schemaRefs/>
</ds:datastoreItem>
</file>

<file path=customXml/itemProps23.xml><?xml version="1.0" encoding="utf-8"?>
<ds:datastoreItem xmlns:ds="http://schemas.openxmlformats.org/officeDocument/2006/customXml" ds:itemID="{0F00180D-1C05-4A21-AB68-0E30E470631A}">
  <ds:schemaRefs/>
</ds:datastoreItem>
</file>

<file path=customXml/itemProps24.xml><?xml version="1.0" encoding="utf-8"?>
<ds:datastoreItem xmlns:ds="http://schemas.openxmlformats.org/officeDocument/2006/customXml" ds:itemID="{33EBD4CA-732B-4530-9075-882439B3F3AB}">
  <ds:schemaRefs/>
</ds:datastoreItem>
</file>

<file path=customXml/itemProps25.xml><?xml version="1.0" encoding="utf-8"?>
<ds:datastoreItem xmlns:ds="http://schemas.openxmlformats.org/officeDocument/2006/customXml" ds:itemID="{2EA37F2D-592D-4030-8EF8-F672D840FC47}">
  <ds:schemaRefs/>
</ds:datastoreItem>
</file>

<file path=customXml/itemProps26.xml><?xml version="1.0" encoding="utf-8"?>
<ds:datastoreItem xmlns:ds="http://schemas.openxmlformats.org/officeDocument/2006/customXml" ds:itemID="{D4194A1D-5E86-4094-9493-A49F72809496}">
  <ds:schemaRefs>
    <ds:schemaRef ds:uri="http://schemas.microsoft.com/DataMashup"/>
  </ds:schemaRefs>
</ds:datastoreItem>
</file>

<file path=customXml/itemProps27.xml><?xml version="1.0" encoding="utf-8"?>
<ds:datastoreItem xmlns:ds="http://schemas.openxmlformats.org/officeDocument/2006/customXml" ds:itemID="{58ECDF42-49D7-492C-A8AD-4B8279B2EE55}">
  <ds:schemaRefs/>
</ds:datastoreItem>
</file>

<file path=customXml/itemProps28.xml><?xml version="1.0" encoding="utf-8"?>
<ds:datastoreItem xmlns:ds="http://schemas.openxmlformats.org/officeDocument/2006/customXml" ds:itemID="{5B0725C3-0BDC-48DB-B30B-2B1D1A71E662}">
  <ds:schemaRefs/>
</ds:datastoreItem>
</file>

<file path=customXml/itemProps29.xml><?xml version="1.0" encoding="utf-8"?>
<ds:datastoreItem xmlns:ds="http://schemas.openxmlformats.org/officeDocument/2006/customXml" ds:itemID="{C4DCE09C-FFD7-42E1-A29D-AACE6729A82E}">
  <ds:schemaRefs/>
</ds:datastoreItem>
</file>

<file path=customXml/itemProps30.xml><?xml version="1.0" encoding="utf-8"?>
<ds:datastoreItem xmlns:ds="http://schemas.openxmlformats.org/officeDocument/2006/customXml" ds:itemID="{49B588A2-DE8D-4479-BFB0-0065AFA19D7B}">
  <ds:schemaRefs/>
</ds:datastoreItem>
</file>

<file path=customXml/itemProps31.xml><?xml version="1.0" encoding="utf-8"?>
<ds:datastoreItem xmlns:ds="http://schemas.openxmlformats.org/officeDocument/2006/customXml" ds:itemID="{A0ABA560-F350-4416-85F8-2AF53BE182A7}">
  <ds:schemaRefs/>
</ds:datastoreItem>
</file>

<file path=customXml/itemProps32.xml><?xml version="1.0" encoding="utf-8"?>
<ds:datastoreItem xmlns:ds="http://schemas.openxmlformats.org/officeDocument/2006/customXml" ds:itemID="{D039D500-4C7A-4F1E-BED5-7A0D4FC2DD58}">
  <ds:schemaRefs/>
</ds:datastoreItem>
</file>

<file path=customXml/itemProps33.xml><?xml version="1.0" encoding="utf-8"?>
<ds:datastoreItem xmlns:ds="http://schemas.openxmlformats.org/officeDocument/2006/customXml" ds:itemID="{BA48A6E8-4F19-4D57-BE6D-0AC58EEBA6A0}">
  <ds:schemaRefs/>
</ds:datastoreItem>
</file>

<file path=customXml/itemProps34.xml><?xml version="1.0" encoding="utf-8"?>
<ds:datastoreItem xmlns:ds="http://schemas.openxmlformats.org/officeDocument/2006/customXml" ds:itemID="{F687094E-D8F1-46C9-924D-F61E02D129DA}">
  <ds:schemaRefs/>
</ds:datastoreItem>
</file>

<file path=customXml/itemProps35.xml><?xml version="1.0" encoding="utf-8"?>
<ds:datastoreItem xmlns:ds="http://schemas.openxmlformats.org/officeDocument/2006/customXml" ds:itemID="{4245BC97-DFDC-4DE1-8746-0CF8C973C9ED}">
  <ds:schemaRefs/>
</ds:datastoreItem>
</file>

<file path=customXml/itemProps36.xml><?xml version="1.0" encoding="utf-8"?>
<ds:datastoreItem xmlns:ds="http://schemas.openxmlformats.org/officeDocument/2006/customXml" ds:itemID="{CCAD3F28-604E-46D3-924C-313E14DCFD21}">
  <ds:schemaRefs/>
</ds:datastoreItem>
</file>

<file path=customXml/itemProps37.xml><?xml version="1.0" encoding="utf-8"?>
<ds:datastoreItem xmlns:ds="http://schemas.openxmlformats.org/officeDocument/2006/customXml" ds:itemID="{8F5CE6D4-75FF-4DAA-B153-AB4AA89B667C}">
  <ds:schemaRefs/>
</ds:datastoreItem>
</file>

<file path=customXml/itemProps38.xml><?xml version="1.0" encoding="utf-8"?>
<ds:datastoreItem xmlns:ds="http://schemas.openxmlformats.org/officeDocument/2006/customXml" ds:itemID="{55C5D79D-DF90-485E-B9FB-47E7471E9EBC}">
  <ds:schemaRefs/>
</ds:datastoreItem>
</file>

<file path=customXml/itemProps39.xml><?xml version="1.0" encoding="utf-8"?>
<ds:datastoreItem xmlns:ds="http://schemas.openxmlformats.org/officeDocument/2006/customXml" ds:itemID="{A0C18D29-C6BF-4D2E-81A0-B8E11132D3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EDA</vt:lpstr>
      <vt:lpstr>Cost &amp; Conversion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Zulfiqar Ali</dc:creator>
  <cp:lastModifiedBy>Zulfiqar Ali</cp:lastModifiedBy>
  <dcterms:created xsi:type="dcterms:W3CDTF">2026-05-03T06:38:33Z</dcterms:created>
  <dcterms:modified xsi:type="dcterms:W3CDTF">2026-05-12T11:56:06Z</dcterms:modified>
</cp:coreProperties>
</file>