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ulqarnain.Shaikh\Downloads\"/>
    </mc:Choice>
  </mc:AlternateContent>
  <bookViews>
    <workbookView xWindow="0" yWindow="0" windowWidth="19200" windowHeight="6350"/>
  </bookViews>
  <sheets>
    <sheet name="Month On Month Delivery" sheetId="1" r:id="rId1"/>
    <sheet name="intra charges" sheetId="2" r:id="rId2"/>
    <sheet name="delivery charges" sheetId="3" r:id="rId3"/>
    <sheet name="Future Charges" sheetId="4" r:id="rId4"/>
    <sheet name="Option Charg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2" i="1" l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4" i="1"/>
  <c r="J13" i="1"/>
  <c r="J12" i="1"/>
  <c r="J11" i="1"/>
  <c r="J10" i="1"/>
  <c r="J9" i="1"/>
  <c r="J8" i="1"/>
  <c r="J7" i="1"/>
  <c r="J6" i="1"/>
  <c r="J5" i="1"/>
  <c r="J4" i="1"/>
  <c r="J3" i="1"/>
  <c r="F3" i="1"/>
  <c r="F4" i="1"/>
  <c r="F5" i="1"/>
  <c r="F6" i="1"/>
  <c r="F7" i="1"/>
  <c r="F8" i="1"/>
  <c r="F9" i="1"/>
  <c r="F10" i="1"/>
  <c r="F11" i="1"/>
  <c r="F12" i="1"/>
  <c r="F13" i="1"/>
  <c r="F14" i="1"/>
  <c r="I14" i="1"/>
  <c r="I13" i="1"/>
  <c r="I12" i="1"/>
  <c r="I11" i="1"/>
  <c r="I10" i="1"/>
  <c r="I9" i="1"/>
  <c r="I8" i="1"/>
  <c r="I7" i="1"/>
  <c r="I6" i="1"/>
  <c r="I5" i="1"/>
  <c r="I4" i="1"/>
  <c r="I3" i="1"/>
  <c r="F82" i="1"/>
  <c r="F81" i="1"/>
  <c r="F80" i="1"/>
  <c r="F79" i="1"/>
  <c r="F78" i="1"/>
  <c r="F77" i="1"/>
  <c r="F76" i="1"/>
  <c r="F75" i="1"/>
  <c r="F74" i="1"/>
  <c r="F73" i="1"/>
  <c r="F72" i="1"/>
  <c r="F71" i="1"/>
  <c r="F65" i="1"/>
  <c r="F64" i="1"/>
  <c r="F63" i="1"/>
  <c r="F62" i="1"/>
  <c r="F61" i="1"/>
  <c r="F60" i="1"/>
  <c r="F59" i="1"/>
  <c r="F58" i="1"/>
  <c r="F57" i="1"/>
  <c r="F56" i="1"/>
  <c r="F55" i="1"/>
  <c r="F54" i="1"/>
  <c r="F48" i="1"/>
  <c r="F47" i="1"/>
  <c r="F46" i="1"/>
  <c r="F45" i="1"/>
  <c r="F44" i="1"/>
  <c r="F43" i="1"/>
  <c r="F42" i="1"/>
  <c r="F41" i="1"/>
  <c r="F40" i="1"/>
  <c r="F39" i="1"/>
  <c r="F38" i="1"/>
  <c r="F37" i="1"/>
  <c r="F31" i="1"/>
  <c r="F30" i="1"/>
  <c r="F29" i="1"/>
  <c r="F28" i="1"/>
  <c r="F27" i="1"/>
  <c r="F26" i="1"/>
  <c r="F25" i="1"/>
  <c r="F24" i="1"/>
  <c r="F23" i="1"/>
  <c r="F22" i="1"/>
  <c r="F21" i="1"/>
  <c r="F20" i="1"/>
  <c r="S5" i="3"/>
  <c r="B3" i="1"/>
  <c r="G3" i="1" l="1"/>
  <c r="H3" i="1"/>
  <c r="B4" i="1" s="1"/>
  <c r="G4" i="1" l="1"/>
  <c r="H4" i="1" s="1"/>
  <c r="B5" i="1" s="1"/>
  <c r="G5" i="1" s="1"/>
  <c r="H5" i="1" s="1"/>
  <c r="B6" i="1" s="1"/>
  <c r="G6" i="1" l="1"/>
  <c r="H6" i="1" s="1"/>
  <c r="B7" i="1" s="1"/>
  <c r="G7" i="1" l="1"/>
  <c r="H7" i="1" s="1"/>
  <c r="B8" i="1" s="1"/>
  <c r="G8" i="1" l="1"/>
  <c r="H8" i="1" s="1"/>
  <c r="B9" i="1" s="1"/>
  <c r="G9" i="1" l="1"/>
  <c r="H9" i="1" s="1"/>
  <c r="B10" i="1" s="1"/>
  <c r="G10" i="1" l="1"/>
  <c r="H10" i="1" s="1"/>
  <c r="B11" i="1" s="1"/>
  <c r="G11" i="1" l="1"/>
  <c r="H11" i="1" s="1"/>
  <c r="B12" i="1" s="1"/>
  <c r="G12" i="1" l="1"/>
  <c r="H12" i="1" s="1"/>
  <c r="B13" i="1" s="1"/>
  <c r="G13" i="1" l="1"/>
  <c r="H13" i="1" s="1"/>
  <c r="B14" i="1" s="1"/>
  <c r="G14" i="1" l="1"/>
  <c r="H14" i="1" s="1"/>
  <c r="B18" i="1" s="1"/>
  <c r="B20" i="1" s="1"/>
  <c r="G20" i="1" s="1"/>
  <c r="H20" i="1" s="1"/>
  <c r="B21" i="1" s="1"/>
  <c r="G21" i="1" s="1"/>
  <c r="H21" i="1" s="1"/>
  <c r="B22" i="1" s="1"/>
  <c r="G22" i="1" s="1"/>
  <c r="H22" i="1" s="1"/>
  <c r="B23" i="1" s="1"/>
  <c r="G23" i="1" l="1"/>
  <c r="H23" i="1"/>
  <c r="B24" i="1" s="1"/>
  <c r="G24" i="1" s="1"/>
  <c r="H24" i="1" s="1"/>
  <c r="B25" i="1" s="1"/>
  <c r="G25" i="1" s="1"/>
  <c r="H25" i="1" s="1"/>
  <c r="B26" i="1" s="1"/>
  <c r="G26" i="1" s="1"/>
  <c r="H26" i="1" s="1"/>
  <c r="B27" i="1" s="1"/>
  <c r="G27" i="1" s="1"/>
  <c r="H27" i="1" s="1"/>
  <c r="B28" i="1" s="1"/>
  <c r="G28" i="1" s="1"/>
  <c r="H28" i="1" s="1"/>
  <c r="B29" i="1" s="1"/>
  <c r="G29" i="1" s="1"/>
  <c r="H29" i="1" s="1"/>
  <c r="B30" i="1" s="1"/>
  <c r="G30" i="1" s="1"/>
  <c r="H30" i="1" s="1"/>
  <c r="B31" i="1" l="1"/>
  <c r="G31" i="1" s="1"/>
  <c r="H31" i="1" s="1"/>
  <c r="B35" i="1" s="1"/>
  <c r="B37" i="1" s="1"/>
  <c r="G37" i="1" s="1"/>
  <c r="H37" i="1" s="1"/>
  <c r="B38" i="1" s="1"/>
  <c r="G38" i="1" s="1"/>
  <c r="H38" i="1" s="1"/>
  <c r="B39" i="1" s="1"/>
  <c r="G39" i="1" s="1"/>
  <c r="H39" i="1" s="1"/>
  <c r="B40" i="1" s="1"/>
  <c r="G40" i="1" s="1"/>
  <c r="H40" i="1" s="1"/>
  <c r="B41" i="1" s="1"/>
  <c r="G41" i="1" s="1"/>
  <c r="H41" i="1" s="1"/>
  <c r="B42" i="1" s="1"/>
  <c r="G42" i="1" s="1"/>
  <c r="H42" i="1" s="1"/>
  <c r="B43" i="1" s="1"/>
  <c r="G43" i="1" s="1"/>
  <c r="H43" i="1" s="1"/>
  <c r="B44" i="1" s="1"/>
  <c r="G44" i="1" s="1"/>
  <c r="H44" i="1" s="1"/>
  <c r="B45" i="1" s="1"/>
  <c r="G45" i="1" l="1"/>
  <c r="H45" i="1" s="1"/>
  <c r="B46" i="1" s="1"/>
  <c r="G46" i="1" l="1"/>
  <c r="H46" i="1" s="1"/>
  <c r="B47" i="1" s="1"/>
  <c r="G47" i="1" s="1"/>
  <c r="H47" i="1" s="1"/>
  <c r="B48" i="1" s="1"/>
  <c r="G48" i="1" s="1"/>
  <c r="H48" i="1" s="1"/>
  <c r="B52" i="1" s="1"/>
  <c r="B54" i="1" s="1"/>
  <c r="G54" i="1" s="1"/>
  <c r="H54" i="1" s="1"/>
  <c r="B55" i="1" s="1"/>
  <c r="G55" i="1" s="1"/>
  <c r="H55" i="1" s="1"/>
  <c r="B56" i="1" s="1"/>
  <c r="G56" i="1" s="1"/>
  <c r="H56" i="1" s="1"/>
  <c r="B57" i="1" s="1"/>
  <c r="G57" i="1" s="1"/>
  <c r="H57" i="1" s="1"/>
  <c r="B58" i="1" s="1"/>
  <c r="G58" i="1" l="1"/>
  <c r="H58" i="1" s="1"/>
  <c r="B59" i="1" s="1"/>
  <c r="G59" i="1" l="1"/>
  <c r="H59" i="1" s="1"/>
  <c r="B60" i="1" s="1"/>
  <c r="G60" i="1" s="1"/>
  <c r="H60" i="1" s="1"/>
  <c r="B61" i="1" s="1"/>
  <c r="G61" i="1" l="1"/>
  <c r="H61" i="1" s="1"/>
  <c r="B62" i="1" s="1"/>
  <c r="G62" i="1" s="1"/>
  <c r="H62" i="1" s="1"/>
  <c r="B63" i="1" s="1"/>
  <c r="G63" i="1" s="1"/>
  <c r="H63" i="1" s="1"/>
  <c r="B64" i="1" s="1"/>
  <c r="G64" i="1" l="1"/>
  <c r="H64" i="1"/>
  <c r="B65" i="1" s="1"/>
  <c r="G65" i="1" s="1"/>
  <c r="H65" i="1" s="1"/>
  <c r="B69" i="1" s="1"/>
  <c r="B71" i="1" s="1"/>
  <c r="G71" i="1" s="1"/>
  <c r="H71" i="1" s="1"/>
  <c r="B72" i="1" s="1"/>
  <c r="G72" i="1" l="1"/>
  <c r="H72" i="1" s="1"/>
  <c r="B73" i="1" s="1"/>
  <c r="G73" i="1" l="1"/>
  <c r="H73" i="1" s="1"/>
  <c r="B74" i="1" s="1"/>
  <c r="G74" i="1" l="1"/>
  <c r="H74" i="1" s="1"/>
  <c r="B75" i="1" s="1"/>
  <c r="G75" i="1" l="1"/>
  <c r="H75" i="1" s="1"/>
  <c r="B76" i="1" s="1"/>
  <c r="G76" i="1" s="1"/>
  <c r="H76" i="1" s="1"/>
  <c r="B77" i="1" s="1"/>
  <c r="G77" i="1" s="1"/>
  <c r="H77" i="1" s="1"/>
  <c r="B78" i="1" s="1"/>
  <c r="G78" i="1" s="1"/>
  <c r="H78" i="1" s="1"/>
  <c r="B79" i="1" s="1"/>
  <c r="G79" i="1" s="1"/>
  <c r="H79" i="1" s="1"/>
  <c r="B80" i="1" s="1"/>
  <c r="G80" i="1" s="1"/>
  <c r="H80" i="1" s="1"/>
  <c r="B81" i="1" s="1"/>
  <c r="G81" i="1" s="1"/>
  <c r="H81" i="1" s="1"/>
  <c r="B82" i="1" s="1"/>
  <c r="G82" i="1" l="1"/>
  <c r="H82" i="1" s="1"/>
</calcChain>
</file>

<file path=xl/sharedStrings.xml><?xml version="1.0" encoding="utf-8"?>
<sst xmlns="http://schemas.openxmlformats.org/spreadsheetml/2006/main" count="64" uniqueCount="19">
  <si>
    <t>Month</t>
  </si>
  <si>
    <t>Amount</t>
  </si>
  <si>
    <t>%Amount</t>
  </si>
  <si>
    <t>Amount Invested</t>
  </si>
  <si>
    <t>BUY</t>
  </si>
  <si>
    <t>NSE</t>
  </si>
  <si>
    <t>SELL</t>
  </si>
  <si>
    <t>TOTAL</t>
  </si>
  <si>
    <t>Total Return Month On Month</t>
  </si>
  <si>
    <t>Buy Charges</t>
  </si>
  <si>
    <t>Sell Charges</t>
  </si>
  <si>
    <t>Total Charges</t>
  </si>
  <si>
    <t>% Of Return</t>
  </si>
  <si>
    <t>Year 2</t>
  </si>
  <si>
    <t>Year 3</t>
  </si>
  <si>
    <t>Year 4</t>
  </si>
  <si>
    <t>Year 5</t>
  </si>
  <si>
    <t>Return Per Week</t>
  </si>
  <si>
    <t>Return Per Day/Trading for 15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</si>
</sst>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0" xfId="0" applyFill="1"/>
    <xf numFmtId="0" fontId="0" fillId="2" borderId="1" xfId="0" applyFill="1" applyBorder="1"/>
    <xf numFmtId="0" fontId="0" fillId="4" borderId="1" xfId="0" applyFill="1" applyBorder="1"/>
    <xf numFmtId="0" fontId="0" fillId="0" borderId="1" xfId="0" applyBorder="1"/>
    <xf numFmtId="0" fontId="0" fillId="5" borderId="0" xfId="0" applyFill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</xdr:colOff>
      <xdr:row>0</xdr:row>
      <xdr:rowOff>0</xdr:rowOff>
    </xdr:from>
    <xdr:to>
      <xdr:col>12</xdr:col>
      <xdr:colOff>507106</xdr:colOff>
      <xdr:row>20</xdr:row>
      <xdr:rowOff>7358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99" y="0"/>
          <a:ext cx="7784207" cy="36903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76200</xdr:rowOff>
    </xdr:from>
    <xdr:to>
      <xdr:col>9</xdr:col>
      <xdr:colOff>348342</xdr:colOff>
      <xdr:row>16</xdr:row>
      <xdr:rowOff>55064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44500"/>
          <a:ext cx="5834742" cy="2556964"/>
        </a:xfrm>
        <a:prstGeom prst="rect">
          <a:avLst/>
        </a:prstGeom>
      </xdr:spPr>
    </xdr:pic>
    <xdr:clientData/>
  </xdr:twoCellAnchor>
  <xdr:twoCellAnchor editAs="oneCell">
    <xdr:from>
      <xdr:col>10</xdr:col>
      <xdr:colOff>31750</xdr:colOff>
      <xdr:row>2</xdr:row>
      <xdr:rowOff>101600</xdr:rowOff>
    </xdr:from>
    <xdr:to>
      <xdr:col>17</xdr:col>
      <xdr:colOff>214989</xdr:colOff>
      <xdr:row>15</xdr:row>
      <xdr:rowOff>115392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27750" y="469900"/>
          <a:ext cx="4450439" cy="24077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84137</xdr:colOff>
      <xdr:row>0</xdr:row>
      <xdr:rowOff>0</xdr:rowOff>
    </xdr:from>
    <xdr:to>
      <xdr:col>14</xdr:col>
      <xdr:colOff>18205</xdr:colOff>
      <xdr:row>22</xdr:row>
      <xdr:rowOff>45540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137" y="0"/>
          <a:ext cx="8468468" cy="409684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129264</xdr:rowOff>
    </xdr:from>
    <xdr:to>
      <xdr:col>13</xdr:col>
      <xdr:colOff>260351</xdr:colOff>
      <xdr:row>21</xdr:row>
      <xdr:rowOff>137630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1" y="129264"/>
          <a:ext cx="8166100" cy="38755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tabSelected="1" topLeftCell="A15" workbookViewId="0">
      <selection activeCell="I22" sqref="I22"/>
    </sheetView>
  </sheetViews>
  <sheetFormatPr defaultRowHeight="14.5" x14ac:dyDescent="0.35"/>
  <cols>
    <col min="1" max="1" width="6.453125" customWidth="1"/>
    <col min="2" max="2" width="11.81640625" bestFit="1" customWidth="1"/>
    <col min="3" max="3" width="10.81640625" customWidth="1"/>
    <col min="4" max="4" width="11" bestFit="1" customWidth="1"/>
    <col min="5" max="5" width="10.7265625" bestFit="1" customWidth="1"/>
    <col min="6" max="6" width="12.08984375" bestFit="1" customWidth="1"/>
    <col min="7" max="7" width="11.81640625" bestFit="1" customWidth="1"/>
    <col min="8" max="8" width="26.54296875" bestFit="1" customWidth="1"/>
    <col min="9" max="9" width="14.90625" bestFit="1" customWidth="1"/>
  </cols>
  <sheetData>
    <row r="1" spans="1:10" x14ac:dyDescent="0.35">
      <c r="A1" s="1" t="s">
        <v>3</v>
      </c>
      <c r="B1">
        <v>10000</v>
      </c>
    </row>
    <row r="2" spans="1:10" x14ac:dyDescent="0.35">
      <c r="A2" s="2" t="s">
        <v>0</v>
      </c>
      <c r="B2" s="2" t="s">
        <v>1</v>
      </c>
      <c r="C2" s="2" t="s">
        <v>12</v>
      </c>
      <c r="D2" s="3" t="s">
        <v>9</v>
      </c>
      <c r="E2" s="3" t="s">
        <v>10</v>
      </c>
      <c r="F2" s="3" t="s">
        <v>11</v>
      </c>
      <c r="G2" s="2" t="s">
        <v>2</v>
      </c>
      <c r="H2" s="2" t="s">
        <v>8</v>
      </c>
      <c r="I2" s="2" t="s">
        <v>17</v>
      </c>
      <c r="J2" s="2" t="s">
        <v>18</v>
      </c>
    </row>
    <row r="3" spans="1:10" x14ac:dyDescent="0.35">
      <c r="A3" s="4">
        <v>1</v>
      </c>
      <c r="B3" s="4">
        <f>B1</f>
        <v>10000</v>
      </c>
      <c r="C3" s="4">
        <v>15</v>
      </c>
      <c r="D3" s="4">
        <v>23.69</v>
      </c>
      <c r="E3" s="4">
        <v>22.19</v>
      </c>
      <c r="F3" s="4">
        <f>C3*(D3+E3)</f>
        <v>688.2</v>
      </c>
      <c r="G3" s="4">
        <f>((B3/100)*C3)-F3</f>
        <v>811.8</v>
      </c>
      <c r="H3" s="4">
        <f>B3+G3</f>
        <v>10811.8</v>
      </c>
      <c r="I3" s="4">
        <f>C3/4</f>
        <v>3.75</v>
      </c>
      <c r="J3" s="4">
        <f>C3/15</f>
        <v>1</v>
      </c>
    </row>
    <row r="4" spans="1:10" x14ac:dyDescent="0.35">
      <c r="A4" s="4">
        <v>2</v>
      </c>
      <c r="B4" s="4">
        <f>H3</f>
        <v>10811.8</v>
      </c>
      <c r="C4" s="4">
        <v>15</v>
      </c>
      <c r="D4" s="4">
        <v>23.69</v>
      </c>
      <c r="E4" s="4">
        <v>22.19</v>
      </c>
      <c r="F4" s="4">
        <f t="shared" ref="F4:F14" si="0">C4*(D4+E4)</f>
        <v>688.2</v>
      </c>
      <c r="G4" s="4">
        <f>((B4/100)*C4)-F4</f>
        <v>933.56999999999994</v>
      </c>
      <c r="H4" s="4">
        <f t="shared" ref="H4:H8" si="1">B4+G4</f>
        <v>11745.369999999999</v>
      </c>
      <c r="I4" s="4">
        <f t="shared" ref="I4:I14" si="2">C4/4</f>
        <v>3.75</v>
      </c>
      <c r="J4" s="4">
        <f t="shared" ref="J4:J14" si="3">C4/15</f>
        <v>1</v>
      </c>
    </row>
    <row r="5" spans="1:10" x14ac:dyDescent="0.35">
      <c r="A5" s="4">
        <v>3</v>
      </c>
      <c r="B5" s="4">
        <f t="shared" ref="B5:B8" si="4">H4</f>
        <v>11745.369999999999</v>
      </c>
      <c r="C5" s="4">
        <v>15</v>
      </c>
      <c r="D5" s="4">
        <v>23.69</v>
      </c>
      <c r="E5" s="4">
        <v>22.19</v>
      </c>
      <c r="F5" s="4">
        <f t="shared" si="0"/>
        <v>688.2</v>
      </c>
      <c r="G5" s="4">
        <f>((B5/100)*C5)-F5</f>
        <v>1073.6054999999997</v>
      </c>
      <c r="H5" s="4">
        <f t="shared" si="1"/>
        <v>12818.975499999999</v>
      </c>
      <c r="I5" s="4">
        <f t="shared" si="2"/>
        <v>3.75</v>
      </c>
      <c r="J5" s="4">
        <f t="shared" si="3"/>
        <v>1</v>
      </c>
    </row>
    <row r="6" spans="1:10" x14ac:dyDescent="0.35">
      <c r="A6" s="4">
        <v>4</v>
      </c>
      <c r="B6" s="4">
        <f t="shared" si="4"/>
        <v>12818.975499999999</v>
      </c>
      <c r="C6" s="4">
        <v>15</v>
      </c>
      <c r="D6" s="4">
        <v>23.69</v>
      </c>
      <c r="E6" s="4">
        <v>22.19</v>
      </c>
      <c r="F6" s="4">
        <f t="shared" si="0"/>
        <v>688.2</v>
      </c>
      <c r="G6" s="4">
        <f>((B6/100)*C6)-F6</f>
        <v>1234.6463249999999</v>
      </c>
      <c r="H6" s="4">
        <f t="shared" si="1"/>
        <v>14053.621824999998</v>
      </c>
      <c r="I6" s="4">
        <f t="shared" si="2"/>
        <v>3.75</v>
      </c>
      <c r="J6" s="4">
        <f t="shared" si="3"/>
        <v>1</v>
      </c>
    </row>
    <row r="7" spans="1:10" x14ac:dyDescent="0.35">
      <c r="A7" s="4">
        <v>5</v>
      </c>
      <c r="B7" s="4">
        <f t="shared" si="4"/>
        <v>14053.621824999998</v>
      </c>
      <c r="C7" s="4">
        <v>15</v>
      </c>
      <c r="D7" s="4">
        <v>23.69</v>
      </c>
      <c r="E7" s="4">
        <v>22.19</v>
      </c>
      <c r="F7" s="4">
        <f t="shared" si="0"/>
        <v>688.2</v>
      </c>
      <c r="G7" s="4">
        <f>((B7/100)*C7)-F7</f>
        <v>1419.84327375</v>
      </c>
      <c r="H7" s="4">
        <f t="shared" si="1"/>
        <v>15473.465098749999</v>
      </c>
      <c r="I7" s="4">
        <f t="shared" si="2"/>
        <v>3.75</v>
      </c>
      <c r="J7" s="4">
        <f t="shared" si="3"/>
        <v>1</v>
      </c>
    </row>
    <row r="8" spans="1:10" x14ac:dyDescent="0.35">
      <c r="A8" s="4">
        <v>6</v>
      </c>
      <c r="B8" s="4">
        <f t="shared" si="4"/>
        <v>15473.465098749999</v>
      </c>
      <c r="C8" s="4">
        <v>15</v>
      </c>
      <c r="D8" s="4">
        <v>23.69</v>
      </c>
      <c r="E8" s="4">
        <v>22.19</v>
      </c>
      <c r="F8" s="4">
        <f t="shared" si="0"/>
        <v>688.2</v>
      </c>
      <c r="G8" s="4">
        <f>((B8/100)*C8)-F8</f>
        <v>1632.8197648124999</v>
      </c>
      <c r="H8" s="4">
        <f t="shared" si="1"/>
        <v>17106.284863562498</v>
      </c>
      <c r="I8" s="4">
        <f t="shared" si="2"/>
        <v>3.75</v>
      </c>
      <c r="J8" s="4">
        <f t="shared" si="3"/>
        <v>1</v>
      </c>
    </row>
    <row r="9" spans="1:10" x14ac:dyDescent="0.35">
      <c r="A9" s="4">
        <v>7</v>
      </c>
      <c r="B9" s="4">
        <f t="shared" ref="B9:B14" si="5">H8</f>
        <v>17106.284863562498</v>
      </c>
      <c r="C9" s="4">
        <v>15</v>
      </c>
      <c r="D9" s="4">
        <v>23.69</v>
      </c>
      <c r="E9" s="4">
        <v>22.19</v>
      </c>
      <c r="F9" s="4">
        <f t="shared" si="0"/>
        <v>688.2</v>
      </c>
      <c r="G9" s="4">
        <f>((B9/100)*C9)-F9</f>
        <v>1877.7427295343748</v>
      </c>
      <c r="H9" s="4">
        <f t="shared" ref="H9:H14" si="6">B9+G9</f>
        <v>18984.027593096871</v>
      </c>
      <c r="I9" s="4">
        <f t="shared" si="2"/>
        <v>3.75</v>
      </c>
      <c r="J9" s="4">
        <f t="shared" si="3"/>
        <v>1</v>
      </c>
    </row>
    <row r="10" spans="1:10" x14ac:dyDescent="0.35">
      <c r="A10" s="4">
        <v>8</v>
      </c>
      <c r="B10" s="4">
        <f t="shared" si="5"/>
        <v>18984.027593096871</v>
      </c>
      <c r="C10" s="4">
        <v>15</v>
      </c>
      <c r="D10" s="4">
        <v>23.69</v>
      </c>
      <c r="E10" s="4">
        <v>22.19</v>
      </c>
      <c r="F10" s="4">
        <f t="shared" si="0"/>
        <v>688.2</v>
      </c>
      <c r="G10" s="4">
        <f>((B10/100)*C10)-F10</f>
        <v>2159.4041389645308</v>
      </c>
      <c r="H10" s="4">
        <f t="shared" si="6"/>
        <v>21143.431732061403</v>
      </c>
      <c r="I10" s="4">
        <f t="shared" si="2"/>
        <v>3.75</v>
      </c>
      <c r="J10" s="4">
        <f t="shared" si="3"/>
        <v>1</v>
      </c>
    </row>
    <row r="11" spans="1:10" x14ac:dyDescent="0.35">
      <c r="A11" s="4">
        <v>9</v>
      </c>
      <c r="B11" s="4">
        <f t="shared" si="5"/>
        <v>21143.431732061403</v>
      </c>
      <c r="C11" s="4">
        <v>15</v>
      </c>
      <c r="D11" s="4">
        <v>23.69</v>
      </c>
      <c r="E11" s="4">
        <v>22.19</v>
      </c>
      <c r="F11" s="4">
        <f t="shared" si="0"/>
        <v>688.2</v>
      </c>
      <c r="G11" s="4">
        <f>((B11/100)*C11)-F11</f>
        <v>2483.31475980921</v>
      </c>
      <c r="H11" s="4">
        <f t="shared" si="6"/>
        <v>23626.746491870614</v>
      </c>
      <c r="I11" s="4">
        <f t="shared" si="2"/>
        <v>3.75</v>
      </c>
      <c r="J11" s="4">
        <f t="shared" si="3"/>
        <v>1</v>
      </c>
    </row>
    <row r="12" spans="1:10" x14ac:dyDescent="0.35">
      <c r="A12" s="4">
        <v>10</v>
      </c>
      <c r="B12" s="4">
        <f t="shared" si="5"/>
        <v>23626.746491870614</v>
      </c>
      <c r="C12" s="4">
        <v>15</v>
      </c>
      <c r="D12" s="4">
        <v>23.69</v>
      </c>
      <c r="E12" s="4">
        <v>22.19</v>
      </c>
      <c r="F12" s="4">
        <f t="shared" si="0"/>
        <v>688.2</v>
      </c>
      <c r="G12" s="4">
        <f>((B12/100)*C12)-F12</f>
        <v>2855.8119737805919</v>
      </c>
      <c r="H12" s="4">
        <f t="shared" si="6"/>
        <v>26482.558465651207</v>
      </c>
      <c r="I12" s="4">
        <f t="shared" si="2"/>
        <v>3.75</v>
      </c>
      <c r="J12" s="4">
        <f t="shared" si="3"/>
        <v>1</v>
      </c>
    </row>
    <row r="13" spans="1:10" x14ac:dyDescent="0.35">
      <c r="A13" s="4">
        <v>11</v>
      </c>
      <c r="B13" s="4">
        <f t="shared" si="5"/>
        <v>26482.558465651207</v>
      </c>
      <c r="C13" s="4">
        <v>15</v>
      </c>
      <c r="D13" s="4">
        <v>23.69</v>
      </c>
      <c r="E13" s="4">
        <v>22.19</v>
      </c>
      <c r="F13" s="4">
        <f t="shared" si="0"/>
        <v>688.2</v>
      </c>
      <c r="G13" s="4">
        <f>((B13/100)*C13)-F13</f>
        <v>3284.1837698476811</v>
      </c>
      <c r="H13" s="4">
        <f t="shared" si="6"/>
        <v>29766.742235498888</v>
      </c>
      <c r="I13" s="4">
        <f t="shared" si="2"/>
        <v>3.75</v>
      </c>
      <c r="J13" s="4">
        <f t="shared" si="3"/>
        <v>1</v>
      </c>
    </row>
    <row r="14" spans="1:10" x14ac:dyDescent="0.35">
      <c r="A14" s="4">
        <v>12</v>
      </c>
      <c r="B14" s="4">
        <f t="shared" si="5"/>
        <v>29766.742235498888</v>
      </c>
      <c r="C14" s="4">
        <v>15</v>
      </c>
      <c r="D14" s="4">
        <v>23.69</v>
      </c>
      <c r="E14" s="4">
        <v>22.19</v>
      </c>
      <c r="F14" s="4">
        <f t="shared" si="0"/>
        <v>688.2</v>
      </c>
      <c r="G14" s="4">
        <f>((B14/100)*C14)-F14</f>
        <v>3776.8113353248336</v>
      </c>
      <c r="H14" s="4">
        <f t="shared" si="6"/>
        <v>33543.553570823722</v>
      </c>
      <c r="I14" s="4">
        <f t="shared" si="2"/>
        <v>3.75</v>
      </c>
      <c r="J14" s="4">
        <f t="shared" si="3"/>
        <v>1</v>
      </c>
    </row>
    <row r="16" spans="1:10" x14ac:dyDescent="0.35">
      <c r="A16" s="5" t="s">
        <v>13</v>
      </c>
    </row>
    <row r="18" spans="1:10" x14ac:dyDescent="0.35">
      <c r="A18" s="1" t="s">
        <v>3</v>
      </c>
      <c r="B18">
        <f>H14</f>
        <v>33543.553570823722</v>
      </c>
    </row>
    <row r="19" spans="1:10" x14ac:dyDescent="0.35">
      <c r="A19" s="2" t="s">
        <v>0</v>
      </c>
      <c r="B19" s="2" t="s">
        <v>1</v>
      </c>
      <c r="C19" s="2" t="s">
        <v>12</v>
      </c>
      <c r="D19" s="3" t="s">
        <v>9</v>
      </c>
      <c r="E19" s="3" t="s">
        <v>10</v>
      </c>
      <c r="F19" s="3" t="s">
        <v>11</v>
      </c>
      <c r="G19" s="2" t="s">
        <v>2</v>
      </c>
      <c r="H19" s="2" t="s">
        <v>8</v>
      </c>
      <c r="I19" s="2" t="s">
        <v>17</v>
      </c>
      <c r="J19" s="2" t="s">
        <v>18</v>
      </c>
    </row>
    <row r="20" spans="1:10" x14ac:dyDescent="0.35">
      <c r="A20" s="4">
        <v>1</v>
      </c>
      <c r="B20" s="4">
        <f>B18</f>
        <v>33543.553570823722</v>
      </c>
      <c r="C20" s="4">
        <v>15</v>
      </c>
      <c r="D20" s="4">
        <v>23.69</v>
      </c>
      <c r="E20" s="4">
        <v>22.19</v>
      </c>
      <c r="F20" s="4">
        <f>C20*(D20+E20)</f>
        <v>688.2</v>
      </c>
      <c r="G20" s="4">
        <f>((B20/100)*C20)-F20</f>
        <v>4343.3330356235592</v>
      </c>
      <c r="H20" s="4">
        <f>B20+G20</f>
        <v>37886.886606447282</v>
      </c>
      <c r="I20" s="4">
        <f>C20/4</f>
        <v>3.75</v>
      </c>
      <c r="J20" s="4">
        <f>C20/15</f>
        <v>1</v>
      </c>
    </row>
    <row r="21" spans="1:10" x14ac:dyDescent="0.35">
      <c r="A21" s="4">
        <v>2</v>
      </c>
      <c r="B21" s="4">
        <f>H20</f>
        <v>37886.886606447282</v>
      </c>
      <c r="C21" s="4">
        <v>15</v>
      </c>
      <c r="D21" s="4">
        <v>23.69</v>
      </c>
      <c r="E21" s="4">
        <v>22.19</v>
      </c>
      <c r="F21" s="4">
        <f t="shared" ref="F21:F31" si="7">C21*(D21+E21)</f>
        <v>688.2</v>
      </c>
      <c r="G21" s="4">
        <f>((B21/100)*C21)-F21</f>
        <v>4994.832990967092</v>
      </c>
      <c r="H21" s="4">
        <f t="shared" ref="H21:H31" si="8">B21+G21</f>
        <v>42881.719597414376</v>
      </c>
      <c r="I21" s="4">
        <f t="shared" ref="I21:I31" si="9">C21/4</f>
        <v>3.75</v>
      </c>
      <c r="J21" s="4">
        <f t="shared" ref="J21:J31" si="10">C21/15</f>
        <v>1</v>
      </c>
    </row>
    <row r="22" spans="1:10" x14ac:dyDescent="0.35">
      <c r="A22" s="4">
        <v>3</v>
      </c>
      <c r="B22" s="4">
        <f t="shared" ref="B22:B31" si="11">H21</f>
        <v>42881.719597414376</v>
      </c>
      <c r="C22" s="4">
        <v>15</v>
      </c>
      <c r="D22" s="4">
        <v>23.69</v>
      </c>
      <c r="E22" s="4">
        <v>22.19</v>
      </c>
      <c r="F22" s="4">
        <f t="shared" si="7"/>
        <v>688.2</v>
      </c>
      <c r="G22" s="4">
        <f>((B22/100)*C22)-F22</f>
        <v>5744.0579396121566</v>
      </c>
      <c r="H22" s="4">
        <f t="shared" si="8"/>
        <v>48625.77753702653</v>
      </c>
      <c r="I22" s="4">
        <f t="shared" si="9"/>
        <v>3.75</v>
      </c>
      <c r="J22" s="4">
        <f t="shared" si="10"/>
        <v>1</v>
      </c>
    </row>
    <row r="23" spans="1:10" x14ac:dyDescent="0.35">
      <c r="A23" s="4">
        <v>4</v>
      </c>
      <c r="B23" s="4">
        <f t="shared" si="11"/>
        <v>48625.77753702653</v>
      </c>
      <c r="C23" s="4">
        <v>15</v>
      </c>
      <c r="D23" s="4">
        <v>23.69</v>
      </c>
      <c r="E23" s="4">
        <v>22.19</v>
      </c>
      <c r="F23" s="4">
        <f t="shared" si="7"/>
        <v>688.2</v>
      </c>
      <c r="G23" s="4">
        <f>((B23/100)*C23)-F23</f>
        <v>6605.6666305539793</v>
      </c>
      <c r="H23" s="4">
        <f t="shared" si="8"/>
        <v>55231.444167580506</v>
      </c>
      <c r="I23" s="4">
        <f t="shared" si="9"/>
        <v>3.75</v>
      </c>
      <c r="J23" s="4">
        <f t="shared" si="10"/>
        <v>1</v>
      </c>
    </row>
    <row r="24" spans="1:10" x14ac:dyDescent="0.35">
      <c r="A24" s="4">
        <v>5</v>
      </c>
      <c r="B24" s="4">
        <f t="shared" si="11"/>
        <v>55231.444167580506</v>
      </c>
      <c r="C24" s="4">
        <v>15</v>
      </c>
      <c r="D24" s="4">
        <v>23.69</v>
      </c>
      <c r="E24" s="4">
        <v>22.19</v>
      </c>
      <c r="F24" s="4">
        <f t="shared" si="7"/>
        <v>688.2</v>
      </c>
      <c r="G24" s="4">
        <f>((B24/100)*C24)-F24</f>
        <v>7596.5166251370765</v>
      </c>
      <c r="H24" s="4">
        <f t="shared" si="8"/>
        <v>62827.960792717582</v>
      </c>
      <c r="I24" s="4">
        <f t="shared" si="9"/>
        <v>3.75</v>
      </c>
      <c r="J24" s="4">
        <f t="shared" si="10"/>
        <v>1</v>
      </c>
    </row>
    <row r="25" spans="1:10" x14ac:dyDescent="0.35">
      <c r="A25" s="4">
        <v>6</v>
      </c>
      <c r="B25" s="4">
        <f t="shared" si="11"/>
        <v>62827.960792717582</v>
      </c>
      <c r="C25" s="4">
        <v>15</v>
      </c>
      <c r="D25" s="4">
        <v>23.69</v>
      </c>
      <c r="E25" s="4">
        <v>22.19</v>
      </c>
      <c r="F25" s="4">
        <f t="shared" si="7"/>
        <v>688.2</v>
      </c>
      <c r="G25" s="4">
        <f>((B25/100)*C25)-F25</f>
        <v>8735.9941189076362</v>
      </c>
      <c r="H25" s="4">
        <f t="shared" si="8"/>
        <v>71563.954911625216</v>
      </c>
      <c r="I25" s="4">
        <f t="shared" si="9"/>
        <v>3.75</v>
      </c>
      <c r="J25" s="4">
        <f t="shared" si="10"/>
        <v>1</v>
      </c>
    </row>
    <row r="26" spans="1:10" x14ac:dyDescent="0.35">
      <c r="A26" s="4">
        <v>7</v>
      </c>
      <c r="B26" s="4">
        <f t="shared" si="11"/>
        <v>71563.954911625216</v>
      </c>
      <c r="C26" s="4">
        <v>15</v>
      </c>
      <c r="D26" s="4">
        <v>23.69</v>
      </c>
      <c r="E26" s="4">
        <v>22.19</v>
      </c>
      <c r="F26" s="4">
        <f t="shared" si="7"/>
        <v>688.2</v>
      </c>
      <c r="G26" s="4">
        <f>((B26/100)*C26)-F26</f>
        <v>10046.393236743781</v>
      </c>
      <c r="H26" s="4">
        <f t="shared" si="8"/>
        <v>81610.348148368997</v>
      </c>
      <c r="I26" s="4">
        <f t="shared" si="9"/>
        <v>3.75</v>
      </c>
      <c r="J26" s="4">
        <f t="shared" si="10"/>
        <v>1</v>
      </c>
    </row>
    <row r="27" spans="1:10" x14ac:dyDescent="0.35">
      <c r="A27" s="4">
        <v>8</v>
      </c>
      <c r="B27" s="4">
        <f t="shared" si="11"/>
        <v>81610.348148368997</v>
      </c>
      <c r="C27" s="4">
        <v>15</v>
      </c>
      <c r="D27" s="4">
        <v>23.69</v>
      </c>
      <c r="E27" s="4">
        <v>22.19</v>
      </c>
      <c r="F27" s="4">
        <f t="shared" si="7"/>
        <v>688.2</v>
      </c>
      <c r="G27" s="4">
        <f>((B27/100)*C27)-F27</f>
        <v>11553.352222255349</v>
      </c>
      <c r="H27" s="4">
        <f t="shared" si="8"/>
        <v>93163.700370624341</v>
      </c>
      <c r="I27" s="4">
        <f t="shared" si="9"/>
        <v>3.75</v>
      </c>
      <c r="J27" s="4">
        <f t="shared" si="10"/>
        <v>1</v>
      </c>
    </row>
    <row r="28" spans="1:10" x14ac:dyDescent="0.35">
      <c r="A28" s="4">
        <v>9</v>
      </c>
      <c r="B28" s="4">
        <f t="shared" si="11"/>
        <v>93163.700370624341</v>
      </c>
      <c r="C28" s="4">
        <v>15</v>
      </c>
      <c r="D28" s="4">
        <v>23.69</v>
      </c>
      <c r="E28" s="4">
        <v>22.19</v>
      </c>
      <c r="F28" s="4">
        <f t="shared" si="7"/>
        <v>688.2</v>
      </c>
      <c r="G28" s="4">
        <f>((B28/100)*C28)-F28</f>
        <v>13286.355055593649</v>
      </c>
      <c r="H28" s="4">
        <f t="shared" si="8"/>
        <v>106450.05542621799</v>
      </c>
      <c r="I28" s="4">
        <f t="shared" si="9"/>
        <v>3.75</v>
      </c>
      <c r="J28" s="4">
        <f t="shared" si="10"/>
        <v>1</v>
      </c>
    </row>
    <row r="29" spans="1:10" x14ac:dyDescent="0.35">
      <c r="A29" s="4">
        <v>10</v>
      </c>
      <c r="B29" s="4">
        <f t="shared" si="11"/>
        <v>106450.05542621799</v>
      </c>
      <c r="C29" s="4">
        <v>15</v>
      </c>
      <c r="D29" s="4">
        <v>23.69</v>
      </c>
      <c r="E29" s="4">
        <v>22.19</v>
      </c>
      <c r="F29" s="4">
        <f t="shared" si="7"/>
        <v>688.2</v>
      </c>
      <c r="G29" s="4">
        <f>((B29/100)*C29)-F29</f>
        <v>15279.308313932699</v>
      </c>
      <c r="H29" s="4">
        <f t="shared" si="8"/>
        <v>121729.3637401507</v>
      </c>
      <c r="I29" s="4">
        <f t="shared" si="9"/>
        <v>3.75</v>
      </c>
      <c r="J29" s="4">
        <f t="shared" si="10"/>
        <v>1</v>
      </c>
    </row>
    <row r="30" spans="1:10" x14ac:dyDescent="0.35">
      <c r="A30" s="4">
        <v>11</v>
      </c>
      <c r="B30" s="4">
        <f t="shared" si="11"/>
        <v>121729.3637401507</v>
      </c>
      <c r="C30" s="4">
        <v>15</v>
      </c>
      <c r="D30" s="4">
        <v>23.69</v>
      </c>
      <c r="E30" s="4">
        <v>22.19</v>
      </c>
      <c r="F30" s="4">
        <f t="shared" si="7"/>
        <v>688.2</v>
      </c>
      <c r="G30" s="4">
        <f>((B30/100)*C30)-F30</f>
        <v>17571.204561022605</v>
      </c>
      <c r="H30" s="4">
        <f t="shared" si="8"/>
        <v>139300.56830117331</v>
      </c>
      <c r="I30" s="4">
        <f t="shared" si="9"/>
        <v>3.75</v>
      </c>
      <c r="J30" s="4">
        <f t="shared" si="10"/>
        <v>1</v>
      </c>
    </row>
    <row r="31" spans="1:10" x14ac:dyDescent="0.35">
      <c r="A31" s="4">
        <v>12</v>
      </c>
      <c r="B31" s="4">
        <f t="shared" si="11"/>
        <v>139300.56830117331</v>
      </c>
      <c r="C31" s="4">
        <v>15</v>
      </c>
      <c r="D31" s="4">
        <v>23.69</v>
      </c>
      <c r="E31" s="4">
        <v>22.19</v>
      </c>
      <c r="F31" s="4">
        <f t="shared" si="7"/>
        <v>688.2</v>
      </c>
      <c r="G31" s="4">
        <f>((B31/100)*C31)-F31</f>
        <v>20206.885245175996</v>
      </c>
      <c r="H31" s="4">
        <f t="shared" si="8"/>
        <v>159507.45354634931</v>
      </c>
      <c r="I31" s="4">
        <f t="shared" si="9"/>
        <v>3.75</v>
      </c>
      <c r="J31" s="4">
        <f t="shared" si="10"/>
        <v>1</v>
      </c>
    </row>
    <row r="33" spans="1:10" x14ac:dyDescent="0.35">
      <c r="A33" s="5" t="s">
        <v>14</v>
      </c>
    </row>
    <row r="35" spans="1:10" x14ac:dyDescent="0.35">
      <c r="A35" s="1" t="s">
        <v>3</v>
      </c>
      <c r="B35">
        <f>H31</f>
        <v>159507.45354634931</v>
      </c>
    </row>
    <row r="36" spans="1:10" x14ac:dyDescent="0.35">
      <c r="A36" s="2" t="s">
        <v>0</v>
      </c>
      <c r="B36" s="2" t="s">
        <v>1</v>
      </c>
      <c r="C36" s="2" t="s">
        <v>12</v>
      </c>
      <c r="D36" s="3" t="s">
        <v>9</v>
      </c>
      <c r="E36" s="3" t="s">
        <v>10</v>
      </c>
      <c r="F36" s="3" t="s">
        <v>11</v>
      </c>
      <c r="G36" s="2" t="s">
        <v>2</v>
      </c>
      <c r="H36" s="2" t="s">
        <v>8</v>
      </c>
      <c r="I36" s="6" t="s">
        <v>17</v>
      </c>
      <c r="J36" s="6" t="s">
        <v>18</v>
      </c>
    </row>
    <row r="37" spans="1:10" x14ac:dyDescent="0.35">
      <c r="A37" s="4">
        <v>1</v>
      </c>
      <c r="B37" s="4">
        <f>B35</f>
        <v>159507.45354634931</v>
      </c>
      <c r="C37" s="4">
        <v>15</v>
      </c>
      <c r="D37" s="4">
        <v>23.69</v>
      </c>
      <c r="E37" s="4">
        <v>22.19</v>
      </c>
      <c r="F37" s="4">
        <f>C37*(D37+E37)</f>
        <v>688.2</v>
      </c>
      <c r="G37" s="4">
        <f>((B37/100)*C37)-F37</f>
        <v>23237.918031952395</v>
      </c>
      <c r="H37" s="4">
        <f>B37+G37</f>
        <v>182745.37157830171</v>
      </c>
      <c r="I37">
        <f>C37/4</f>
        <v>3.75</v>
      </c>
      <c r="J37">
        <f>C37/15</f>
        <v>1</v>
      </c>
    </row>
    <row r="38" spans="1:10" x14ac:dyDescent="0.35">
      <c r="A38" s="4">
        <v>2</v>
      </c>
      <c r="B38" s="4">
        <f>H37</f>
        <v>182745.37157830171</v>
      </c>
      <c r="C38" s="4">
        <v>15</v>
      </c>
      <c r="D38" s="4">
        <v>23.69</v>
      </c>
      <c r="E38" s="4">
        <v>22.19</v>
      </c>
      <c r="F38" s="4">
        <f t="shared" ref="F38:F48" si="12">C38*(D38+E38)</f>
        <v>688.2</v>
      </c>
      <c r="G38" s="4">
        <f>((B38/100)*C38)-F38</f>
        <v>26723.605736745256</v>
      </c>
      <c r="H38" s="4">
        <f t="shared" ref="H38:H48" si="13">B38+G38</f>
        <v>209468.97731504697</v>
      </c>
      <c r="I38">
        <f t="shared" ref="I38:I48" si="14">C38/4</f>
        <v>3.75</v>
      </c>
      <c r="J38">
        <f t="shared" ref="J38:J48" si="15">C38/15</f>
        <v>1</v>
      </c>
    </row>
    <row r="39" spans="1:10" x14ac:dyDescent="0.35">
      <c r="A39" s="4">
        <v>3</v>
      </c>
      <c r="B39" s="4">
        <f t="shared" ref="B39:B48" si="16">H38</f>
        <v>209468.97731504697</v>
      </c>
      <c r="C39" s="4">
        <v>15</v>
      </c>
      <c r="D39" s="4">
        <v>23.69</v>
      </c>
      <c r="E39" s="4">
        <v>22.19</v>
      </c>
      <c r="F39" s="4">
        <f t="shared" si="12"/>
        <v>688.2</v>
      </c>
      <c r="G39" s="4">
        <f>((B39/100)*C39)-F39</f>
        <v>30732.146597257044</v>
      </c>
      <c r="H39" s="4">
        <f t="shared" si="13"/>
        <v>240201.123912304</v>
      </c>
      <c r="I39">
        <f t="shared" si="14"/>
        <v>3.75</v>
      </c>
      <c r="J39">
        <f t="shared" si="15"/>
        <v>1</v>
      </c>
    </row>
    <row r="40" spans="1:10" x14ac:dyDescent="0.35">
      <c r="A40" s="4">
        <v>4</v>
      </c>
      <c r="B40" s="4">
        <f t="shared" si="16"/>
        <v>240201.123912304</v>
      </c>
      <c r="C40" s="4">
        <v>15</v>
      </c>
      <c r="D40" s="4">
        <v>23.69</v>
      </c>
      <c r="E40" s="4">
        <v>22.19</v>
      </c>
      <c r="F40" s="4">
        <f t="shared" si="12"/>
        <v>688.2</v>
      </c>
      <c r="G40" s="4">
        <f>((B40/100)*C40)-F40</f>
        <v>35341.9685868456</v>
      </c>
      <c r="H40" s="4">
        <f t="shared" si="13"/>
        <v>275543.09249914961</v>
      </c>
      <c r="I40">
        <f t="shared" si="14"/>
        <v>3.75</v>
      </c>
      <c r="J40">
        <f t="shared" si="15"/>
        <v>1</v>
      </c>
    </row>
    <row r="41" spans="1:10" x14ac:dyDescent="0.35">
      <c r="A41" s="4">
        <v>5</v>
      </c>
      <c r="B41" s="4">
        <f t="shared" si="16"/>
        <v>275543.09249914961</v>
      </c>
      <c r="C41" s="4">
        <v>15</v>
      </c>
      <c r="D41" s="4">
        <v>23.69</v>
      </c>
      <c r="E41" s="4">
        <v>22.19</v>
      </c>
      <c r="F41" s="4">
        <f t="shared" si="12"/>
        <v>688.2</v>
      </c>
      <c r="G41" s="4">
        <f>((B41/100)*C41)-F41</f>
        <v>40643.263874872449</v>
      </c>
      <c r="H41" s="4">
        <f t="shared" si="13"/>
        <v>316186.35637402209</v>
      </c>
      <c r="I41">
        <f t="shared" si="14"/>
        <v>3.75</v>
      </c>
      <c r="J41">
        <f t="shared" si="15"/>
        <v>1</v>
      </c>
    </row>
    <row r="42" spans="1:10" x14ac:dyDescent="0.35">
      <c r="A42" s="4">
        <v>6</v>
      </c>
      <c r="B42" s="4">
        <f t="shared" si="16"/>
        <v>316186.35637402209</v>
      </c>
      <c r="C42" s="4">
        <v>15</v>
      </c>
      <c r="D42" s="4">
        <v>23.69</v>
      </c>
      <c r="E42" s="4">
        <v>22.19</v>
      </c>
      <c r="F42" s="4">
        <f t="shared" si="12"/>
        <v>688.2</v>
      </c>
      <c r="G42" s="4">
        <f>((B42/100)*C42)-F42</f>
        <v>46739.753456103317</v>
      </c>
      <c r="H42" s="4">
        <f t="shared" si="13"/>
        <v>362926.10983012541</v>
      </c>
      <c r="I42">
        <f t="shared" si="14"/>
        <v>3.75</v>
      </c>
      <c r="J42">
        <f t="shared" si="15"/>
        <v>1</v>
      </c>
    </row>
    <row r="43" spans="1:10" x14ac:dyDescent="0.35">
      <c r="A43" s="4">
        <v>7</v>
      </c>
      <c r="B43" s="4">
        <f t="shared" si="16"/>
        <v>362926.10983012541</v>
      </c>
      <c r="C43" s="4">
        <v>15</v>
      </c>
      <c r="D43" s="4">
        <v>23.69</v>
      </c>
      <c r="E43" s="4">
        <v>22.19</v>
      </c>
      <c r="F43" s="4">
        <f t="shared" si="12"/>
        <v>688.2</v>
      </c>
      <c r="G43" s="4">
        <f>((B43/100)*C43)-F43</f>
        <v>53750.716474518813</v>
      </c>
      <c r="H43" s="4">
        <f t="shared" si="13"/>
        <v>416676.82630464423</v>
      </c>
      <c r="I43">
        <f t="shared" si="14"/>
        <v>3.75</v>
      </c>
      <c r="J43">
        <f t="shared" si="15"/>
        <v>1</v>
      </c>
    </row>
    <row r="44" spans="1:10" x14ac:dyDescent="0.35">
      <c r="A44" s="4">
        <v>8</v>
      </c>
      <c r="B44" s="4">
        <f t="shared" si="16"/>
        <v>416676.82630464423</v>
      </c>
      <c r="C44" s="4">
        <v>15</v>
      </c>
      <c r="D44" s="4">
        <v>23.69</v>
      </c>
      <c r="E44" s="4">
        <v>22.19</v>
      </c>
      <c r="F44" s="4">
        <f t="shared" si="12"/>
        <v>688.2</v>
      </c>
      <c r="G44" s="4">
        <f>((B44/100)*C44)-F44</f>
        <v>61813.32394569664</v>
      </c>
      <c r="H44" s="4">
        <f t="shared" si="13"/>
        <v>478490.15025034087</v>
      </c>
      <c r="I44">
        <f t="shared" si="14"/>
        <v>3.75</v>
      </c>
      <c r="J44">
        <f t="shared" si="15"/>
        <v>1</v>
      </c>
    </row>
    <row r="45" spans="1:10" x14ac:dyDescent="0.35">
      <c r="A45" s="4">
        <v>9</v>
      </c>
      <c r="B45" s="4">
        <f t="shared" si="16"/>
        <v>478490.15025034087</v>
      </c>
      <c r="C45" s="4">
        <v>15</v>
      </c>
      <c r="D45" s="4">
        <v>23.69</v>
      </c>
      <c r="E45" s="4">
        <v>22.19</v>
      </c>
      <c r="F45" s="4">
        <f t="shared" si="12"/>
        <v>688.2</v>
      </c>
      <c r="G45" s="4">
        <f>((B45/100)*C45)-F45</f>
        <v>71085.322537551139</v>
      </c>
      <c r="H45" s="4">
        <f t="shared" si="13"/>
        <v>549575.47278789198</v>
      </c>
      <c r="I45">
        <f t="shared" si="14"/>
        <v>3.75</v>
      </c>
      <c r="J45">
        <f t="shared" si="15"/>
        <v>1</v>
      </c>
    </row>
    <row r="46" spans="1:10" x14ac:dyDescent="0.35">
      <c r="A46" s="4">
        <v>10</v>
      </c>
      <c r="B46" s="4">
        <f t="shared" si="16"/>
        <v>549575.47278789198</v>
      </c>
      <c r="C46" s="4">
        <v>15</v>
      </c>
      <c r="D46" s="4">
        <v>23.69</v>
      </c>
      <c r="E46" s="4">
        <v>22.19</v>
      </c>
      <c r="F46" s="4">
        <f t="shared" si="12"/>
        <v>688.2</v>
      </c>
      <c r="G46" s="4">
        <f>((B46/100)*C46)-F46</f>
        <v>81748.120918183806</v>
      </c>
      <c r="H46" s="4">
        <f t="shared" si="13"/>
        <v>631323.5937060758</v>
      </c>
      <c r="I46">
        <f t="shared" si="14"/>
        <v>3.75</v>
      </c>
      <c r="J46">
        <f t="shared" si="15"/>
        <v>1</v>
      </c>
    </row>
    <row r="47" spans="1:10" x14ac:dyDescent="0.35">
      <c r="A47" s="4">
        <v>11</v>
      </c>
      <c r="B47" s="4">
        <f t="shared" si="16"/>
        <v>631323.5937060758</v>
      </c>
      <c r="C47" s="4">
        <v>15</v>
      </c>
      <c r="D47" s="4">
        <v>23.69</v>
      </c>
      <c r="E47" s="4">
        <v>22.19</v>
      </c>
      <c r="F47" s="4">
        <f t="shared" si="12"/>
        <v>688.2</v>
      </c>
      <c r="G47" s="4">
        <f>((B47/100)*C47)-F47</f>
        <v>94010.339055911376</v>
      </c>
      <c r="H47" s="4">
        <f t="shared" si="13"/>
        <v>725333.93276198721</v>
      </c>
      <c r="I47">
        <f t="shared" si="14"/>
        <v>3.75</v>
      </c>
      <c r="J47">
        <f t="shared" si="15"/>
        <v>1</v>
      </c>
    </row>
    <row r="48" spans="1:10" x14ac:dyDescent="0.35">
      <c r="A48" s="4">
        <v>12</v>
      </c>
      <c r="B48" s="4">
        <f t="shared" si="16"/>
        <v>725333.93276198721</v>
      </c>
      <c r="C48" s="4">
        <v>15</v>
      </c>
      <c r="D48" s="4">
        <v>23.69</v>
      </c>
      <c r="E48" s="4">
        <v>22.19</v>
      </c>
      <c r="F48" s="4">
        <f t="shared" si="12"/>
        <v>688.2</v>
      </c>
      <c r="G48" s="4">
        <f>((B48/100)*C48)-F48</f>
        <v>108111.88991429808</v>
      </c>
      <c r="H48" s="4">
        <f t="shared" si="13"/>
        <v>833445.82267628529</v>
      </c>
      <c r="I48">
        <f t="shared" si="14"/>
        <v>3.75</v>
      </c>
      <c r="J48">
        <f t="shared" si="15"/>
        <v>1</v>
      </c>
    </row>
    <row r="50" spans="1:10" x14ac:dyDescent="0.35">
      <c r="A50" s="5" t="s">
        <v>15</v>
      </c>
    </row>
    <row r="52" spans="1:10" x14ac:dyDescent="0.35">
      <c r="A52" s="1" t="s">
        <v>3</v>
      </c>
      <c r="B52">
        <f>H48</f>
        <v>833445.82267628529</v>
      </c>
    </row>
    <row r="53" spans="1:10" x14ac:dyDescent="0.35">
      <c r="A53" s="2" t="s">
        <v>0</v>
      </c>
      <c r="B53" s="2" t="s">
        <v>1</v>
      </c>
      <c r="C53" s="2" t="s">
        <v>12</v>
      </c>
      <c r="D53" s="3" t="s">
        <v>9</v>
      </c>
      <c r="E53" s="3" t="s">
        <v>10</v>
      </c>
      <c r="F53" s="3" t="s">
        <v>11</v>
      </c>
      <c r="G53" s="2" t="s">
        <v>2</v>
      </c>
      <c r="H53" s="2" t="s">
        <v>8</v>
      </c>
      <c r="I53" s="6" t="s">
        <v>17</v>
      </c>
      <c r="J53" s="6" t="s">
        <v>18</v>
      </c>
    </row>
    <row r="54" spans="1:10" x14ac:dyDescent="0.35">
      <c r="A54" s="4">
        <v>1</v>
      </c>
      <c r="B54" s="4">
        <f>B52</f>
        <v>833445.82267628529</v>
      </c>
      <c r="C54" s="4">
        <v>15</v>
      </c>
      <c r="D54" s="4">
        <v>23.69</v>
      </c>
      <c r="E54" s="4">
        <v>22.19</v>
      </c>
      <c r="F54" s="4">
        <f>C54*(D54+E54)</f>
        <v>688.2</v>
      </c>
      <c r="G54" s="4">
        <f>((B54/100)*C54)-F54</f>
        <v>124328.67340144278</v>
      </c>
      <c r="H54" s="4">
        <f>B54+G54</f>
        <v>957774.49607772811</v>
      </c>
      <c r="I54">
        <f>C54/4</f>
        <v>3.75</v>
      </c>
      <c r="J54">
        <f>C54/15</f>
        <v>1</v>
      </c>
    </row>
    <row r="55" spans="1:10" x14ac:dyDescent="0.35">
      <c r="A55" s="4">
        <v>2</v>
      </c>
      <c r="B55" s="4">
        <f>H54</f>
        <v>957774.49607772811</v>
      </c>
      <c r="C55" s="4">
        <v>15</v>
      </c>
      <c r="D55" s="4">
        <v>23.69</v>
      </c>
      <c r="E55" s="4">
        <v>22.19</v>
      </c>
      <c r="F55" s="4">
        <f t="shared" ref="F55:F65" si="17">C55*(D55+E55)</f>
        <v>688.2</v>
      </c>
      <c r="G55" s="4">
        <f>((B55/100)*C55)-F55</f>
        <v>142977.9744116592</v>
      </c>
      <c r="H55" s="4">
        <f t="shared" ref="H55:H65" si="18">B55+G55</f>
        <v>1100752.4704893874</v>
      </c>
      <c r="I55">
        <f t="shared" ref="I55:I65" si="19">C55/4</f>
        <v>3.75</v>
      </c>
      <c r="J55">
        <f t="shared" ref="J55:J65" si="20">C55/15</f>
        <v>1</v>
      </c>
    </row>
    <row r="56" spans="1:10" x14ac:dyDescent="0.35">
      <c r="A56" s="4">
        <v>3</v>
      </c>
      <c r="B56" s="4">
        <f t="shared" ref="B56:B65" si="21">H55</f>
        <v>1100752.4704893874</v>
      </c>
      <c r="C56" s="4">
        <v>15</v>
      </c>
      <c r="D56" s="4">
        <v>23.69</v>
      </c>
      <c r="E56" s="4">
        <v>22.19</v>
      </c>
      <c r="F56" s="4">
        <f t="shared" si="17"/>
        <v>688.2</v>
      </c>
      <c r="G56" s="4">
        <f>((B56/100)*C56)-F56</f>
        <v>164424.6705734081</v>
      </c>
      <c r="H56" s="4">
        <f t="shared" si="18"/>
        <v>1265177.1410627954</v>
      </c>
      <c r="I56">
        <f t="shared" si="19"/>
        <v>3.75</v>
      </c>
      <c r="J56">
        <f t="shared" si="20"/>
        <v>1</v>
      </c>
    </row>
    <row r="57" spans="1:10" x14ac:dyDescent="0.35">
      <c r="A57" s="4">
        <v>4</v>
      </c>
      <c r="B57" s="4">
        <f t="shared" si="21"/>
        <v>1265177.1410627954</v>
      </c>
      <c r="C57" s="4">
        <v>15</v>
      </c>
      <c r="D57" s="4">
        <v>23.69</v>
      </c>
      <c r="E57" s="4">
        <v>22.19</v>
      </c>
      <c r="F57" s="4">
        <f t="shared" si="17"/>
        <v>688.2</v>
      </c>
      <c r="G57" s="4">
        <f>((B57/100)*C57)-F57</f>
        <v>189088.3711594193</v>
      </c>
      <c r="H57" s="4">
        <f t="shared" si="18"/>
        <v>1454265.5122222146</v>
      </c>
      <c r="I57">
        <f t="shared" si="19"/>
        <v>3.75</v>
      </c>
      <c r="J57">
        <f t="shared" si="20"/>
        <v>1</v>
      </c>
    </row>
    <row r="58" spans="1:10" x14ac:dyDescent="0.35">
      <c r="A58" s="4">
        <v>5</v>
      </c>
      <c r="B58" s="4">
        <f t="shared" si="21"/>
        <v>1454265.5122222146</v>
      </c>
      <c r="C58" s="4">
        <v>15</v>
      </c>
      <c r="D58" s="4">
        <v>23.69</v>
      </c>
      <c r="E58" s="4">
        <v>22.19</v>
      </c>
      <c r="F58" s="4">
        <f t="shared" si="17"/>
        <v>688.2</v>
      </c>
      <c r="G58" s="4">
        <f>((B58/100)*C58)-F58</f>
        <v>217451.62683333218</v>
      </c>
      <c r="H58" s="4">
        <f t="shared" si="18"/>
        <v>1671717.1390555468</v>
      </c>
      <c r="I58">
        <f t="shared" si="19"/>
        <v>3.75</v>
      </c>
      <c r="J58">
        <f t="shared" si="20"/>
        <v>1</v>
      </c>
    </row>
    <row r="59" spans="1:10" x14ac:dyDescent="0.35">
      <c r="A59" s="4">
        <v>6</v>
      </c>
      <c r="B59" s="4">
        <f t="shared" si="21"/>
        <v>1671717.1390555468</v>
      </c>
      <c r="C59" s="4">
        <v>15</v>
      </c>
      <c r="D59" s="4">
        <v>23.69</v>
      </c>
      <c r="E59" s="4">
        <v>22.19</v>
      </c>
      <c r="F59" s="4">
        <f t="shared" si="17"/>
        <v>688.2</v>
      </c>
      <c r="G59" s="4">
        <f>((B59/100)*C59)-F59</f>
        <v>250069.370858332</v>
      </c>
      <c r="H59" s="4">
        <f t="shared" si="18"/>
        <v>1921786.5099138787</v>
      </c>
      <c r="I59">
        <f t="shared" si="19"/>
        <v>3.75</v>
      </c>
      <c r="J59">
        <f t="shared" si="20"/>
        <v>1</v>
      </c>
    </row>
    <row r="60" spans="1:10" x14ac:dyDescent="0.35">
      <c r="A60" s="4">
        <v>7</v>
      </c>
      <c r="B60" s="4">
        <f t="shared" si="21"/>
        <v>1921786.5099138787</v>
      </c>
      <c r="C60" s="4">
        <v>15</v>
      </c>
      <c r="D60" s="4">
        <v>23.69</v>
      </c>
      <c r="E60" s="4">
        <v>22.19</v>
      </c>
      <c r="F60" s="4">
        <f t="shared" si="17"/>
        <v>688.2</v>
      </c>
      <c r="G60" s="4">
        <f>((B60/100)*C60)-F60</f>
        <v>287579.77648708178</v>
      </c>
      <c r="H60" s="4">
        <f t="shared" si="18"/>
        <v>2209366.2864009608</v>
      </c>
      <c r="I60">
        <f t="shared" si="19"/>
        <v>3.75</v>
      </c>
      <c r="J60">
        <f t="shared" si="20"/>
        <v>1</v>
      </c>
    </row>
    <row r="61" spans="1:10" x14ac:dyDescent="0.35">
      <c r="A61" s="4">
        <v>8</v>
      </c>
      <c r="B61" s="4">
        <f t="shared" si="21"/>
        <v>2209366.2864009608</v>
      </c>
      <c r="C61" s="4">
        <v>15</v>
      </c>
      <c r="D61" s="4">
        <v>23.69</v>
      </c>
      <c r="E61" s="4">
        <v>22.19</v>
      </c>
      <c r="F61" s="4">
        <f t="shared" si="17"/>
        <v>688.2</v>
      </c>
      <c r="G61" s="4">
        <f>((B61/100)*C61)-F61</f>
        <v>330716.74296014407</v>
      </c>
      <c r="H61" s="4">
        <f t="shared" si="18"/>
        <v>2540083.0293611046</v>
      </c>
      <c r="I61">
        <f t="shared" si="19"/>
        <v>3.75</v>
      </c>
      <c r="J61">
        <f t="shared" si="20"/>
        <v>1</v>
      </c>
    </row>
    <row r="62" spans="1:10" x14ac:dyDescent="0.35">
      <c r="A62" s="4">
        <v>9</v>
      </c>
      <c r="B62" s="4">
        <f t="shared" si="21"/>
        <v>2540083.0293611046</v>
      </c>
      <c r="C62" s="4">
        <v>15</v>
      </c>
      <c r="D62" s="4">
        <v>23.69</v>
      </c>
      <c r="E62" s="4">
        <v>22.19</v>
      </c>
      <c r="F62" s="4">
        <f t="shared" si="17"/>
        <v>688.2</v>
      </c>
      <c r="G62" s="4">
        <f>((B62/100)*C62)-F62</f>
        <v>380324.25440416567</v>
      </c>
      <c r="H62" s="4">
        <f t="shared" si="18"/>
        <v>2920407.2837652704</v>
      </c>
      <c r="I62">
        <f t="shared" si="19"/>
        <v>3.75</v>
      </c>
      <c r="J62">
        <f t="shared" si="20"/>
        <v>1</v>
      </c>
    </row>
    <row r="63" spans="1:10" x14ac:dyDescent="0.35">
      <c r="A63" s="4">
        <v>10</v>
      </c>
      <c r="B63" s="4">
        <f t="shared" si="21"/>
        <v>2920407.2837652704</v>
      </c>
      <c r="C63" s="4">
        <v>15</v>
      </c>
      <c r="D63" s="4">
        <v>23.69</v>
      </c>
      <c r="E63" s="4">
        <v>22.19</v>
      </c>
      <c r="F63" s="4">
        <f t="shared" si="17"/>
        <v>688.2</v>
      </c>
      <c r="G63" s="4">
        <f>((B63/100)*C63)-F63</f>
        <v>437372.89256479056</v>
      </c>
      <c r="H63" s="4">
        <f t="shared" si="18"/>
        <v>3357780.1763300607</v>
      </c>
      <c r="I63">
        <f t="shared" si="19"/>
        <v>3.75</v>
      </c>
      <c r="J63">
        <f t="shared" si="20"/>
        <v>1</v>
      </c>
    </row>
    <row r="64" spans="1:10" x14ac:dyDescent="0.35">
      <c r="A64" s="4">
        <v>11</v>
      </c>
      <c r="B64" s="4">
        <f t="shared" si="21"/>
        <v>3357780.1763300607</v>
      </c>
      <c r="C64" s="4">
        <v>15</v>
      </c>
      <c r="D64" s="4">
        <v>23.69</v>
      </c>
      <c r="E64" s="4">
        <v>22.19</v>
      </c>
      <c r="F64" s="4">
        <f t="shared" si="17"/>
        <v>688.2</v>
      </c>
      <c r="G64" s="4">
        <f>((B64/100)*C64)-F64</f>
        <v>502978.82644950913</v>
      </c>
      <c r="H64" s="4">
        <f t="shared" si="18"/>
        <v>3860759.0027795699</v>
      </c>
      <c r="I64">
        <f t="shared" si="19"/>
        <v>3.75</v>
      </c>
      <c r="J64">
        <f t="shared" si="20"/>
        <v>1</v>
      </c>
    </row>
    <row r="65" spans="1:10" x14ac:dyDescent="0.35">
      <c r="A65" s="4">
        <v>12</v>
      </c>
      <c r="B65" s="4">
        <f t="shared" si="21"/>
        <v>3860759.0027795699</v>
      </c>
      <c r="C65" s="4">
        <v>15</v>
      </c>
      <c r="D65" s="4">
        <v>23.69</v>
      </c>
      <c r="E65" s="4">
        <v>22.19</v>
      </c>
      <c r="F65" s="4">
        <f t="shared" si="17"/>
        <v>688.2</v>
      </c>
      <c r="G65" s="4">
        <f>((B65/100)*C65)-F65</f>
        <v>578425.65041693556</v>
      </c>
      <c r="H65" s="4">
        <f t="shared" si="18"/>
        <v>4439184.6531965053</v>
      </c>
      <c r="I65">
        <f t="shared" si="19"/>
        <v>3.75</v>
      </c>
      <c r="J65">
        <f t="shared" si="20"/>
        <v>1</v>
      </c>
    </row>
    <row r="67" spans="1:10" x14ac:dyDescent="0.35">
      <c r="A67" s="5" t="s">
        <v>16</v>
      </c>
    </row>
    <row r="69" spans="1:10" x14ac:dyDescent="0.35">
      <c r="A69" s="1" t="s">
        <v>3</v>
      </c>
      <c r="B69">
        <f>H65</f>
        <v>4439184.6531965053</v>
      </c>
    </row>
    <row r="70" spans="1:10" x14ac:dyDescent="0.35">
      <c r="A70" s="2" t="s">
        <v>0</v>
      </c>
      <c r="B70" s="2" t="s">
        <v>1</v>
      </c>
      <c r="C70" s="2" t="s">
        <v>12</v>
      </c>
      <c r="D70" s="3" t="s">
        <v>9</v>
      </c>
      <c r="E70" s="3" t="s">
        <v>10</v>
      </c>
      <c r="F70" s="3" t="s">
        <v>11</v>
      </c>
      <c r="G70" s="2" t="s">
        <v>2</v>
      </c>
      <c r="H70" s="2" t="s">
        <v>8</v>
      </c>
      <c r="I70" s="6" t="s">
        <v>17</v>
      </c>
      <c r="J70" s="6" t="s">
        <v>18</v>
      </c>
    </row>
    <row r="71" spans="1:10" x14ac:dyDescent="0.35">
      <c r="A71" s="4">
        <v>1</v>
      </c>
      <c r="B71" s="4">
        <f>B69</f>
        <v>4439184.6531965053</v>
      </c>
      <c r="C71" s="4">
        <v>15</v>
      </c>
      <c r="D71" s="4">
        <v>23.69</v>
      </c>
      <c r="E71" s="4">
        <v>22.19</v>
      </c>
      <c r="F71" s="4">
        <f>C71*(D71+E71)</f>
        <v>688.2</v>
      </c>
      <c r="G71" s="4">
        <f>((B71/100)*C71)-F71</f>
        <v>665189.49797947577</v>
      </c>
      <c r="H71" s="4">
        <f>B71+G71</f>
        <v>5104374.1511759814</v>
      </c>
      <c r="I71">
        <f>C71/4</f>
        <v>3.75</v>
      </c>
      <c r="J71">
        <f>C71/15</f>
        <v>1</v>
      </c>
    </row>
    <row r="72" spans="1:10" x14ac:dyDescent="0.35">
      <c r="A72" s="4">
        <v>2</v>
      </c>
      <c r="B72" s="4">
        <f>H71</f>
        <v>5104374.1511759814</v>
      </c>
      <c r="C72" s="4">
        <v>15</v>
      </c>
      <c r="D72" s="4">
        <v>23.69</v>
      </c>
      <c r="E72" s="4">
        <v>22.19</v>
      </c>
      <c r="F72" s="4">
        <f t="shared" ref="F72:F82" si="22">C72*(D72+E72)</f>
        <v>688.2</v>
      </c>
      <c r="G72" s="4">
        <f>((B72/100)*C72)-F72</f>
        <v>764967.92267639725</v>
      </c>
      <c r="H72" s="4">
        <f t="shared" ref="H72:H82" si="23">B72+G72</f>
        <v>5869342.0738523789</v>
      </c>
      <c r="I72">
        <f t="shared" ref="I72:I82" si="24">C72/4</f>
        <v>3.75</v>
      </c>
      <c r="J72">
        <f t="shared" ref="J72:J82" si="25">C72/15</f>
        <v>1</v>
      </c>
    </row>
    <row r="73" spans="1:10" x14ac:dyDescent="0.35">
      <c r="A73" s="4">
        <v>3</v>
      </c>
      <c r="B73" s="4">
        <f t="shared" ref="B73:B82" si="26">H72</f>
        <v>5869342.0738523789</v>
      </c>
      <c r="C73" s="4">
        <v>15</v>
      </c>
      <c r="D73" s="4">
        <v>23.69</v>
      </c>
      <c r="E73" s="4">
        <v>22.19</v>
      </c>
      <c r="F73" s="4">
        <f t="shared" si="22"/>
        <v>688.2</v>
      </c>
      <c r="G73" s="4">
        <f>((B73/100)*C73)-F73</f>
        <v>879713.11107785685</v>
      </c>
      <c r="H73" s="4">
        <f t="shared" si="23"/>
        <v>6749055.1849302361</v>
      </c>
      <c r="I73">
        <f t="shared" si="24"/>
        <v>3.75</v>
      </c>
      <c r="J73">
        <f t="shared" si="25"/>
        <v>1</v>
      </c>
    </row>
    <row r="74" spans="1:10" x14ac:dyDescent="0.35">
      <c r="A74" s="4">
        <v>4</v>
      </c>
      <c r="B74" s="4">
        <f t="shared" si="26"/>
        <v>6749055.1849302361</v>
      </c>
      <c r="C74" s="4">
        <v>15</v>
      </c>
      <c r="D74" s="4">
        <v>23.69</v>
      </c>
      <c r="E74" s="4">
        <v>22.19</v>
      </c>
      <c r="F74" s="4">
        <f t="shared" si="22"/>
        <v>688.2</v>
      </c>
      <c r="G74" s="4">
        <f>((B74/100)*C74)-F74</f>
        <v>1011670.0777395354</v>
      </c>
      <c r="H74" s="4">
        <f t="shared" si="23"/>
        <v>7760725.2626697719</v>
      </c>
      <c r="I74">
        <f t="shared" si="24"/>
        <v>3.75</v>
      </c>
      <c r="J74">
        <f t="shared" si="25"/>
        <v>1</v>
      </c>
    </row>
    <row r="75" spans="1:10" x14ac:dyDescent="0.35">
      <c r="A75" s="4">
        <v>5</v>
      </c>
      <c r="B75" s="4">
        <f t="shared" si="26"/>
        <v>7760725.2626697719</v>
      </c>
      <c r="C75" s="4">
        <v>15</v>
      </c>
      <c r="D75" s="4">
        <v>23.69</v>
      </c>
      <c r="E75" s="4">
        <v>22.19</v>
      </c>
      <c r="F75" s="4">
        <f t="shared" si="22"/>
        <v>688.2</v>
      </c>
      <c r="G75" s="4">
        <f>((B75/100)*C75)-F75</f>
        <v>1163420.5894004658</v>
      </c>
      <c r="H75" s="4">
        <f t="shared" si="23"/>
        <v>8924145.8520702384</v>
      </c>
      <c r="I75">
        <f t="shared" si="24"/>
        <v>3.75</v>
      </c>
      <c r="J75">
        <f t="shared" si="25"/>
        <v>1</v>
      </c>
    </row>
    <row r="76" spans="1:10" x14ac:dyDescent="0.35">
      <c r="A76" s="4">
        <v>6</v>
      </c>
      <c r="B76" s="4">
        <f t="shared" si="26"/>
        <v>8924145.8520702384</v>
      </c>
      <c r="C76" s="4">
        <v>15</v>
      </c>
      <c r="D76" s="4">
        <v>23.69</v>
      </c>
      <c r="E76" s="4">
        <v>22.19</v>
      </c>
      <c r="F76" s="4">
        <f t="shared" si="22"/>
        <v>688.2</v>
      </c>
      <c r="G76" s="4">
        <f>((B76/100)*C76)-F76</f>
        <v>1337933.6778105358</v>
      </c>
      <c r="H76" s="4">
        <f t="shared" si="23"/>
        <v>10262079.529880773</v>
      </c>
      <c r="I76">
        <f t="shared" si="24"/>
        <v>3.75</v>
      </c>
      <c r="J76">
        <f t="shared" si="25"/>
        <v>1</v>
      </c>
    </row>
    <row r="77" spans="1:10" x14ac:dyDescent="0.35">
      <c r="A77" s="4">
        <v>7</v>
      </c>
      <c r="B77" s="4">
        <f t="shared" si="26"/>
        <v>10262079.529880773</v>
      </c>
      <c r="C77" s="4">
        <v>15</v>
      </c>
      <c r="D77" s="4">
        <v>23.69</v>
      </c>
      <c r="E77" s="4">
        <v>22.19</v>
      </c>
      <c r="F77" s="4">
        <f t="shared" si="22"/>
        <v>688.2</v>
      </c>
      <c r="G77" s="4">
        <f>((B77/100)*C77)-F77</f>
        <v>1538623.7294821159</v>
      </c>
      <c r="H77" s="4">
        <f t="shared" si="23"/>
        <v>11800703.259362889</v>
      </c>
      <c r="I77">
        <f t="shared" si="24"/>
        <v>3.75</v>
      </c>
      <c r="J77">
        <f t="shared" si="25"/>
        <v>1</v>
      </c>
    </row>
    <row r="78" spans="1:10" x14ac:dyDescent="0.35">
      <c r="A78" s="4">
        <v>8</v>
      </c>
      <c r="B78" s="4">
        <f t="shared" si="26"/>
        <v>11800703.259362889</v>
      </c>
      <c r="C78" s="4">
        <v>15</v>
      </c>
      <c r="D78" s="4">
        <v>23.69</v>
      </c>
      <c r="E78" s="4">
        <v>22.19</v>
      </c>
      <c r="F78" s="4">
        <f t="shared" si="22"/>
        <v>688.2</v>
      </c>
      <c r="G78" s="4">
        <f>((B78/100)*C78)-F78</f>
        <v>1769417.2889044336</v>
      </c>
      <c r="H78" s="4">
        <f t="shared" si="23"/>
        <v>13570120.548267324</v>
      </c>
      <c r="I78">
        <f t="shared" si="24"/>
        <v>3.75</v>
      </c>
      <c r="J78">
        <f t="shared" si="25"/>
        <v>1</v>
      </c>
    </row>
    <row r="79" spans="1:10" x14ac:dyDescent="0.35">
      <c r="A79" s="4">
        <v>9</v>
      </c>
      <c r="B79" s="4">
        <f t="shared" si="26"/>
        <v>13570120.548267324</v>
      </c>
      <c r="C79" s="4">
        <v>15</v>
      </c>
      <c r="D79" s="4">
        <v>23.69</v>
      </c>
      <c r="E79" s="4">
        <v>22.19</v>
      </c>
      <c r="F79" s="4">
        <f t="shared" si="22"/>
        <v>688.2</v>
      </c>
      <c r="G79" s="4">
        <f>((B79/100)*C79)-F79</f>
        <v>2034829.8822400987</v>
      </c>
      <c r="H79" s="4">
        <f t="shared" si="23"/>
        <v>15604950.430507421</v>
      </c>
      <c r="I79">
        <f t="shared" si="24"/>
        <v>3.75</v>
      </c>
      <c r="J79">
        <f t="shared" si="25"/>
        <v>1</v>
      </c>
    </row>
    <row r="80" spans="1:10" x14ac:dyDescent="0.35">
      <c r="A80" s="4">
        <v>10</v>
      </c>
      <c r="B80" s="4">
        <f t="shared" si="26"/>
        <v>15604950.430507421</v>
      </c>
      <c r="C80" s="4">
        <v>15</v>
      </c>
      <c r="D80" s="4">
        <v>23.69</v>
      </c>
      <c r="E80" s="4">
        <v>22.19</v>
      </c>
      <c r="F80" s="4">
        <f t="shared" si="22"/>
        <v>688.2</v>
      </c>
      <c r="G80" s="4">
        <f>((B80/100)*C80)-F80</f>
        <v>2340054.3645761134</v>
      </c>
      <c r="H80" s="4">
        <f t="shared" si="23"/>
        <v>17945004.795083534</v>
      </c>
      <c r="I80">
        <f t="shared" si="24"/>
        <v>3.75</v>
      </c>
      <c r="J80">
        <f t="shared" si="25"/>
        <v>1</v>
      </c>
    </row>
    <row r="81" spans="1:10" x14ac:dyDescent="0.35">
      <c r="A81" s="4">
        <v>11</v>
      </c>
      <c r="B81" s="4">
        <f t="shared" si="26"/>
        <v>17945004.795083534</v>
      </c>
      <c r="C81" s="4">
        <v>15</v>
      </c>
      <c r="D81" s="4">
        <v>23.69</v>
      </c>
      <c r="E81" s="4">
        <v>22.19</v>
      </c>
      <c r="F81" s="4">
        <f t="shared" si="22"/>
        <v>688.2</v>
      </c>
      <c r="G81" s="4">
        <f>((B81/100)*C81)-F81</f>
        <v>2691062.5192625299</v>
      </c>
      <c r="H81" s="4">
        <f t="shared" si="23"/>
        <v>20636067.314346064</v>
      </c>
      <c r="I81">
        <f t="shared" si="24"/>
        <v>3.75</v>
      </c>
      <c r="J81">
        <f t="shared" si="25"/>
        <v>1</v>
      </c>
    </row>
    <row r="82" spans="1:10" x14ac:dyDescent="0.35">
      <c r="A82" s="4">
        <v>12</v>
      </c>
      <c r="B82" s="4">
        <f t="shared" si="26"/>
        <v>20636067.314346064</v>
      </c>
      <c r="C82" s="4">
        <v>15</v>
      </c>
      <c r="D82" s="4">
        <v>23.69</v>
      </c>
      <c r="E82" s="4">
        <v>22.19</v>
      </c>
      <c r="F82" s="4">
        <f t="shared" si="22"/>
        <v>688.2</v>
      </c>
      <c r="G82" s="4">
        <f>((B82/100)*C82)-F82</f>
        <v>3094721.8971519098</v>
      </c>
      <c r="H82" s="4">
        <f t="shared" si="23"/>
        <v>23730789.211497974</v>
      </c>
      <c r="I82">
        <f t="shared" si="24"/>
        <v>3.75</v>
      </c>
      <c r="J82">
        <f t="shared" si="25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topLeftCell="B1" workbookViewId="0">
      <selection activeCell="S7" sqref="S7"/>
    </sheetView>
  </sheetViews>
  <sheetFormatPr defaultRowHeight="14.5" x14ac:dyDescent="0.35"/>
  <sheetData>
    <row r="1" spans="1:19" x14ac:dyDescent="0.35">
      <c r="A1" t="s">
        <v>4</v>
      </c>
      <c r="B1" t="s">
        <v>5</v>
      </c>
      <c r="K1" t="s">
        <v>6</v>
      </c>
      <c r="L1" t="s">
        <v>5</v>
      </c>
      <c r="S1" t="s">
        <v>7</v>
      </c>
    </row>
    <row r="3" spans="1:19" x14ac:dyDescent="0.35">
      <c r="S3">
        <v>23.69</v>
      </c>
    </row>
    <row r="4" spans="1:19" x14ac:dyDescent="0.35">
      <c r="S4">
        <v>22.19</v>
      </c>
    </row>
    <row r="5" spans="1:19" x14ac:dyDescent="0.35">
      <c r="S5">
        <f>SUM(S3:S4)</f>
        <v>45.88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Month On Month Delivery</vt:lpstr>
      <vt:lpstr>intra charges</vt:lpstr>
      <vt:lpstr>delivery charges</vt:lpstr>
      <vt:lpstr>Future Charges</vt:lpstr>
      <vt:lpstr>Option Charges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Zulqarnain Shaikh</dc:creator>
  <cp:lastModifiedBy>Zulqarnain Shaikh</cp:lastModifiedBy>
  <dcterms:created xsi:type="dcterms:W3CDTF">2025-07-19T07:12:48Z</dcterms:created>
  <dcterms:modified xsi:type="dcterms:W3CDTF">2025-07-19T07:56:14Z</dcterms:modified>
</cp:coreProperties>
</file>